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0\"/>
    </mc:Choice>
  </mc:AlternateContent>
  <xr:revisionPtr revIDLastSave="0" documentId="8_{A4C4EF5E-9E9E-4FB3-B21D-4715AABA30CF}" xr6:coauthVersionLast="47" xr6:coauthVersionMax="47" xr10:uidLastSave="{00000000-0000-0000-0000-000000000000}"/>
  <bookViews>
    <workbookView xWindow="-108" yWindow="-108" windowWidth="23256" windowHeight="12456" activeTab="3" xr2:uid="{D83689DC-9080-4DEC-AEFD-1B616937CC6F}"/>
  </bookViews>
  <sheets>
    <sheet name="男子" sheetId="2" r:id="rId1"/>
    <sheet name="女子" sheetId="3" r:id="rId2"/>
    <sheet name="決勝リーグ" sheetId="4" r:id="rId3"/>
    <sheet name="Rank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[1]ランク表!$A$2:$AO$209</definedName>
    <definedName name="b">[1]ランク表!$D$2:$D$209</definedName>
    <definedName name="d">[1]ランク表!$A$2:$AO$209</definedName>
    <definedName name="e">[1]ランク表!$D$2:$D$209</definedName>
    <definedName name="Excel_BuiltIn_Print_Area_1">#REF!</definedName>
    <definedName name="Excel_BuiltIn_Print_Area_3">#REF!</definedName>
    <definedName name="_xlnm.Print_Area" localSheetId="3">Rank!$B$1:$O$36</definedName>
    <definedName name="_xlnm.Print_Area" localSheetId="2">決勝リーグ!$A$1:$Z$53</definedName>
    <definedName name="_xlnm.Print_Area" localSheetId="1">女子!$A$1:$BV$48</definedName>
    <definedName name="_xlnm.Print_Area" localSheetId="0">男子!$A$1:$BV$88</definedName>
    <definedName name="ランキングシード" localSheetId="3">#REF!</definedName>
    <definedName name="ランキングシード" localSheetId="2">[2]上位シード!$Z$2:$AJ$33</definedName>
    <definedName name="ランキングシード">#REF!</definedName>
    <definedName name="ランキング小" localSheetId="3">#REF!</definedName>
    <definedName name="ランキング小" localSheetId="2">[2]ランク表!$D$2:$AL$305</definedName>
    <definedName name="ランキング小">#REF!</definedName>
    <definedName name="ランキング大" localSheetId="3">#REF!</definedName>
    <definedName name="ランキング大" localSheetId="2">[2]ランク表!$A$2:$AL$305</definedName>
    <definedName name="ランキング大" localSheetId="0">[3]ランク表!$A$2:$AO$150</definedName>
    <definedName name="ランキング大">[4]ランク表!$A$2:$AO$70</definedName>
    <definedName name="順位" localSheetId="3">#REF!</definedName>
    <definedName name="順位" localSheetId="2">[2]ランク表!$D$2:$D$305</definedName>
    <definedName name="順位" localSheetId="0">[3]ランク表!$D$2:$D$150</definedName>
    <definedName name="順位">[4]ランク表!$D$2:$D$70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F47" i="3" l="1"/>
  <c r="B51" i="4" s="1"/>
  <c r="F46" i="3"/>
  <c r="B46" i="4" s="1"/>
  <c r="F45" i="3"/>
  <c r="B41" i="4" s="1"/>
  <c r="F44" i="3"/>
  <c r="B36" i="4" s="1"/>
  <c r="D47" i="3"/>
  <c r="B48" i="4" s="1"/>
  <c r="D44" i="3"/>
  <c r="J43" i="3" s="1"/>
  <c r="F87" i="2"/>
  <c r="B25" i="4" s="1"/>
  <c r="F86" i="2"/>
  <c r="B20" i="4" s="1"/>
  <c r="F85" i="2"/>
  <c r="B15" i="4" s="1"/>
  <c r="F84" i="2"/>
  <c r="B10" i="4" s="1"/>
  <c r="P52" i="4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V44" i="4" s="1"/>
  <c r="M49" i="4" s="1"/>
  <c r="Q49" i="4" s="1"/>
  <c r="K44" i="4"/>
  <c r="I44" i="4"/>
  <c r="F44" i="4"/>
  <c r="D44" i="4"/>
  <c r="M43" i="4"/>
  <c r="K43" i="4"/>
  <c r="I43" i="4"/>
  <c r="F43" i="4"/>
  <c r="D43" i="4"/>
  <c r="F42" i="4"/>
  <c r="D42" i="4"/>
  <c r="F41" i="4"/>
  <c r="D41" i="4"/>
  <c r="F40" i="4"/>
  <c r="D40" i="4"/>
  <c r="R39" i="4"/>
  <c r="V39" i="4" s="1"/>
  <c r="M39" i="4"/>
  <c r="F39" i="4"/>
  <c r="D39" i="4"/>
  <c r="H38" i="4"/>
  <c r="F38" i="4"/>
  <c r="D38" i="4"/>
  <c r="R34" i="4"/>
  <c r="V34" i="4" s="1"/>
  <c r="R33" i="4" s="1"/>
  <c r="C48" i="4" s="1"/>
  <c r="M34" i="4"/>
  <c r="H34" i="4"/>
  <c r="C33" i="4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V18" i="4" s="1"/>
  <c r="R17" i="4" s="1"/>
  <c r="M22" i="4" s="1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V13" i="4" s="1"/>
  <c r="M13" i="4"/>
  <c r="F13" i="4"/>
  <c r="D13" i="4"/>
  <c r="H12" i="4"/>
  <c r="F12" i="4"/>
  <c r="D12" i="4"/>
  <c r="R8" i="4"/>
  <c r="V8" i="4" s="1"/>
  <c r="R7" i="4" s="1"/>
  <c r="C22" i="4" s="1"/>
  <c r="M8" i="4"/>
  <c r="H8" i="4"/>
  <c r="C7" i="4"/>
  <c r="V47" i="3"/>
  <c r="S47" i="3"/>
  <c r="Q47" i="3"/>
  <c r="N47" i="3"/>
  <c r="L47" i="3"/>
  <c r="I47" i="3"/>
  <c r="Q46" i="3"/>
  <c r="N46" i="3"/>
  <c r="L46" i="3"/>
  <c r="I46" i="3"/>
  <c r="AC46" i="3" s="1"/>
  <c r="L45" i="3"/>
  <c r="I45" i="3"/>
  <c r="AC45" i="3" s="1"/>
  <c r="AC44" i="3"/>
  <c r="D45" i="3"/>
  <c r="D46" i="3"/>
  <c r="T43" i="3" s="1"/>
  <c r="D85" i="2"/>
  <c r="D86" i="2"/>
  <c r="D87" i="2"/>
  <c r="Y83" i="2" s="1"/>
  <c r="D84" i="2"/>
  <c r="V87" i="2"/>
  <c r="S87" i="2"/>
  <c r="Q87" i="2"/>
  <c r="N87" i="2"/>
  <c r="L87" i="2"/>
  <c r="I87" i="2"/>
  <c r="Q86" i="2"/>
  <c r="N86" i="2"/>
  <c r="L86" i="2"/>
  <c r="I86" i="2"/>
  <c r="L85" i="2"/>
  <c r="I85" i="2"/>
  <c r="AC85" i="2" s="1"/>
  <c r="AC84" i="2"/>
  <c r="AC87" i="2" l="1"/>
  <c r="AC47" i="3"/>
  <c r="B38" i="4"/>
  <c r="H32" i="4" s="1"/>
  <c r="O43" i="3"/>
  <c r="Y43" i="3"/>
  <c r="H6" i="4"/>
  <c r="O83" i="2"/>
  <c r="B17" i="4"/>
  <c r="M6" i="4" s="1"/>
  <c r="T83" i="2"/>
  <c r="B43" i="4"/>
  <c r="M32" i="4" s="1"/>
  <c r="B33" i="4"/>
  <c r="C32" i="4" s="1"/>
  <c r="B22" i="4"/>
  <c r="R6" i="4" s="1"/>
  <c r="Q39" i="4"/>
  <c r="M38" i="4" s="1"/>
  <c r="H43" i="4" s="1"/>
  <c r="Q34" i="4"/>
  <c r="M33" i="4" s="1"/>
  <c r="C43" i="4" s="1"/>
  <c r="Q8" i="4"/>
  <c r="M7" i="4" s="1"/>
  <c r="C17" i="4" s="1"/>
  <c r="Q13" i="4"/>
  <c r="M12" i="4" s="1"/>
  <c r="H17" i="4" s="1"/>
  <c r="C23" i="4"/>
  <c r="G23" i="4" s="1"/>
  <c r="H23" i="4"/>
  <c r="L23" i="4" s="1"/>
  <c r="M23" i="4"/>
  <c r="Q23" i="4" s="1"/>
  <c r="C49" i="4"/>
  <c r="G49" i="4" s="1"/>
  <c r="H49" i="4"/>
  <c r="L49" i="4" s="1"/>
  <c r="L8" i="4"/>
  <c r="C13" i="4" s="1"/>
  <c r="G13" i="4" s="1"/>
  <c r="R12" i="4"/>
  <c r="H22" i="4" s="1"/>
  <c r="L34" i="4"/>
  <c r="C39" i="4" s="1"/>
  <c r="G39" i="4" s="1"/>
  <c r="R38" i="4"/>
  <c r="H48" i="4" s="1"/>
  <c r="R43" i="4"/>
  <c r="M48" i="4" s="1"/>
  <c r="R32" i="4"/>
  <c r="AC86" i="2"/>
  <c r="AF86" i="2" s="1"/>
  <c r="V75" i="2"/>
  <c r="O75" i="2"/>
  <c r="C44" i="4" l="1"/>
  <c r="G44" i="4" s="1"/>
  <c r="C18" i="4"/>
  <c r="G18" i="4" s="1"/>
  <c r="H44" i="4"/>
  <c r="L44" i="4" s="1"/>
  <c r="AF47" i="3"/>
  <c r="AF46" i="3"/>
  <c r="AF84" i="2"/>
  <c r="AF85" i="2"/>
  <c r="H18" i="4"/>
  <c r="L18" i="4" s="1"/>
  <c r="W48" i="4"/>
  <c r="W17" i="4"/>
  <c r="W43" i="4"/>
  <c r="X17" i="4"/>
  <c r="X22" i="4"/>
  <c r="X48" i="4"/>
  <c r="H7" i="4"/>
  <c r="W22" i="4"/>
  <c r="H33" i="4"/>
  <c r="X43" i="4"/>
  <c r="AF87" i="2"/>
  <c r="Y48" i="4" l="1"/>
  <c r="Y17" i="4"/>
  <c r="Y43" i="4"/>
  <c r="Y22" i="4"/>
  <c r="C38" i="4"/>
  <c r="X33" i="4"/>
  <c r="W33" i="4"/>
  <c r="C12" i="4"/>
  <c r="Y33" i="4" l="1"/>
  <c r="W38" i="4"/>
  <c r="X38" i="4"/>
  <c r="W12" i="4"/>
  <c r="X12" i="4"/>
  <c r="Y12" i="4" l="1"/>
  <c r="Y38" i="4"/>
  <c r="Z48" i="4" l="1"/>
  <c r="Z43" i="4"/>
  <c r="B7" i="4"/>
  <c r="J83" i="2"/>
  <c r="X7" i="4" l="1"/>
  <c r="W7" i="4"/>
  <c r="C6" i="4"/>
  <c r="Y7" i="4" l="1"/>
  <c r="Z17" i="4" s="1"/>
  <c r="Z12" i="4"/>
  <c r="Z22" i="4" l="1"/>
  <c r="Z7" i="4"/>
</calcChain>
</file>

<file path=xl/sharedStrings.xml><?xml version="1.0" encoding="utf-8"?>
<sst xmlns="http://schemas.openxmlformats.org/spreadsheetml/2006/main" count="1277" uniqueCount="288">
  <si>
    <t>女子シングルス</t>
  </si>
  <si>
    <t>期日：令和2年9月26日(土)</t>
  </si>
  <si>
    <t>会場：三豊市総合体育館</t>
  </si>
  <si>
    <t>安　藤</t>
  </si>
  <si>
    <t>(</t>
  </si>
  <si>
    <t>ヴィスポ</t>
  </si>
  <si>
    <t>)</t>
  </si>
  <si>
    <t>大　西</t>
  </si>
  <si>
    <t>香川西</t>
  </si>
  <si>
    <t>細　川</t>
  </si>
  <si>
    <t>香中央</t>
  </si>
  <si>
    <t>松　尾</t>
  </si>
  <si>
    <t>大　浦</t>
  </si>
  <si>
    <t>多度津中</t>
  </si>
  <si>
    <t>余　傳</t>
  </si>
  <si>
    <t>高専詫</t>
  </si>
  <si>
    <t>　峯</t>
  </si>
  <si>
    <t>イトウTTC</t>
  </si>
  <si>
    <t>片　桐</t>
  </si>
  <si>
    <t>吉　本</t>
  </si>
  <si>
    <t>丸　亀</t>
  </si>
  <si>
    <r>
      <t>寺　田</t>
    </r>
    <r>
      <rPr>
        <sz val="9"/>
        <rFont val="HG丸ｺﾞｼｯｸM-PRO"/>
        <family val="3"/>
        <charset val="128"/>
      </rPr>
      <t>ら</t>
    </r>
  </si>
  <si>
    <t>あいはら</t>
  </si>
  <si>
    <t>二　宮</t>
  </si>
  <si>
    <t>高松商</t>
  </si>
  <si>
    <t>平　田</t>
  </si>
  <si>
    <t>庵治中</t>
  </si>
  <si>
    <r>
      <t>寺　田</t>
    </r>
    <r>
      <rPr>
        <sz val="9"/>
        <rFont val="HG丸ｺﾞｼｯｸM-PRO"/>
        <family val="3"/>
        <charset val="128"/>
      </rPr>
      <t>り</t>
    </r>
  </si>
  <si>
    <t>尽　誠</t>
  </si>
  <si>
    <t>藤　本</t>
  </si>
  <si>
    <t>高中央</t>
  </si>
  <si>
    <t>中　茂</t>
  </si>
  <si>
    <t>香　川</t>
  </si>
  <si>
    <t>石　井</t>
  </si>
  <si>
    <t>卓球家Jr</t>
  </si>
  <si>
    <t>　森</t>
  </si>
  <si>
    <t>佐々木</t>
  </si>
  <si>
    <t>三　井</t>
  </si>
  <si>
    <t>多　田</t>
  </si>
  <si>
    <t>篠　原</t>
  </si>
  <si>
    <t>笠　田</t>
  </si>
  <si>
    <t>熊　野</t>
  </si>
  <si>
    <t>川　崎</t>
  </si>
  <si>
    <t>三　宅</t>
  </si>
  <si>
    <t>杢　村</t>
  </si>
  <si>
    <t>伊　藤</t>
  </si>
  <si>
    <t>高瀬中</t>
  </si>
  <si>
    <t>小　松</t>
  </si>
  <si>
    <t>清　積</t>
  </si>
  <si>
    <t>高　瀬</t>
  </si>
  <si>
    <t>丸　橋</t>
  </si>
  <si>
    <t>川　西</t>
  </si>
  <si>
    <t>平　塚</t>
  </si>
  <si>
    <t>櫻　井</t>
  </si>
  <si>
    <t>眞　鍋</t>
  </si>
  <si>
    <t>長　尾</t>
  </si>
  <si>
    <t>足　立</t>
  </si>
  <si>
    <t>小　山</t>
  </si>
  <si>
    <t>岩　崎</t>
  </si>
  <si>
    <t>白　井</t>
  </si>
  <si>
    <t>羽　取</t>
  </si>
  <si>
    <t>近　藤</t>
  </si>
  <si>
    <t>松　原</t>
  </si>
  <si>
    <t>武　下</t>
  </si>
  <si>
    <r>
      <t>宮　﨑</t>
    </r>
    <r>
      <rPr>
        <sz val="9"/>
        <rFont val="HG丸ｺﾞｼｯｸM-PRO"/>
        <family val="3"/>
        <charset val="128"/>
      </rPr>
      <t>陽</t>
    </r>
  </si>
  <si>
    <t>神　高</t>
  </si>
  <si>
    <t>坂出商</t>
  </si>
  <si>
    <t>中　西</t>
  </si>
  <si>
    <t>藤井寒</t>
  </si>
  <si>
    <t>横　手</t>
  </si>
  <si>
    <t>八　木</t>
  </si>
  <si>
    <t>観総合</t>
  </si>
  <si>
    <t>樋　口</t>
  </si>
  <si>
    <t>　堤</t>
  </si>
  <si>
    <t>岡　本</t>
  </si>
  <si>
    <t>野　瀬</t>
  </si>
  <si>
    <t>石　田</t>
  </si>
  <si>
    <t>八　巻</t>
  </si>
  <si>
    <t>中　嶋</t>
  </si>
  <si>
    <t>三　谷</t>
  </si>
  <si>
    <t>藤　原</t>
  </si>
  <si>
    <r>
      <t>宮　﨑</t>
    </r>
    <r>
      <rPr>
        <sz val="9"/>
        <rFont val="HG丸ｺﾞｼｯｸM-PRO"/>
        <family val="3"/>
        <charset val="128"/>
      </rPr>
      <t>智</t>
    </r>
  </si>
  <si>
    <t>和光中</t>
  </si>
  <si>
    <t>吉　井</t>
  </si>
  <si>
    <t>斎　藤</t>
  </si>
  <si>
    <t>　原</t>
  </si>
  <si>
    <t>河　田</t>
  </si>
  <si>
    <t>後　藤</t>
  </si>
  <si>
    <t>前　山</t>
  </si>
  <si>
    <t>男子シングルス</t>
  </si>
  <si>
    <t>吉　田</t>
  </si>
  <si>
    <t>植　松</t>
  </si>
  <si>
    <t>　坂</t>
  </si>
  <si>
    <t>兎子尾</t>
  </si>
  <si>
    <t>鎌　倉</t>
  </si>
  <si>
    <t>佐　伯</t>
  </si>
  <si>
    <t>横　田</t>
  </si>
  <si>
    <t>豊　田</t>
  </si>
  <si>
    <t>農　経</t>
  </si>
  <si>
    <t>川　口</t>
  </si>
  <si>
    <t>多度津</t>
  </si>
  <si>
    <r>
      <t>田　井</t>
    </r>
    <r>
      <rPr>
        <sz val="9"/>
        <rFont val="HG丸ｺﾞｼｯｸM-PRO"/>
        <family val="3"/>
        <charset val="128"/>
      </rPr>
      <t>斗</t>
    </r>
  </si>
  <si>
    <t>児　山</t>
  </si>
  <si>
    <t>武　田</t>
  </si>
  <si>
    <t>富　澤</t>
  </si>
  <si>
    <t>山　地</t>
  </si>
  <si>
    <r>
      <t>田　井</t>
    </r>
    <r>
      <rPr>
        <sz val="9"/>
        <rFont val="HG丸ｺﾞｼｯｸM-PRO"/>
        <family val="3"/>
        <charset val="128"/>
      </rPr>
      <t>大</t>
    </r>
  </si>
  <si>
    <t>井　上</t>
  </si>
  <si>
    <t>山　本</t>
  </si>
  <si>
    <t>池　本</t>
  </si>
  <si>
    <t>髙　木</t>
  </si>
  <si>
    <t>鉄　本</t>
  </si>
  <si>
    <t>井　原</t>
  </si>
  <si>
    <t>樽　井</t>
  </si>
  <si>
    <t>川　竹</t>
  </si>
  <si>
    <t>東　岡</t>
  </si>
  <si>
    <t>合　葉</t>
  </si>
  <si>
    <r>
      <t>筒　井</t>
    </r>
    <r>
      <rPr>
        <sz val="9"/>
        <rFont val="HG丸ｺﾞｼｯｸM-PRO"/>
        <family val="3"/>
        <charset val="128"/>
      </rPr>
      <t>遥</t>
    </r>
  </si>
  <si>
    <t>井　口</t>
  </si>
  <si>
    <t>臼　杵</t>
  </si>
  <si>
    <t>城乾卓球</t>
  </si>
  <si>
    <t>造　酒</t>
  </si>
  <si>
    <t>德　井</t>
  </si>
  <si>
    <t>坂出工</t>
  </si>
  <si>
    <t>宮　崎</t>
  </si>
  <si>
    <t>大　賀</t>
  </si>
  <si>
    <r>
      <t>田　井</t>
    </r>
    <r>
      <rPr>
        <sz val="9"/>
        <rFont val="HG丸ｺﾞｼｯｸM-PRO"/>
        <family val="3"/>
        <charset val="128"/>
      </rPr>
      <t>遥</t>
    </r>
  </si>
  <si>
    <r>
      <t>寶　坂</t>
    </r>
    <r>
      <rPr>
        <sz val="9"/>
        <rFont val="HG丸ｺﾞｼｯｸM-PRO"/>
        <family val="3"/>
        <charset val="128"/>
      </rPr>
      <t>リ</t>
    </r>
  </si>
  <si>
    <t>アジックス</t>
  </si>
  <si>
    <t>加　地</t>
  </si>
  <si>
    <t>漆　原</t>
  </si>
  <si>
    <t>中　川</t>
  </si>
  <si>
    <t>帯　包</t>
  </si>
  <si>
    <t>玉　木</t>
  </si>
  <si>
    <t>和　泉</t>
  </si>
  <si>
    <t>宮　本</t>
  </si>
  <si>
    <t>森　藤</t>
  </si>
  <si>
    <t>河　瀬</t>
  </si>
  <si>
    <r>
      <t>中　嶋</t>
    </r>
    <r>
      <rPr>
        <sz val="9"/>
        <rFont val="HG丸ｺﾞｼｯｸM-PRO"/>
        <family val="3"/>
        <charset val="128"/>
      </rPr>
      <t>大</t>
    </r>
  </si>
  <si>
    <t>大　恵</t>
  </si>
  <si>
    <r>
      <t>高　橋</t>
    </r>
    <r>
      <rPr>
        <sz val="9"/>
        <rFont val="HG丸ｺﾞｼｯｸM-PRO"/>
        <family val="3"/>
        <charset val="128"/>
      </rPr>
      <t>志</t>
    </r>
  </si>
  <si>
    <t>合　田</t>
  </si>
  <si>
    <t>和　田</t>
  </si>
  <si>
    <t>田　中</t>
  </si>
  <si>
    <t>髙　畠</t>
  </si>
  <si>
    <t>濵　野</t>
  </si>
  <si>
    <t>髙　坂</t>
  </si>
  <si>
    <t>岩　田</t>
  </si>
  <si>
    <t>塩　田</t>
  </si>
  <si>
    <t>片　山</t>
  </si>
  <si>
    <t>木　下</t>
  </si>
  <si>
    <t>山　下</t>
  </si>
  <si>
    <t>山　品</t>
  </si>
  <si>
    <r>
      <t>中　嶋</t>
    </r>
    <r>
      <rPr>
        <sz val="9"/>
        <rFont val="HG丸ｺﾞｼｯｸM-PRO"/>
        <family val="3"/>
        <charset val="128"/>
      </rPr>
      <t>千</t>
    </r>
  </si>
  <si>
    <t>前　田</t>
  </si>
  <si>
    <t>大　川</t>
  </si>
  <si>
    <t>出　石</t>
  </si>
  <si>
    <t>工　藤</t>
  </si>
  <si>
    <t>　南</t>
  </si>
  <si>
    <t>近　石</t>
  </si>
  <si>
    <t>木　村</t>
  </si>
  <si>
    <t>山　伏</t>
  </si>
  <si>
    <t>竹　内</t>
  </si>
  <si>
    <t>藤　井</t>
  </si>
  <si>
    <t>日　下</t>
  </si>
  <si>
    <t>長　門</t>
  </si>
  <si>
    <t>國　本</t>
  </si>
  <si>
    <t>豊中中</t>
  </si>
  <si>
    <t>山　路</t>
  </si>
  <si>
    <t>横　井</t>
  </si>
  <si>
    <t>酒　井</t>
  </si>
  <si>
    <t>岩　里</t>
  </si>
  <si>
    <t>河　村</t>
  </si>
  <si>
    <t>桑　田</t>
  </si>
  <si>
    <t>岸　本</t>
  </si>
  <si>
    <t>貞　廣</t>
  </si>
  <si>
    <t>中　井</t>
  </si>
  <si>
    <r>
      <t>寶　坂</t>
    </r>
    <r>
      <rPr>
        <sz val="9"/>
        <rFont val="HG丸ｺﾞｼｯｸM-PRO"/>
        <family val="3"/>
        <charset val="128"/>
      </rPr>
      <t>ミ</t>
    </r>
  </si>
  <si>
    <t>中　藤</t>
  </si>
  <si>
    <t>若　山</t>
  </si>
  <si>
    <t>　林</t>
  </si>
  <si>
    <t>二　川</t>
  </si>
  <si>
    <t>橋　崎</t>
  </si>
  <si>
    <t>久　保</t>
  </si>
  <si>
    <t>三　崎</t>
  </si>
  <si>
    <t>岩　部</t>
  </si>
  <si>
    <r>
      <t>高　橋</t>
    </r>
    <r>
      <rPr>
        <sz val="9"/>
        <rFont val="HG丸ｺﾞｼｯｸM-PRO"/>
        <family val="3"/>
        <charset val="128"/>
      </rPr>
      <t>完</t>
    </r>
  </si>
  <si>
    <t>泉　川</t>
  </si>
  <si>
    <t>白　川</t>
  </si>
  <si>
    <t>高　城</t>
  </si>
  <si>
    <t>荒　木</t>
  </si>
  <si>
    <t>町　野</t>
  </si>
  <si>
    <t>高　尾</t>
  </si>
  <si>
    <t>庄　田</t>
  </si>
  <si>
    <t>栗　谷</t>
  </si>
  <si>
    <t>金　岡</t>
  </si>
  <si>
    <t>中　野</t>
  </si>
  <si>
    <t>山　階</t>
  </si>
  <si>
    <t>川　松</t>
  </si>
  <si>
    <r>
      <t>筒　井</t>
    </r>
    <r>
      <rPr>
        <sz val="9"/>
        <rFont val="HG丸ｺﾞｼｯｸM-PRO"/>
        <family val="3"/>
        <charset val="128"/>
      </rPr>
      <t>楓</t>
    </r>
  </si>
  <si>
    <t>川　田</t>
  </si>
  <si>
    <t>秋　山</t>
  </si>
  <si>
    <t>北　條</t>
  </si>
  <si>
    <t>小　前</t>
  </si>
  <si>
    <t>観　一</t>
  </si>
  <si>
    <t>大　影</t>
  </si>
  <si>
    <t>村　石</t>
  </si>
  <si>
    <t>小　西</t>
  </si>
  <si>
    <t>長　船</t>
  </si>
  <si>
    <t>森　本</t>
  </si>
  <si>
    <t>尾　路</t>
  </si>
  <si>
    <t>鎌　田</t>
  </si>
  <si>
    <t>松　本</t>
  </si>
  <si>
    <t>岡　原</t>
  </si>
  <si>
    <t>野　嵜</t>
  </si>
  <si>
    <t>小　谷</t>
  </si>
  <si>
    <t>坂　東</t>
  </si>
  <si>
    <t>決勝リーグ</t>
    <rPh sb="0" eb="2">
      <t>ケッショウ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</si>
  <si>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</si>
  <si>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</si>
  <si>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</si>
  <si>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</si>
  <si>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</si>
  <si>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</si>
  <si>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</si>
  <si>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</si>
  <si>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代表</t>
    <rPh sb="0" eb="2">
      <t>ダイヒョウ</t>
    </rPh>
    <phoneticPr fontId="2"/>
  </si>
  <si>
    <t>-</t>
    <phoneticPr fontId="2"/>
  </si>
  <si>
    <t>①×④、②×③</t>
    <phoneticPr fontId="2"/>
  </si>
  <si>
    <t>①×③、②×④</t>
    <phoneticPr fontId="2"/>
  </si>
  <si>
    <t>①×②、③×④</t>
    <phoneticPr fontId="2"/>
  </si>
  <si>
    <t>令和3年1月11日～17日</t>
    <rPh sb="0" eb="2">
      <t>レイワ</t>
    </rPh>
    <phoneticPr fontId="2"/>
  </si>
  <si>
    <t>大阪府：丸善インテックス大阪</t>
    <rPh sb="0" eb="3">
      <t>オオサカフ</t>
    </rPh>
    <rPh sb="4" eb="6">
      <t>マルゼン</t>
    </rPh>
    <rPh sb="12" eb="14">
      <t>オオサカ</t>
    </rPh>
    <phoneticPr fontId="2"/>
  </si>
  <si>
    <t>男子シングルス</t>
    <rPh sb="0" eb="2">
      <t>ダンシ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</si>
  <si>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</si>
  <si>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</si>
  <si>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</si>
  <si>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</si>
  <si>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</si>
  <si>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</si>
  <si>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</si>
  <si>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</si>
  <si>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</si>
  <si>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女子シングルス</t>
    <rPh sb="0" eb="2">
      <t>ジョシ</t>
    </rPh>
    <phoneticPr fontId="2"/>
  </si>
  <si>
    <t>西　山</t>
    <rPh sb="0" eb="1">
      <t>ニシ</t>
    </rPh>
    <rPh sb="2" eb="3">
      <t>ヤマ</t>
    </rPh>
    <phoneticPr fontId="2"/>
  </si>
  <si>
    <t>平　田</t>
    <rPh sb="0" eb="1">
      <t>ヒラ</t>
    </rPh>
    <rPh sb="2" eb="3">
      <t>タ</t>
    </rPh>
    <phoneticPr fontId="2"/>
  </si>
  <si>
    <t>令和2年度　全日本卓球選手権大会（ジュニアの部）県予選会</t>
    <phoneticPr fontId="2"/>
  </si>
  <si>
    <t>（ヴィスポ）</t>
    <phoneticPr fontId="2"/>
  </si>
  <si>
    <t>安 藤</t>
    <rPh sb="0" eb="1">
      <t>アン</t>
    </rPh>
    <rPh sb="2" eb="3">
      <t>フジ</t>
    </rPh>
    <phoneticPr fontId="2"/>
  </si>
  <si>
    <t>前 山</t>
    <rPh sb="0" eb="1">
      <t>マエ</t>
    </rPh>
    <rPh sb="2" eb="3">
      <t>ヤマ</t>
    </rPh>
    <phoneticPr fontId="2"/>
  </si>
  <si>
    <t>（尽 誠）</t>
    <rPh sb="1" eb="2">
      <t>ジン</t>
    </rPh>
    <rPh sb="3" eb="4">
      <t>マコト</t>
    </rPh>
    <phoneticPr fontId="2"/>
  </si>
  <si>
    <t>伊藤　七海</t>
    <rPh sb="0" eb="2">
      <t>イトウ</t>
    </rPh>
    <rPh sb="3" eb="5">
      <t>ナナウミ</t>
    </rPh>
    <phoneticPr fontId="2"/>
  </si>
  <si>
    <t>イトウ．TTC</t>
    <phoneticPr fontId="2"/>
  </si>
  <si>
    <t>(推薦）</t>
    <rPh sb="1" eb="3">
      <t>スイセン</t>
    </rPh>
    <phoneticPr fontId="2"/>
  </si>
  <si>
    <t>吉 田</t>
    <rPh sb="0" eb="1">
      <t>キチ</t>
    </rPh>
    <rPh sb="2" eb="3">
      <t>タ</t>
    </rPh>
    <phoneticPr fontId="2"/>
  </si>
  <si>
    <t>大 恵</t>
    <rPh sb="0" eb="1">
      <t>ダイ</t>
    </rPh>
    <rPh sb="2" eb="3">
      <t>エ</t>
    </rPh>
    <phoneticPr fontId="2"/>
  </si>
  <si>
    <t>（イトウTTC）</t>
    <phoneticPr fontId="2"/>
  </si>
  <si>
    <t>伊 藤</t>
    <rPh sb="0" eb="1">
      <t>イ</t>
    </rPh>
    <rPh sb="2" eb="3">
      <t>フジ</t>
    </rPh>
    <phoneticPr fontId="2"/>
  </si>
  <si>
    <t>坂 東</t>
    <rPh sb="0" eb="1">
      <t>サカ</t>
    </rPh>
    <rPh sb="2" eb="3">
      <t>ヒガシ</t>
    </rPh>
    <phoneticPr fontId="2"/>
  </si>
  <si>
    <t>（高瀬中）</t>
    <rPh sb="1" eb="3">
      <t>タカセ</t>
    </rPh>
    <rPh sb="3" eb="4">
      <t>チュウ</t>
    </rPh>
    <phoneticPr fontId="2"/>
  </si>
  <si>
    <t>三 谷</t>
    <rPh sb="0" eb="1">
      <t>サン</t>
    </rPh>
    <rPh sb="2" eb="3">
      <t>タニ</t>
    </rPh>
    <phoneticPr fontId="2"/>
  </si>
  <si>
    <t>令和2年度　全日本卓球選手権大会（ジュニアの部）県予選会</t>
    <rPh sb="22" eb="23">
      <t>ブ</t>
    </rPh>
    <phoneticPr fontId="2"/>
  </si>
  <si>
    <t>優勝</t>
    <rPh sb="0" eb="2">
      <t>ユウショウ</t>
    </rPh>
    <phoneticPr fontId="2"/>
  </si>
  <si>
    <t>前山　美南</t>
    <rPh sb="0" eb="2">
      <t>マエヤマ</t>
    </rPh>
    <rPh sb="3" eb="4">
      <t>ミ</t>
    </rPh>
    <rPh sb="4" eb="5">
      <t>ミナミ</t>
    </rPh>
    <phoneticPr fontId="2"/>
  </si>
  <si>
    <t>（尽誠学園）</t>
    <rPh sb="1" eb="3">
      <t>ジンセイ</t>
    </rPh>
    <rPh sb="3" eb="5">
      <t>ガクエン</t>
    </rPh>
    <phoneticPr fontId="2"/>
  </si>
  <si>
    <t>尽誠学園</t>
    <rPh sb="0" eb="4">
      <t>ジンセイガクエン</t>
    </rPh>
    <phoneticPr fontId="2"/>
  </si>
  <si>
    <t>安藤　愛花</t>
    <rPh sb="0" eb="2">
      <t>アンドウ</t>
    </rPh>
    <rPh sb="3" eb="4">
      <t>アイ</t>
    </rPh>
    <rPh sb="4" eb="5">
      <t>ハナ</t>
    </rPh>
    <phoneticPr fontId="2"/>
  </si>
  <si>
    <t>ヴィスポことひら</t>
    <phoneticPr fontId="2"/>
  </si>
  <si>
    <t>（尽誠学園）</t>
    <rPh sb="1" eb="5">
      <t>ジンセイガクエン</t>
    </rPh>
    <phoneticPr fontId="2"/>
  </si>
  <si>
    <t>吉田　圭佑</t>
    <rPh sb="0" eb="2">
      <t>ヨシダ</t>
    </rPh>
    <rPh sb="3" eb="5">
      <t>ケイスケ</t>
    </rPh>
    <phoneticPr fontId="2"/>
  </si>
  <si>
    <t>伊藤　佑太</t>
    <rPh sb="0" eb="2">
      <t>イトウ</t>
    </rPh>
    <rPh sb="3" eb="5">
      <t>ユウタ</t>
    </rPh>
    <phoneticPr fontId="2"/>
  </si>
  <si>
    <t>イトウ.TTC</t>
    <phoneticPr fontId="2"/>
  </si>
  <si>
    <t>坂東　泰和</t>
    <rPh sb="0" eb="2">
      <t>バンドウ</t>
    </rPh>
    <rPh sb="3" eb="4">
      <t>タイ</t>
    </rPh>
    <rPh sb="4" eb="5">
      <t>ワ</t>
    </rPh>
    <phoneticPr fontId="2"/>
  </si>
  <si>
    <r>
      <t>高　橋</t>
    </r>
    <r>
      <rPr>
        <sz val="9"/>
        <rFont val="HG丸ｺﾞｼｯｸM-PRO"/>
        <family val="3"/>
        <charset val="128"/>
      </rPr>
      <t>志</t>
    </r>
    <phoneticPr fontId="2"/>
  </si>
  <si>
    <r>
      <t>宮　﨑</t>
    </r>
    <r>
      <rPr>
        <sz val="9"/>
        <rFont val="HG丸ｺﾞｼｯｸM-PRO"/>
        <family val="3"/>
        <charset val="128"/>
      </rPr>
      <t>智</t>
    </r>
    <phoneticPr fontId="2"/>
  </si>
  <si>
    <t>峯</t>
    <phoneticPr fontId="2"/>
  </si>
  <si>
    <t>Best32</t>
    <phoneticPr fontId="2"/>
  </si>
  <si>
    <t>坂</t>
    <phoneticPr fontId="2"/>
  </si>
  <si>
    <t>森</t>
    <phoneticPr fontId="2"/>
  </si>
  <si>
    <t>堤</t>
    <phoneticPr fontId="2"/>
  </si>
  <si>
    <t>南</t>
    <phoneticPr fontId="2"/>
  </si>
  <si>
    <t>Best16</t>
    <phoneticPr fontId="2"/>
  </si>
  <si>
    <r>
      <t>宮　﨑</t>
    </r>
    <r>
      <rPr>
        <sz val="9"/>
        <rFont val="HG丸ｺﾞｼｯｸM-PRO"/>
        <family val="3"/>
        <charset val="128"/>
      </rPr>
      <t>陽</t>
    </r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</si>
  <si>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</si>
  <si>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</si>
  <si>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</si>
  <si>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</si>
  <si>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令和２年度 全日本卓球選手権大会（ジュニア）県予選会 順位</t>
    <rPh sb="0" eb="2">
      <t>レイワ</t>
    </rPh>
    <rPh sb="3" eb="5">
      <t>ネンド</t>
    </rPh>
    <rPh sb="6" eb="9">
      <t>ゼンニッポン</t>
    </rPh>
    <rPh sb="9" eb="11">
      <t>タッキュウ</t>
    </rPh>
    <rPh sb="11" eb="14">
      <t>センシュケン</t>
    </rPh>
    <rPh sb="14" eb="16">
      <t>タイカイ</t>
    </rPh>
    <rPh sb="22" eb="23">
      <t>ケン</t>
    </rPh>
    <rPh sb="23" eb="25">
      <t>ヨセン</t>
    </rPh>
    <rPh sb="25" eb="26">
      <t>カイ</t>
    </rPh>
    <rPh sb="27" eb="29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</si>
</sst>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Bookman Old Style"/>
      <family val="1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Arial"/>
      <family val="2"/>
    </font>
    <font>
      <sz val="11"/>
      <name val="Arial"/>
      <family val="2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>
      <alignment vertical="center"/>
    </xf>
  </cellStyleXfs>
  <cellXfs count="39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/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textRotation="255" shrinkToFit="1"/>
    </xf>
    <xf numFmtId="0" fontId="13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1" fillId="0" borderId="1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5" fillId="0" borderId="60" xfId="1" applyFont="1" applyBorder="1" applyAlignment="1">
      <alignment horizontal="center" vertical="center"/>
    </xf>
    <xf numFmtId="0" fontId="28" fillId="0" borderId="61" xfId="1" applyFont="1" applyBorder="1" applyAlignment="1">
      <alignment horizontal="center" vertical="center" shrinkToFit="1"/>
    </xf>
    <xf numFmtId="0" fontId="22" fillId="0" borderId="61" xfId="1" applyFont="1" applyBorder="1" applyAlignment="1">
      <alignment horizontal="center" vertical="center" shrinkToFit="1"/>
    </xf>
    <xf numFmtId="0" fontId="24" fillId="0" borderId="62" xfId="1" applyFont="1" applyBorder="1" applyAlignment="1">
      <alignment vertical="center"/>
    </xf>
    <xf numFmtId="0" fontId="24" fillId="0" borderId="63" xfId="1" applyFont="1" applyBorder="1" applyAlignment="1">
      <alignment vertical="center"/>
    </xf>
    <xf numFmtId="0" fontId="5" fillId="0" borderId="64" xfId="1" applyFont="1" applyBorder="1" applyAlignment="1">
      <alignment horizontal="center" vertical="center"/>
    </xf>
    <xf numFmtId="0" fontId="28" fillId="0" borderId="65" xfId="1" applyFont="1" applyBorder="1" applyAlignment="1">
      <alignment horizontal="center" vertical="center" shrinkToFit="1"/>
    </xf>
    <xf numFmtId="0" fontId="22" fillId="0" borderId="65" xfId="1" applyFont="1" applyBorder="1" applyAlignment="1">
      <alignment horizontal="center" vertical="center" shrinkToFit="1"/>
    </xf>
    <xf numFmtId="0" fontId="24" fillId="0" borderId="66" xfId="1" applyFont="1" applyBorder="1" applyAlignment="1">
      <alignment vertical="center"/>
    </xf>
    <xf numFmtId="0" fontId="28" fillId="0" borderId="70" xfId="1" applyFont="1" applyBorder="1" applyAlignment="1">
      <alignment horizontal="center" vertical="center" shrinkToFit="1"/>
    </xf>
    <xf numFmtId="0" fontId="22" fillId="0" borderId="70" xfId="1" applyFont="1" applyBorder="1" applyAlignment="1">
      <alignment horizontal="center" vertical="center" shrinkToFit="1"/>
    </xf>
    <xf numFmtId="0" fontId="28" fillId="0" borderId="78" xfId="1" applyFont="1" applyBorder="1" applyAlignment="1">
      <alignment horizontal="center" vertical="center" shrinkToFit="1"/>
    </xf>
    <xf numFmtId="0" fontId="22" fillId="0" borderId="78" xfId="1" applyFont="1" applyBorder="1" applyAlignment="1">
      <alignment horizontal="center" vertical="center" shrinkToFit="1"/>
    </xf>
    <xf numFmtId="0" fontId="28" fillId="0" borderId="80" xfId="1" applyFont="1" applyBorder="1" applyAlignment="1">
      <alignment horizontal="center" vertical="center" shrinkToFit="1"/>
    </xf>
    <xf numFmtId="0" fontId="22" fillId="0" borderId="80" xfId="1" applyFont="1" applyBorder="1" applyAlignment="1">
      <alignment horizontal="center" vertical="center" shrinkToFit="1"/>
    </xf>
    <xf numFmtId="0" fontId="28" fillId="0" borderId="84" xfId="1" applyFont="1" applyBorder="1" applyAlignment="1">
      <alignment horizontal="center" vertical="center" shrinkToFit="1"/>
    </xf>
    <xf numFmtId="0" fontId="22" fillId="0" borderId="85" xfId="1" applyFont="1" applyBorder="1" applyAlignment="1">
      <alignment horizontal="center" vertical="center" shrinkToFit="1"/>
    </xf>
    <xf numFmtId="0" fontId="28" fillId="0" borderId="86" xfId="1" applyFont="1" applyBorder="1" applyAlignment="1">
      <alignment horizontal="center" vertical="center" shrinkToFit="1"/>
    </xf>
    <xf numFmtId="0" fontId="24" fillId="0" borderId="87" xfId="1" applyFont="1" applyBorder="1" applyAlignment="1">
      <alignment vertical="center"/>
    </xf>
    <xf numFmtId="0" fontId="5" fillId="0" borderId="90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 shrinkToFit="1"/>
    </xf>
    <xf numFmtId="0" fontId="24" fillId="0" borderId="91" xfId="1" applyFont="1" applyBorder="1" applyAlignment="1">
      <alignment vertical="center"/>
    </xf>
    <xf numFmtId="0" fontId="5" fillId="0" borderId="92" xfId="1" applyFont="1" applyBorder="1" applyAlignment="1">
      <alignment horizontal="center" vertical="center"/>
    </xf>
    <xf numFmtId="0" fontId="28" fillId="0" borderId="95" xfId="1" applyFont="1" applyBorder="1" applyAlignment="1">
      <alignment horizontal="center" vertical="center" shrinkToFit="1"/>
    </xf>
    <xf numFmtId="0" fontId="28" fillId="0" borderId="96" xfId="1" applyFont="1" applyBorder="1" applyAlignment="1">
      <alignment horizontal="center" vertical="center" shrinkToFit="1"/>
    </xf>
    <xf numFmtId="0" fontId="28" fillId="0" borderId="102" xfId="1" applyFont="1" applyBorder="1" applyAlignment="1">
      <alignment horizontal="center" vertical="center" shrinkToFit="1"/>
    </xf>
    <xf numFmtId="0" fontId="28" fillId="0" borderId="103" xfId="1" applyFont="1" applyBorder="1" applyAlignment="1">
      <alignment horizontal="center" vertical="center" shrinkToFit="1"/>
    </xf>
    <xf numFmtId="0" fontId="28" fillId="0" borderId="108" xfId="1" applyFont="1" applyBorder="1" applyAlignment="1">
      <alignment horizontal="center" vertical="center" shrinkToFit="1"/>
    </xf>
    <xf numFmtId="0" fontId="28" fillId="0" borderId="109" xfId="1" applyFont="1" applyBorder="1" applyAlignment="1">
      <alignment horizontal="center" vertical="center" shrinkToFit="1"/>
    </xf>
    <xf numFmtId="0" fontId="5" fillId="0" borderId="110" xfId="1" applyFont="1" applyBorder="1" applyAlignment="1">
      <alignment horizontal="center" vertical="center"/>
    </xf>
    <xf numFmtId="0" fontId="28" fillId="0" borderId="111" xfId="1" applyFont="1" applyBorder="1" applyAlignment="1">
      <alignment horizontal="center" vertical="center" shrinkToFit="1"/>
    </xf>
    <xf numFmtId="0" fontId="28" fillId="0" borderId="112" xfId="1" applyFont="1" applyBorder="1" applyAlignment="1">
      <alignment horizontal="center" vertical="center" shrinkToFit="1"/>
    </xf>
    <xf numFmtId="0" fontId="24" fillId="0" borderId="98" xfId="1" applyFont="1" applyBorder="1" applyAlignment="1">
      <alignment vertical="center"/>
    </xf>
    <xf numFmtId="0" fontId="28" fillId="0" borderId="117" xfId="1" applyFont="1" applyBorder="1" applyAlignment="1">
      <alignment horizontal="center" vertical="center" shrinkToFit="1"/>
    </xf>
    <xf numFmtId="0" fontId="22" fillId="0" borderId="118" xfId="1" applyFont="1" applyBorder="1" applyAlignment="1">
      <alignment horizontal="center" vertical="center" shrinkToFit="1"/>
    </xf>
    <xf numFmtId="0" fontId="28" fillId="0" borderId="119" xfId="1" applyFont="1" applyBorder="1" applyAlignment="1">
      <alignment horizontal="center" vertical="center" shrinkToFit="1"/>
    </xf>
    <xf numFmtId="0" fontId="28" fillId="0" borderId="122" xfId="1" applyFont="1" applyBorder="1" applyAlignment="1">
      <alignment horizontal="center" vertical="center" shrinkToFit="1"/>
    </xf>
    <xf numFmtId="0" fontId="22" fillId="0" borderId="123" xfId="1" applyFont="1" applyBorder="1" applyAlignment="1">
      <alignment horizontal="center" vertical="center" shrinkToFit="1"/>
    </xf>
    <xf numFmtId="0" fontId="28" fillId="0" borderId="124" xfId="1" applyFont="1" applyBorder="1" applyAlignment="1">
      <alignment horizontal="center" vertical="center" shrinkToFit="1"/>
    </xf>
    <xf numFmtId="0" fontId="31" fillId="0" borderId="0" xfId="1" applyFont="1" applyAlignment="1">
      <alignment vertical="center"/>
    </xf>
    <xf numFmtId="0" fontId="5" fillId="0" borderId="14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shrinkToFit="1"/>
    </xf>
    <xf numFmtId="0" fontId="0" fillId="0" borderId="143" xfId="0" applyBorder="1" applyAlignment="1">
      <alignment vertical="center" shrinkToFit="1"/>
    </xf>
    <xf numFmtId="0" fontId="0" fillId="0" borderId="14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25" fillId="0" borderId="143" xfId="0" applyFont="1" applyBorder="1" applyAlignment="1">
      <alignment horizontal="center" vertical="center" shrinkToFit="1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58" xfId="0" applyFont="1" applyBorder="1" applyAlignment="1">
      <alignment horizontal="center" vertical="center" shrinkToFit="1"/>
    </xf>
    <xf numFmtId="0" fontId="3" fillId="0" borderId="159" xfId="0" applyFont="1" applyBorder="1" applyAlignment="1">
      <alignment horizontal="center" vertical="center" shrinkToFit="1"/>
    </xf>
    <xf numFmtId="0" fontId="3" fillId="0" borderId="150" xfId="0" applyFont="1" applyBorder="1" applyAlignment="1">
      <alignment horizontal="center" vertical="center" shrinkToFit="1"/>
    </xf>
    <xf numFmtId="0" fontId="3" fillId="0" borderId="160" xfId="0" applyFont="1" applyBorder="1" applyAlignment="1">
      <alignment horizontal="center" vertical="center" shrinkToFit="1"/>
    </xf>
    <xf numFmtId="0" fontId="3" fillId="0" borderId="16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5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" fillId="2" borderId="60" xfId="1" applyFont="1" applyFill="1" applyBorder="1" applyAlignment="1">
      <alignment horizontal="center" vertical="center"/>
    </xf>
    <xf numFmtId="0" fontId="28" fillId="2" borderId="61" xfId="1" applyFont="1" applyFill="1" applyBorder="1" applyAlignment="1">
      <alignment horizontal="center" vertical="center" shrinkToFit="1"/>
    </xf>
    <xf numFmtId="0" fontId="22" fillId="2" borderId="61" xfId="1" applyFont="1" applyFill="1" applyBorder="1" applyAlignment="1">
      <alignment horizontal="center" vertical="center" shrinkToFit="1"/>
    </xf>
    <xf numFmtId="0" fontId="24" fillId="2" borderId="62" xfId="1" applyFont="1" applyFill="1" applyBorder="1" applyAlignment="1">
      <alignment vertical="center"/>
    </xf>
    <xf numFmtId="0" fontId="28" fillId="2" borderId="70" xfId="1" applyFont="1" applyFill="1" applyBorder="1" applyAlignment="1">
      <alignment horizontal="center" vertical="center" shrinkToFit="1"/>
    </xf>
    <xf numFmtId="0" fontId="22" fillId="2" borderId="70" xfId="1" applyFont="1" applyFill="1" applyBorder="1" applyAlignment="1">
      <alignment horizontal="center" vertical="center" shrinkToFit="1"/>
    </xf>
    <xf numFmtId="0" fontId="28" fillId="2" borderId="78" xfId="1" applyFont="1" applyFill="1" applyBorder="1" applyAlignment="1">
      <alignment horizontal="center" vertical="center" shrinkToFit="1"/>
    </xf>
    <xf numFmtId="0" fontId="22" fillId="2" borderId="78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vertical="center"/>
    </xf>
    <xf numFmtId="0" fontId="5" fillId="2" borderId="90" xfId="1" applyFont="1" applyFill="1" applyBorder="1" applyAlignment="1">
      <alignment horizontal="center" vertical="center"/>
    </xf>
    <xf numFmtId="0" fontId="28" fillId="2" borderId="84" xfId="1" applyFont="1" applyFill="1" applyBorder="1" applyAlignment="1">
      <alignment horizontal="center" vertical="center" shrinkToFit="1"/>
    </xf>
    <xf numFmtId="0" fontId="22" fillId="2" borderId="85" xfId="1" applyFont="1" applyFill="1" applyBorder="1" applyAlignment="1">
      <alignment horizontal="center" vertical="center" shrinkToFit="1"/>
    </xf>
    <xf numFmtId="0" fontId="28" fillId="2" borderId="86" xfId="1" applyFont="1" applyFill="1" applyBorder="1" applyAlignment="1">
      <alignment horizontal="center" vertical="center" shrinkToFit="1"/>
    </xf>
    <xf numFmtId="0" fontId="24" fillId="2" borderId="87" xfId="1" applyFont="1" applyFill="1" applyBorder="1" applyAlignment="1">
      <alignment vertical="center"/>
    </xf>
    <xf numFmtId="0" fontId="28" fillId="2" borderId="95" xfId="1" applyFont="1" applyFill="1" applyBorder="1" applyAlignment="1">
      <alignment horizontal="center" vertical="center" shrinkToFit="1"/>
    </xf>
    <xf numFmtId="0" fontId="28" fillId="2" borderId="96" xfId="1" applyFont="1" applyFill="1" applyBorder="1" applyAlignment="1">
      <alignment horizontal="center" vertical="center" shrinkToFit="1"/>
    </xf>
    <xf numFmtId="0" fontId="28" fillId="2" borderId="102" xfId="1" applyFont="1" applyFill="1" applyBorder="1" applyAlignment="1">
      <alignment horizontal="center" vertical="center" shrinkToFit="1"/>
    </xf>
    <xf numFmtId="0" fontId="28" fillId="2" borderId="103" xfId="1" applyFont="1" applyFill="1" applyBorder="1" applyAlignment="1">
      <alignment horizontal="center" vertical="center" shrinkToFit="1"/>
    </xf>
    <xf numFmtId="0" fontId="24" fillId="2" borderId="91" xfId="1" applyFont="1" applyFill="1" applyBorder="1" applyAlignment="1">
      <alignment vertical="center"/>
    </xf>
    <xf numFmtId="0" fontId="28" fillId="2" borderId="122" xfId="1" applyFont="1" applyFill="1" applyBorder="1" applyAlignment="1">
      <alignment horizontal="center" vertical="center" shrinkToFit="1"/>
    </xf>
    <xf numFmtId="0" fontId="22" fillId="2" borderId="123" xfId="1" applyFont="1" applyFill="1" applyBorder="1" applyAlignment="1">
      <alignment horizontal="center" vertical="center" shrinkToFit="1"/>
    </xf>
    <xf numFmtId="0" fontId="28" fillId="2" borderId="124" xfId="1" applyFont="1" applyFill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distributed" vertical="center" justifyLastLine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13" xfId="0" applyFont="1" applyBorder="1" applyAlignment="1">
      <alignment horizontal="distributed" vertical="center" justifyLastLine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34" fillId="0" borderId="141" xfId="0" applyFont="1" applyBorder="1" applyAlignment="1">
      <alignment horizontal="center" vertical="center" shrinkToFit="1"/>
    </xf>
    <xf numFmtId="0" fontId="34" fillId="0" borderId="140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25" fillId="0" borderId="142" xfId="0" applyFont="1" applyBorder="1" applyAlignment="1">
      <alignment horizontal="center" vertical="center" shrinkToFit="1"/>
    </xf>
    <xf numFmtId="0" fontId="25" fillId="0" borderId="145" xfId="0" applyFont="1" applyBorder="1" applyAlignment="1">
      <alignment horizontal="center" vertical="center" shrinkToFit="1"/>
    </xf>
    <xf numFmtId="0" fontId="25" fillId="0" borderId="14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8" fillId="0" borderId="163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163" xfId="0" applyFont="1" applyBorder="1" applyAlignment="1">
      <alignment horizontal="center" vertical="center" shrinkToFit="1"/>
    </xf>
    <xf numFmtId="0" fontId="23" fillId="0" borderId="164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30" fillId="0" borderId="67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131" xfId="1" applyFont="1" applyBorder="1" applyAlignment="1">
      <alignment horizontal="center" vertical="center"/>
    </xf>
    <xf numFmtId="0" fontId="35" fillId="2" borderId="94" xfId="1" applyFont="1" applyFill="1" applyBorder="1" applyAlignment="1">
      <alignment horizontal="center" vertical="center"/>
    </xf>
    <xf numFmtId="0" fontId="35" fillId="2" borderId="137" xfId="1" applyFont="1" applyFill="1" applyBorder="1" applyAlignment="1">
      <alignment horizontal="center" vertical="center"/>
    </xf>
    <xf numFmtId="0" fontId="35" fillId="2" borderId="63" xfId="1" applyFont="1" applyFill="1" applyBorder="1" applyAlignment="1">
      <alignment horizontal="center" vertical="center"/>
    </xf>
    <xf numFmtId="0" fontId="35" fillId="2" borderId="138" xfId="1" applyFont="1" applyFill="1" applyBorder="1" applyAlignment="1">
      <alignment horizontal="center" vertical="center"/>
    </xf>
    <xf numFmtId="0" fontId="35" fillId="2" borderId="60" xfId="1" applyFont="1" applyFill="1" applyBorder="1" applyAlignment="1">
      <alignment horizontal="center" vertical="center"/>
    </xf>
    <xf numFmtId="0" fontId="35" fillId="2" borderId="139" xfId="1" applyFont="1" applyFill="1" applyBorder="1" applyAlignment="1">
      <alignment horizontal="center" vertical="center"/>
    </xf>
    <xf numFmtId="0" fontId="35" fillId="2" borderId="98" xfId="1" applyFont="1" applyFill="1" applyBorder="1" applyAlignment="1">
      <alignment horizontal="center" vertical="center"/>
    </xf>
    <xf numFmtId="0" fontId="35" fillId="2" borderId="125" xfId="1" applyFont="1" applyFill="1" applyBorder="1" applyAlignment="1">
      <alignment horizontal="center" vertical="center"/>
    </xf>
    <xf numFmtId="0" fontId="35" fillId="0" borderId="92" xfId="1" applyFont="1" applyBorder="1" applyAlignment="1">
      <alignment horizontal="center" vertical="center"/>
    </xf>
    <xf numFmtId="0" fontId="35" fillId="0" borderId="121" xfId="1" applyFont="1" applyBorder="1" applyAlignment="1">
      <alignment horizontal="center" vertical="center"/>
    </xf>
    <xf numFmtId="0" fontId="35" fillId="0" borderId="62" xfId="1" applyFont="1" applyBorder="1" applyAlignment="1">
      <alignment horizontal="center" vertical="center"/>
    </xf>
    <xf numFmtId="0" fontId="35" fillId="0" borderId="126" xfId="1" applyFont="1" applyBorder="1" applyAlignment="1">
      <alignment horizontal="center" vertical="center"/>
    </xf>
    <xf numFmtId="0" fontId="8" fillId="0" borderId="82" xfId="1" applyFont="1" applyBorder="1" applyAlignment="1">
      <alignment horizontal="left" vertical="top"/>
    </xf>
    <xf numFmtId="0" fontId="24" fillId="0" borderId="68" xfId="1" applyFont="1" applyBorder="1" applyAlignment="1">
      <alignment horizontal="left" vertical="top"/>
    </xf>
    <xf numFmtId="0" fontId="24" fillId="0" borderId="114" xfId="1" applyFont="1" applyBorder="1" applyAlignment="1">
      <alignment horizontal="left" vertical="top"/>
    </xf>
    <xf numFmtId="0" fontId="27" fillId="0" borderId="69" xfId="1" applyFont="1" applyBorder="1" applyAlignment="1">
      <alignment horizontal="distributed" vertical="center" wrapText="1" justifyLastLine="1"/>
    </xf>
    <xf numFmtId="0" fontId="27" fillId="0" borderId="69" xfId="1" applyFont="1" applyBorder="1" applyAlignment="1">
      <alignment horizontal="distributed" justifyLastLine="1"/>
    </xf>
    <xf numFmtId="0" fontId="5" fillId="0" borderId="88" xfId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5" fillId="0" borderId="9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127" xfId="1" applyFont="1" applyBorder="1" applyAlignment="1">
      <alignment horizontal="center" vertical="center"/>
    </xf>
    <xf numFmtId="0" fontId="5" fillId="0" borderId="128" xfId="1" applyFont="1" applyBorder="1" applyAlignment="1">
      <alignment horizontal="center" vertical="center"/>
    </xf>
    <xf numFmtId="0" fontId="20" fillId="0" borderId="93" xfId="1" applyFont="1" applyBorder="1" applyAlignment="1">
      <alignment horizontal="center" vertical="center"/>
    </xf>
    <xf numFmtId="0" fontId="20" fillId="0" borderId="99" xfId="1" applyFont="1" applyBorder="1" applyAlignment="1">
      <alignment horizontal="center" vertical="center"/>
    </xf>
    <xf numFmtId="0" fontId="20" fillId="0" borderId="129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29" fillId="0" borderId="130" xfId="1" applyFont="1" applyBorder="1" applyAlignment="1">
      <alignment horizontal="center" vertical="center"/>
    </xf>
    <xf numFmtId="0" fontId="26" fillId="0" borderId="69" xfId="1" applyFont="1" applyBorder="1" applyAlignment="1">
      <alignment horizontal="distributed" vertical="center" justifyLastLine="1" shrinkToFit="1"/>
    </xf>
    <xf numFmtId="0" fontId="26" fillId="0" borderId="136" xfId="1" applyFont="1" applyBorder="1" applyAlignment="1">
      <alignment horizontal="distributed" vertical="center" justifyLastLine="1" shrinkToFit="1"/>
    </xf>
    <xf numFmtId="0" fontId="35" fillId="0" borderId="94" xfId="1" applyFont="1" applyBorder="1" applyAlignment="1">
      <alignment horizontal="center" vertical="center"/>
    </xf>
    <xf numFmtId="0" fontId="35" fillId="0" borderId="101" xfId="1" applyFont="1" applyBorder="1" applyAlignment="1">
      <alignment horizontal="center" vertical="center"/>
    </xf>
    <xf numFmtId="0" fontId="35" fillId="0" borderId="63" xfId="1" applyFont="1" applyBorder="1" applyAlignment="1">
      <alignment horizontal="center" vertical="center"/>
    </xf>
    <xf numFmtId="0" fontId="35" fillId="0" borderId="106" xfId="1" applyFont="1" applyBorder="1" applyAlignment="1">
      <alignment horizontal="center" vertical="center"/>
    </xf>
    <xf numFmtId="0" fontId="35" fillId="0" borderId="60" xfId="1" applyFont="1" applyBorder="1" applyAlignment="1">
      <alignment horizontal="center" vertical="center"/>
    </xf>
    <xf numFmtId="0" fontId="35" fillId="0" borderId="77" xfId="1" applyFont="1" applyBorder="1" applyAlignment="1">
      <alignment horizontal="center" vertical="center"/>
    </xf>
    <xf numFmtId="0" fontId="35" fillId="0" borderId="98" xfId="1" applyFont="1" applyBorder="1" applyAlignment="1">
      <alignment horizontal="center" vertical="center"/>
    </xf>
    <xf numFmtId="0" fontId="35" fillId="0" borderId="104" xfId="1" applyFont="1" applyBorder="1" applyAlignment="1">
      <alignment horizontal="center" vertical="center"/>
    </xf>
    <xf numFmtId="0" fontId="8" fillId="0" borderId="135" xfId="1" applyFont="1" applyBorder="1" applyAlignment="1">
      <alignment horizontal="left" vertical="top"/>
    </xf>
    <xf numFmtId="0" fontId="24" fillId="0" borderId="73" xfId="1" applyFont="1" applyBorder="1" applyAlignment="1">
      <alignment horizontal="left" vertical="top"/>
    </xf>
    <xf numFmtId="0" fontId="5" fillId="0" borderId="133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26" fillId="0" borderId="107" xfId="1" applyFont="1" applyBorder="1" applyAlignment="1">
      <alignment horizontal="distributed" vertical="center" justifyLastLine="1" shrinkToFit="1"/>
    </xf>
    <xf numFmtId="0" fontId="8" fillId="0" borderId="55" xfId="1" applyFont="1" applyBorder="1" applyAlignment="1">
      <alignment horizontal="left" vertical="top"/>
    </xf>
    <xf numFmtId="0" fontId="24" fillId="0" borderId="132" xfId="1" applyFont="1" applyBorder="1" applyAlignment="1">
      <alignment horizontal="left" vertical="top"/>
    </xf>
    <xf numFmtId="0" fontId="27" fillId="0" borderId="56" xfId="1" applyFont="1" applyBorder="1" applyAlignment="1">
      <alignment horizontal="distributed" vertical="center" wrapText="1" justifyLastLine="1"/>
    </xf>
    <xf numFmtId="0" fontId="5" fillId="0" borderId="57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26" fillId="0" borderId="69" xfId="1" applyFont="1" applyBorder="1" applyAlignment="1">
      <alignment horizontal="center" vertical="center" shrinkToFit="1"/>
    </xf>
    <xf numFmtId="0" fontId="35" fillId="2" borderId="101" xfId="1" applyFont="1" applyFill="1" applyBorder="1" applyAlignment="1">
      <alignment horizontal="center" vertical="center"/>
    </xf>
    <xf numFmtId="0" fontId="35" fillId="2" borderId="62" xfId="1" applyFont="1" applyFill="1" applyBorder="1" applyAlignment="1">
      <alignment horizontal="center" vertical="center"/>
    </xf>
    <xf numFmtId="0" fontId="35" fillId="2" borderId="79" xfId="1" applyFont="1" applyFill="1" applyBorder="1" applyAlignment="1">
      <alignment horizontal="center" vertical="center"/>
    </xf>
    <xf numFmtId="0" fontId="35" fillId="0" borderId="79" xfId="1" applyFont="1" applyBorder="1" applyAlignment="1">
      <alignment horizontal="center" vertical="center"/>
    </xf>
    <xf numFmtId="0" fontId="35" fillId="2" borderId="77" xfId="1" applyFont="1" applyFill="1" applyBorder="1" applyAlignment="1">
      <alignment horizontal="center" vertical="center"/>
    </xf>
    <xf numFmtId="0" fontId="35" fillId="2" borderId="106" xfId="1" applyFont="1" applyFill="1" applyBorder="1" applyAlignment="1">
      <alignment horizontal="center" vertical="center"/>
    </xf>
    <xf numFmtId="0" fontId="27" fillId="0" borderId="83" xfId="1" applyFont="1" applyBorder="1" applyAlignment="1">
      <alignment horizontal="distributed" vertical="center" wrapText="1" justifyLastLine="1"/>
    </xf>
    <xf numFmtId="0" fontId="5" fillId="0" borderId="134" xfId="1" applyFont="1" applyBorder="1" applyAlignment="1">
      <alignment horizontal="center" vertical="center"/>
    </xf>
    <xf numFmtId="0" fontId="26" fillId="0" borderId="107" xfId="1" applyFont="1" applyBorder="1" applyAlignment="1">
      <alignment horizontal="center" vertical="center" shrinkToFit="1"/>
    </xf>
    <xf numFmtId="0" fontId="27" fillId="0" borderId="49" xfId="1" applyFont="1" applyBorder="1" applyAlignment="1">
      <alignment horizontal="distributed" vertical="center" justifyLastLine="1"/>
    </xf>
    <xf numFmtId="0" fontId="27" fillId="0" borderId="48" xfId="1" applyFont="1" applyBorder="1" applyAlignment="1">
      <alignment horizontal="distributed" vertical="center" justifyLastLine="1"/>
    </xf>
    <xf numFmtId="0" fontId="16" fillId="0" borderId="0" xfId="1" applyFont="1" applyAlignment="1">
      <alignment horizontal="distributed" vertical="center" shrinkToFit="1"/>
    </xf>
    <xf numFmtId="0" fontId="26" fillId="0" borderId="38" xfId="1" applyFont="1" applyBorder="1" applyAlignment="1">
      <alignment horizontal="center" vertical="center" wrapText="1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5" xfId="1" applyFont="1" applyBorder="1" applyAlignment="1">
      <alignment horizontal="center" vertical="center" wrapText="1" shrinkToFit="1"/>
    </xf>
    <xf numFmtId="0" fontId="26" fillId="0" borderId="46" xfId="1" applyFont="1" applyBorder="1" applyAlignment="1">
      <alignment horizontal="center" vertical="center" wrapText="1" shrinkToFit="1"/>
    </xf>
    <xf numFmtId="0" fontId="8" fillId="0" borderId="38" xfId="1" applyFont="1" applyBorder="1" applyAlignment="1">
      <alignment horizontal="left" vertical="center" shrinkToFit="1"/>
    </xf>
    <xf numFmtId="0" fontId="24" fillId="0" borderId="39" xfId="1" applyFont="1" applyBorder="1" applyAlignment="1">
      <alignment horizontal="left" vertical="center" shrinkToFit="1"/>
    </xf>
    <xf numFmtId="0" fontId="24" fillId="0" borderId="40" xfId="1" applyFont="1" applyBorder="1" applyAlignment="1">
      <alignment horizontal="left" vertical="center" shrinkToFit="1"/>
    </xf>
    <xf numFmtId="0" fontId="8" fillId="0" borderId="41" xfId="1" applyFont="1" applyBorder="1" applyAlignment="1">
      <alignment horizontal="left" vertical="center" shrinkToFit="1"/>
    </xf>
    <xf numFmtId="0" fontId="35" fillId="0" borderId="113" xfId="1" applyFont="1" applyBorder="1" applyAlignment="1">
      <alignment horizontal="center" vertical="center"/>
    </xf>
    <xf numFmtId="0" fontId="35" fillId="0" borderId="116" xfId="1" applyFont="1" applyBorder="1" applyAlignment="1">
      <alignment horizontal="center" vertical="center"/>
    </xf>
    <xf numFmtId="0" fontId="35" fillId="0" borderId="120" xfId="1" applyFont="1" applyBorder="1" applyAlignment="1">
      <alignment horizontal="center" vertical="center"/>
    </xf>
    <xf numFmtId="0" fontId="35" fillId="0" borderId="125" xfId="1" applyFont="1" applyBorder="1" applyAlignment="1">
      <alignment horizontal="center" vertical="center"/>
    </xf>
    <xf numFmtId="0" fontId="27" fillId="0" borderId="2" xfId="1" applyFont="1" applyBorder="1" applyAlignment="1">
      <alignment horizontal="distributed" vertical="center" wrapText="1" justifyLastLine="1"/>
    </xf>
    <xf numFmtId="0" fontId="27" fillId="0" borderId="0" xfId="1" applyFont="1" applyAlignment="1">
      <alignment horizontal="distributed" justifyLastLine="1"/>
    </xf>
    <xf numFmtId="0" fontId="26" fillId="0" borderId="0" xfId="1" applyFont="1" applyAlignment="1">
      <alignment horizontal="distributed" vertical="center" justifyLastLine="1" shrinkToFit="1"/>
    </xf>
    <xf numFmtId="0" fontId="26" fillId="0" borderId="115" xfId="1" applyFont="1" applyBorder="1" applyAlignment="1">
      <alignment horizontal="distributed" vertical="center" justifyLastLine="1" shrinkToFit="1"/>
    </xf>
    <xf numFmtId="0" fontId="5" fillId="0" borderId="42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27" fillId="0" borderId="47" xfId="1" applyFont="1" applyBorder="1" applyAlignment="1">
      <alignment horizontal="distributed" vertical="center" justifyLastLine="1"/>
    </xf>
    <xf numFmtId="0" fontId="24" fillId="0" borderId="94" xfId="1" applyFont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4" fillId="0" borderId="101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0" fontId="24" fillId="0" borderId="79" xfId="1" applyFont="1" applyBorder="1" applyAlignment="1">
      <alignment horizontal="center" vertical="center"/>
    </xf>
    <xf numFmtId="0" fontId="35" fillId="0" borderId="105" xfId="1" applyFont="1" applyBorder="1" applyAlignment="1">
      <alignment horizontal="center" vertical="center"/>
    </xf>
    <xf numFmtId="0" fontId="26" fillId="0" borderId="100" xfId="1" applyFont="1" applyBorder="1" applyAlignment="1">
      <alignment horizontal="center" vertical="center" shrinkToFit="1"/>
    </xf>
    <xf numFmtId="0" fontId="35" fillId="0" borderId="71" xfId="1" applyFont="1" applyBorder="1" applyAlignment="1">
      <alignment horizontal="center" vertical="center"/>
    </xf>
    <xf numFmtId="0" fontId="35" fillId="0" borderId="8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7" fillId="0" borderId="50" xfId="1" applyFont="1" applyBorder="1" applyAlignment="1">
      <alignment horizontal="distributed" vertical="center" justifyLastLine="1"/>
    </xf>
    <xf numFmtId="0" fontId="27" fillId="0" borderId="51" xfId="1" applyFont="1" applyBorder="1" applyAlignment="1">
      <alignment horizontal="distributed" vertical="center" justifyLastLine="1"/>
    </xf>
    <xf numFmtId="0" fontId="18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65" xfId="2" applyFont="1" applyBorder="1" applyAlignment="1">
      <alignment horizontal="center" vertical="center" shrinkToFit="1"/>
    </xf>
    <xf numFmtId="0" fontId="5" fillId="0" borderId="166" xfId="2" applyFont="1" applyBorder="1" applyAlignment="1">
      <alignment horizontal="center" vertical="center"/>
    </xf>
    <xf numFmtId="0" fontId="5" fillId="0" borderId="167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68" xfId="2" applyFont="1" applyBorder="1" applyAlignment="1">
      <alignment horizontal="center" vertical="center" shrinkToFit="1"/>
    </xf>
    <xf numFmtId="0" fontId="5" fillId="0" borderId="169" xfId="2" applyFont="1" applyBorder="1" applyAlignment="1">
      <alignment horizontal="center" vertical="center"/>
    </xf>
    <xf numFmtId="0" fontId="5" fillId="0" borderId="170" xfId="2" applyFont="1" applyBorder="1" applyAlignment="1">
      <alignment horizontal="center" vertical="center"/>
    </xf>
    <xf numFmtId="0" fontId="5" fillId="0" borderId="171" xfId="2" applyFont="1" applyBorder="1" applyAlignment="1">
      <alignment horizontal="center" vertical="center" shrinkToFit="1"/>
    </xf>
    <xf numFmtId="0" fontId="5" fillId="0" borderId="172" xfId="2" applyFont="1" applyBorder="1" applyAlignment="1">
      <alignment horizontal="center" vertical="center"/>
    </xf>
    <xf numFmtId="0" fontId="5" fillId="0" borderId="173" xfId="2" applyFont="1" applyBorder="1" applyAlignment="1">
      <alignment horizontal="center" vertical="center"/>
    </xf>
    <xf numFmtId="0" fontId="5" fillId="0" borderId="174" xfId="2" applyFont="1" applyBorder="1" applyAlignment="1">
      <alignment horizontal="center" vertical="center" shrinkToFit="1"/>
    </xf>
    <xf numFmtId="0" fontId="5" fillId="0" borderId="175" xfId="2" applyFont="1" applyBorder="1" applyAlignment="1">
      <alignment horizontal="center" vertical="center"/>
    </xf>
    <xf numFmtId="0" fontId="5" fillId="0" borderId="176" xfId="2" applyFont="1" applyBorder="1" applyAlignment="1">
      <alignment horizontal="center" vertical="center"/>
    </xf>
    <xf numFmtId="0" fontId="5" fillId="0" borderId="177" xfId="2" applyFont="1" applyBorder="1" applyAlignment="1">
      <alignment horizontal="center" vertical="center" shrinkToFit="1"/>
    </xf>
    <xf numFmtId="0" fontId="5" fillId="0" borderId="178" xfId="2" applyFont="1" applyBorder="1" applyAlignment="1">
      <alignment horizontal="center" vertical="center"/>
    </xf>
    <xf numFmtId="0" fontId="5" fillId="0" borderId="179" xfId="2" applyFont="1" applyBorder="1" applyAlignment="1">
      <alignment horizontal="center" vertical="center" shrinkToFit="1"/>
    </xf>
    <xf numFmtId="0" fontId="5" fillId="0" borderId="180" xfId="2" applyFont="1" applyBorder="1" applyAlignment="1">
      <alignment horizontal="center" vertical="center"/>
    </xf>
    <xf numFmtId="0" fontId="5" fillId="0" borderId="181" xfId="2" applyFont="1" applyBorder="1" applyAlignment="1">
      <alignment horizontal="center" vertical="center"/>
    </xf>
    <xf numFmtId="0" fontId="5" fillId="0" borderId="182" xfId="2" applyFont="1" applyBorder="1" applyAlignment="1">
      <alignment horizontal="center" vertical="center" shrinkToFit="1"/>
    </xf>
    <xf numFmtId="0" fontId="5" fillId="0" borderId="183" xfId="2" applyFont="1" applyBorder="1" applyAlignment="1">
      <alignment horizontal="center" vertical="center"/>
    </xf>
    <xf numFmtId="0" fontId="5" fillId="0" borderId="184" xfId="2" applyFont="1" applyBorder="1" applyAlignment="1">
      <alignment horizontal="center" vertical="center"/>
    </xf>
    <xf numFmtId="0" fontId="5" fillId="0" borderId="185" xfId="2" applyFont="1" applyBorder="1" applyAlignment="1">
      <alignment horizontal="center" vertical="center" shrinkToFit="1"/>
    </xf>
    <xf numFmtId="0" fontId="5" fillId="0" borderId="186" xfId="2" applyFont="1" applyBorder="1" applyAlignment="1">
      <alignment horizontal="center" vertical="center"/>
    </xf>
    <xf numFmtId="0" fontId="5" fillId="0" borderId="187" xfId="2" applyFont="1" applyBorder="1" applyAlignment="1">
      <alignment horizontal="center" vertical="center"/>
    </xf>
    <xf numFmtId="0" fontId="5" fillId="0" borderId="188" xfId="2" applyFont="1" applyBorder="1" applyAlignment="1">
      <alignment horizontal="center" vertical="center"/>
    </xf>
    <xf numFmtId="0" fontId="5" fillId="0" borderId="189" xfId="2" applyFont="1" applyBorder="1" applyAlignment="1">
      <alignment horizontal="center" vertical="center"/>
    </xf>
    <xf numFmtId="0" fontId="5" fillId="0" borderId="19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</cellXfs>
  <cellStyles count="3">
    <cellStyle name="標準" xfId="0" builtinId="0"/>
    <cellStyle name="標準 2" xfId="1" xr:uid="{57CA876D-644E-4E9C-ABCA-288695717BCE}"/>
    <cellStyle name="標準_新人大会結果（決勝リーグも）２１" xfId="2" xr:uid="{B00A2304-2FB3-496F-AC6D-CE247AA215DD}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F21B520-5170-480E-9232-23EC049A355A}"/>
            </a:ext>
          </a:extLst>
        </xdr:cNvPr>
        <xdr:cNvCxnSpPr/>
      </xdr:nvCxnSpPr>
      <xdr:spPr>
        <a:xfrm>
          <a:off x="188259" y="4625788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0</xdr:colOff>
      <xdr:row>40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FB46048-17B1-4174-B23B-017CFBB9DBF9}"/>
            </a:ext>
          </a:extLst>
        </xdr:cNvPr>
        <xdr:cNvCxnSpPr/>
      </xdr:nvCxnSpPr>
      <xdr:spPr>
        <a:xfrm>
          <a:off x="6167718" y="5629835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36</xdr:col>
      <xdr:colOff>0</xdr:colOff>
      <xdr:row>76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374D85-D8E9-4B23-8764-48BA4E04626B}"/>
            </a:ext>
          </a:extLst>
        </xdr:cNvPr>
        <xdr:cNvCxnSpPr/>
      </xdr:nvCxnSpPr>
      <xdr:spPr>
        <a:xfrm>
          <a:off x="6167718" y="10148047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76</xdr:row>
      <xdr:rowOff>0</xdr:rowOff>
    </xdr:from>
    <xdr:to>
      <xdr:col>73</xdr:col>
      <xdr:colOff>0</xdr:colOff>
      <xdr:row>76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9AD71D2-ADA5-40B0-A0A3-B2C17BB33C4B}"/>
            </a:ext>
          </a:extLst>
        </xdr:cNvPr>
        <xdr:cNvCxnSpPr/>
      </xdr:nvCxnSpPr>
      <xdr:spPr>
        <a:xfrm>
          <a:off x="14173200" y="10148047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0</xdr:colOff>
      <xdr:row>72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062EB0-5008-4990-91C8-CA5C6A4F9D10}"/>
            </a:ext>
          </a:extLst>
        </xdr:cNvPr>
        <xdr:cNvCxnSpPr/>
      </xdr:nvCxnSpPr>
      <xdr:spPr>
        <a:xfrm>
          <a:off x="14173200" y="9646024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14</xdr:row>
      <xdr:rowOff>1</xdr:rowOff>
    </xdr:from>
    <xdr:to>
      <xdr:col>13</xdr:col>
      <xdr:colOff>0</xdr:colOff>
      <xdr:row>16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F6403C-8737-4E44-A29A-14EC82BD1FEC}"/>
            </a:ext>
          </a:extLst>
        </xdr:cNvPr>
        <xdr:cNvSpPr txBox="1"/>
      </xdr:nvSpPr>
      <xdr:spPr>
        <a:xfrm>
          <a:off x="2779059" y="236668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AD5613D-B8BB-4E4D-BFC4-556F3D6C3414}"/>
            </a:ext>
          </a:extLst>
        </xdr:cNvPr>
        <xdr:cNvSpPr txBox="1"/>
      </xdr:nvSpPr>
      <xdr:spPr>
        <a:xfrm>
          <a:off x="2590800" y="28687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9B5BBC-6D81-4D61-B7A6-7F623D83DB6F}"/>
            </a:ext>
          </a:extLst>
        </xdr:cNvPr>
        <xdr:cNvSpPr txBox="1"/>
      </xdr:nvSpPr>
      <xdr:spPr>
        <a:xfrm>
          <a:off x="2590800" y="3998259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F1A405-A0BF-4828-875F-587A5DFC5719}"/>
            </a:ext>
          </a:extLst>
        </xdr:cNvPr>
        <xdr:cNvSpPr txBox="1"/>
      </xdr:nvSpPr>
      <xdr:spPr>
        <a:xfrm>
          <a:off x="2779059" y="4625788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8965</xdr:colOff>
      <xdr:row>9</xdr:row>
      <xdr:rowOff>0</xdr:rowOff>
    </xdr:from>
    <xdr:to>
      <xdr:col>12</xdr:col>
      <xdr:colOff>8965</xdr:colOff>
      <xdr:row>11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015EED-8F14-465F-AA0C-76E6929464A5}"/>
            </a:ext>
          </a:extLst>
        </xdr:cNvPr>
        <xdr:cNvSpPr txBox="1"/>
      </xdr:nvSpPr>
      <xdr:spPr>
        <a:xfrm>
          <a:off x="2599765" y="173915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8965</xdr:colOff>
      <xdr:row>37</xdr:row>
      <xdr:rowOff>0</xdr:rowOff>
    </xdr:from>
    <xdr:to>
      <xdr:col>12</xdr:col>
      <xdr:colOff>8965</xdr:colOff>
      <xdr:row>39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5A2F895-C9F3-4ED7-BB22-35C0E1DA8878}"/>
            </a:ext>
          </a:extLst>
        </xdr:cNvPr>
        <xdr:cNvSpPr txBox="1"/>
      </xdr:nvSpPr>
      <xdr:spPr>
        <a:xfrm>
          <a:off x="2599765" y="5253318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55</xdr:row>
      <xdr:rowOff>116541</xdr:rowOff>
    </xdr:from>
    <xdr:to>
      <xdr:col>12</xdr:col>
      <xdr:colOff>0</xdr:colOff>
      <xdr:row>57</xdr:row>
      <xdr:rowOff>116542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D7C1A9-7327-4F1B-BC87-D0E5BF73AC5A}"/>
            </a:ext>
          </a:extLst>
        </xdr:cNvPr>
        <xdr:cNvSpPr txBox="1"/>
      </xdr:nvSpPr>
      <xdr:spPr>
        <a:xfrm>
          <a:off x="2590800" y="7628965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3265B25-03BC-4E83-81C6-7F0997B7AD70}"/>
            </a:ext>
          </a:extLst>
        </xdr:cNvPr>
        <xdr:cNvSpPr txBox="1"/>
      </xdr:nvSpPr>
      <xdr:spPr>
        <a:xfrm>
          <a:off x="2590800" y="97715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D93888B-CD1C-4716-8610-A45B131AD849}"/>
            </a:ext>
          </a:extLst>
        </xdr:cNvPr>
        <xdr:cNvSpPr txBox="1"/>
      </xdr:nvSpPr>
      <xdr:spPr>
        <a:xfrm>
          <a:off x="2779059" y="7135906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8965</xdr:colOff>
      <xdr:row>47</xdr:row>
      <xdr:rowOff>0</xdr:rowOff>
    </xdr:from>
    <xdr:to>
      <xdr:col>12</xdr:col>
      <xdr:colOff>8965</xdr:colOff>
      <xdr:row>49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5DB8F2-8FAD-4AA6-B4B8-1DCD11264E9B}"/>
            </a:ext>
          </a:extLst>
        </xdr:cNvPr>
        <xdr:cNvSpPr txBox="1"/>
      </xdr:nvSpPr>
      <xdr:spPr>
        <a:xfrm>
          <a:off x="2599765" y="650837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63</xdr:row>
      <xdr:rowOff>125504</xdr:rowOff>
    </xdr:from>
    <xdr:to>
      <xdr:col>12</xdr:col>
      <xdr:colOff>0</xdr:colOff>
      <xdr:row>66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FF3549-DCEA-449B-8FCD-2A6E17628003}"/>
            </a:ext>
          </a:extLst>
        </xdr:cNvPr>
        <xdr:cNvSpPr txBox="1"/>
      </xdr:nvSpPr>
      <xdr:spPr>
        <a:xfrm>
          <a:off x="2590800" y="8641975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6A2CDA-2B33-4748-9E9E-1F7E725CAC2B}"/>
            </a:ext>
          </a:extLst>
        </xdr:cNvPr>
        <xdr:cNvSpPr txBox="1"/>
      </xdr:nvSpPr>
      <xdr:spPr>
        <a:xfrm>
          <a:off x="2779059" y="9144000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125505</xdr:rowOff>
    </xdr:from>
    <xdr:to>
      <xdr:col>26</xdr:col>
      <xdr:colOff>1</xdr:colOff>
      <xdr:row>29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527FE12-EE57-422E-A7D3-3A47F0808D02}"/>
            </a:ext>
          </a:extLst>
        </xdr:cNvPr>
        <xdr:cNvSpPr txBox="1"/>
      </xdr:nvSpPr>
      <xdr:spPr>
        <a:xfrm>
          <a:off x="5226424" y="3998258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31</xdr:row>
      <xdr:rowOff>125505</xdr:rowOff>
    </xdr:from>
    <xdr:to>
      <xdr:col>25</xdr:col>
      <xdr:colOff>0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CFF2718-B655-4363-B288-BAE801DC7FC8}"/>
            </a:ext>
          </a:extLst>
        </xdr:cNvPr>
        <xdr:cNvSpPr txBox="1"/>
      </xdr:nvSpPr>
      <xdr:spPr>
        <a:xfrm>
          <a:off x="5038165" y="4625787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8965</xdr:colOff>
      <xdr:row>9</xdr:row>
      <xdr:rowOff>0</xdr:rowOff>
    </xdr:from>
    <xdr:to>
      <xdr:col>26</xdr:col>
      <xdr:colOff>8966</xdr:colOff>
      <xdr:row>11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91387F1-2ED0-421C-B6ED-05093B8521EE}"/>
            </a:ext>
          </a:extLst>
        </xdr:cNvPr>
        <xdr:cNvSpPr txBox="1"/>
      </xdr:nvSpPr>
      <xdr:spPr>
        <a:xfrm>
          <a:off x="5235389" y="173915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1</xdr:colOff>
      <xdr:row>39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5B03FED-96A6-4DB3-82B6-D151CB0583C1}"/>
            </a:ext>
          </a:extLst>
        </xdr:cNvPr>
        <xdr:cNvSpPr txBox="1"/>
      </xdr:nvSpPr>
      <xdr:spPr>
        <a:xfrm>
          <a:off x="5226424" y="5253318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C30FF00-96BA-463B-AAEC-D70B674CCD1B}"/>
            </a:ext>
          </a:extLst>
        </xdr:cNvPr>
        <xdr:cNvSpPr txBox="1"/>
      </xdr:nvSpPr>
      <xdr:spPr>
        <a:xfrm>
          <a:off x="5038165" y="2366682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9CDFD97-F67C-4329-8B7F-151359D7FF6B}"/>
            </a:ext>
          </a:extLst>
        </xdr:cNvPr>
        <xdr:cNvSpPr txBox="1"/>
      </xdr:nvSpPr>
      <xdr:spPr>
        <a:xfrm>
          <a:off x="5038165" y="71359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125505</xdr:rowOff>
    </xdr:from>
    <xdr:to>
      <xdr:col>26</xdr:col>
      <xdr:colOff>1</xdr:colOff>
      <xdr:row>59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1E5F958-4A39-4B21-BC8B-47E2E177B9D9}"/>
            </a:ext>
          </a:extLst>
        </xdr:cNvPr>
        <xdr:cNvSpPr txBox="1"/>
      </xdr:nvSpPr>
      <xdr:spPr>
        <a:xfrm>
          <a:off x="5226424" y="7763434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17929</xdr:colOff>
      <xdr:row>65</xdr:row>
      <xdr:rowOff>125505</xdr:rowOff>
    </xdr:from>
    <xdr:to>
      <xdr:col>26</xdr:col>
      <xdr:colOff>17930</xdr:colOff>
      <xdr:row>68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726BD7B-FA66-4316-AFDE-96FACC4C2C8B}"/>
            </a:ext>
          </a:extLst>
        </xdr:cNvPr>
        <xdr:cNvSpPr txBox="1"/>
      </xdr:nvSpPr>
      <xdr:spPr>
        <a:xfrm>
          <a:off x="5244353" y="8892987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1</xdr:colOff>
      <xdr:row>49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8EAB258-B750-4702-8DD6-04C5618334A9}"/>
            </a:ext>
          </a:extLst>
        </xdr:cNvPr>
        <xdr:cNvSpPr txBox="1"/>
      </xdr:nvSpPr>
      <xdr:spPr>
        <a:xfrm>
          <a:off x="5226424" y="6508376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1</xdr:colOff>
      <xdr:row>77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528FF90-F2D7-4BAB-9B01-718901B5558B}"/>
            </a:ext>
          </a:extLst>
        </xdr:cNvPr>
        <xdr:cNvSpPr txBox="1"/>
      </xdr:nvSpPr>
      <xdr:spPr>
        <a:xfrm>
          <a:off x="5226424" y="10022541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74BCB13-A557-4E96-8C29-9282CE1AC170}"/>
            </a:ext>
          </a:extLst>
        </xdr:cNvPr>
        <xdr:cNvSpPr txBox="1"/>
      </xdr:nvSpPr>
      <xdr:spPr>
        <a:xfrm>
          <a:off x="5038165" y="9395012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D989C29-1EA6-4EB3-BD05-1EF1685F72FD}"/>
            </a:ext>
          </a:extLst>
        </xdr:cNvPr>
        <xdr:cNvSpPr txBox="1"/>
      </xdr:nvSpPr>
      <xdr:spPr>
        <a:xfrm>
          <a:off x="10596282" y="3998259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8965</xdr:colOff>
      <xdr:row>18</xdr:row>
      <xdr:rowOff>8965</xdr:rowOff>
    </xdr:from>
    <xdr:to>
      <xdr:col>49</xdr:col>
      <xdr:colOff>8965</xdr:colOff>
      <xdr:row>20</xdr:row>
      <xdr:rowOff>8966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2687BA-EDE6-40FA-A58B-08CFEB9B7F68}"/>
            </a:ext>
          </a:extLst>
        </xdr:cNvPr>
        <xdr:cNvSpPr txBox="1"/>
      </xdr:nvSpPr>
      <xdr:spPr>
        <a:xfrm>
          <a:off x="10605247" y="2877671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AA8E641-5454-40CB-94C5-3350D77D036B}"/>
            </a:ext>
          </a:extLst>
        </xdr:cNvPr>
        <xdr:cNvSpPr txBox="1"/>
      </xdr:nvSpPr>
      <xdr:spPr>
        <a:xfrm>
          <a:off x="10784541" y="4625788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14F3EEC-02C5-40D0-8E84-12C3956F0EAA}"/>
            </a:ext>
          </a:extLst>
        </xdr:cNvPr>
        <xdr:cNvSpPr txBox="1"/>
      </xdr:nvSpPr>
      <xdr:spPr>
        <a:xfrm>
          <a:off x="10596282" y="173915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752BBD8-9580-4CB8-A277-10AF9845FA56}"/>
            </a:ext>
          </a:extLst>
        </xdr:cNvPr>
        <xdr:cNvSpPr txBox="1"/>
      </xdr:nvSpPr>
      <xdr:spPr>
        <a:xfrm>
          <a:off x="10784541" y="2366682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99AF292-42F7-4ED1-834C-6223EE61B02D}"/>
            </a:ext>
          </a:extLst>
        </xdr:cNvPr>
        <xdr:cNvSpPr txBox="1"/>
      </xdr:nvSpPr>
      <xdr:spPr>
        <a:xfrm>
          <a:off x="10596282" y="5253318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46</xdr:row>
      <xdr:rowOff>125504</xdr:rowOff>
    </xdr:from>
    <xdr:to>
      <xdr:col>49</xdr:col>
      <xdr:colOff>0</xdr:colOff>
      <xdr:row>49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C393E26-9BF7-4859-8D15-F73F9746DFFE}"/>
            </a:ext>
          </a:extLst>
        </xdr:cNvPr>
        <xdr:cNvSpPr txBox="1"/>
      </xdr:nvSpPr>
      <xdr:spPr>
        <a:xfrm>
          <a:off x="10596282" y="6508375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49</xdr:col>
      <xdr:colOff>0</xdr:colOff>
      <xdr:row>66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92D9F28-C161-44BC-A745-7E407659BD2C}"/>
            </a:ext>
          </a:extLst>
        </xdr:cNvPr>
        <xdr:cNvSpPr txBox="1"/>
      </xdr:nvSpPr>
      <xdr:spPr>
        <a:xfrm>
          <a:off x="10596282" y="864197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B043DF0-34BB-4BD8-8CA5-BAD5C6688681}"/>
            </a:ext>
          </a:extLst>
        </xdr:cNvPr>
        <xdr:cNvSpPr txBox="1"/>
      </xdr:nvSpPr>
      <xdr:spPr>
        <a:xfrm>
          <a:off x="10596282" y="76379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73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7950AE7-1046-4FF5-BA81-68FBD1DAD053}"/>
            </a:ext>
          </a:extLst>
        </xdr:cNvPr>
        <xdr:cNvSpPr txBox="1"/>
      </xdr:nvSpPr>
      <xdr:spPr>
        <a:xfrm>
          <a:off x="10596282" y="97715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63F5F00-8FC1-4EE4-A8D0-0673CF9595AE}"/>
            </a:ext>
          </a:extLst>
        </xdr:cNvPr>
        <xdr:cNvSpPr txBox="1"/>
      </xdr:nvSpPr>
      <xdr:spPr>
        <a:xfrm>
          <a:off x="13231906" y="28687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F5A85A-CABA-4552-81C4-BC35E28C3E5B}"/>
            </a:ext>
          </a:extLst>
        </xdr:cNvPr>
        <xdr:cNvSpPr txBox="1"/>
      </xdr:nvSpPr>
      <xdr:spPr>
        <a:xfrm>
          <a:off x="13231906" y="50023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63696B8-784A-48EB-A735-4069B2111CCC}"/>
            </a:ext>
          </a:extLst>
        </xdr:cNvPr>
        <xdr:cNvSpPr txBox="1"/>
      </xdr:nvSpPr>
      <xdr:spPr>
        <a:xfrm>
          <a:off x="13231906" y="6257365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E90CF90-F73C-4569-AD82-F7EDF4BE3040}"/>
            </a:ext>
          </a:extLst>
        </xdr:cNvPr>
        <xdr:cNvSpPr txBox="1"/>
      </xdr:nvSpPr>
      <xdr:spPr>
        <a:xfrm>
          <a:off x="13231906" y="864197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73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5347E24-F2F1-4D3D-882D-766FF07ED8E2}"/>
            </a:ext>
          </a:extLst>
        </xdr:cNvPr>
        <xdr:cNvSpPr txBox="1"/>
      </xdr:nvSpPr>
      <xdr:spPr>
        <a:xfrm>
          <a:off x="13231906" y="97715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8965</xdr:colOff>
      <xdr:row>54</xdr:row>
      <xdr:rowOff>98611</xdr:rowOff>
    </xdr:from>
    <xdr:to>
      <xdr:col>63</xdr:col>
      <xdr:colOff>8965</xdr:colOff>
      <xdr:row>56</xdr:row>
      <xdr:rowOff>98612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3E5424F-D85A-4086-9624-EB50751900D3}"/>
            </a:ext>
          </a:extLst>
        </xdr:cNvPr>
        <xdr:cNvSpPr txBox="1"/>
      </xdr:nvSpPr>
      <xdr:spPr>
        <a:xfrm>
          <a:off x="13240871" y="74855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188258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004BC6E-0D3B-417D-AE4D-E2ADFC27C4F6}"/>
            </a:ext>
          </a:extLst>
        </xdr:cNvPr>
        <xdr:cNvSpPr txBox="1"/>
      </xdr:nvSpPr>
      <xdr:spPr>
        <a:xfrm>
          <a:off x="2967317" y="33707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188258</xdr:colOff>
      <xdr:row>59</xdr:row>
      <xdr:rowOff>125505</xdr:rowOff>
    </xdr:from>
    <xdr:to>
      <xdr:col>14</xdr:col>
      <xdr:colOff>0</xdr:colOff>
      <xdr:row>62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5405E55-BC7D-48A6-9DE5-0D14493D16B7}"/>
            </a:ext>
          </a:extLst>
        </xdr:cNvPr>
        <xdr:cNvSpPr txBox="1"/>
      </xdr:nvSpPr>
      <xdr:spPr>
        <a:xfrm>
          <a:off x="2967317" y="8139952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4463693-DF1C-49A4-B324-FBFD5B2148DE}"/>
            </a:ext>
          </a:extLst>
        </xdr:cNvPr>
        <xdr:cNvSpPr txBox="1"/>
      </xdr:nvSpPr>
      <xdr:spPr>
        <a:xfrm>
          <a:off x="4849906" y="3370729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61</xdr:row>
      <xdr:rowOff>125505</xdr:rowOff>
    </xdr:from>
    <xdr:to>
      <xdr:col>24</xdr:col>
      <xdr:colOff>0</xdr:colOff>
      <xdr:row>64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54006C1-2F92-4F0C-B346-F59EDF177CD3}"/>
            </a:ext>
          </a:extLst>
        </xdr:cNvPr>
        <xdr:cNvSpPr txBox="1"/>
      </xdr:nvSpPr>
      <xdr:spPr>
        <a:xfrm>
          <a:off x="4849906" y="8390964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678504C-0994-4FE4-8134-6332D5E1A792}"/>
            </a:ext>
          </a:extLst>
        </xdr:cNvPr>
        <xdr:cNvSpPr txBox="1"/>
      </xdr:nvSpPr>
      <xdr:spPr>
        <a:xfrm>
          <a:off x="10972800" y="3370729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DFCF733-F51C-49AD-8FC5-38904166D710}"/>
            </a:ext>
          </a:extLst>
        </xdr:cNvPr>
        <xdr:cNvSpPr txBox="1"/>
      </xdr:nvSpPr>
      <xdr:spPr>
        <a:xfrm>
          <a:off x="10784541" y="71359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60</xdr:row>
      <xdr:rowOff>0</xdr:rowOff>
    </xdr:from>
    <xdr:to>
      <xdr:col>51</xdr:col>
      <xdr:colOff>0</xdr:colOff>
      <xdr:row>62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5FA23FB-03EA-4197-83C9-75119833AE9C}"/>
            </a:ext>
          </a:extLst>
        </xdr:cNvPr>
        <xdr:cNvSpPr txBox="1"/>
      </xdr:nvSpPr>
      <xdr:spPr>
        <a:xfrm>
          <a:off x="10972800" y="8139953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179294</xdr:colOff>
      <xdr:row>68</xdr:row>
      <xdr:rowOff>0</xdr:rowOff>
    </xdr:from>
    <xdr:to>
      <xdr:col>49</xdr:col>
      <xdr:colOff>179294</xdr:colOff>
      <xdr:row>70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2621E78-275E-484C-BDEF-D1D33C475CF1}"/>
            </a:ext>
          </a:extLst>
        </xdr:cNvPr>
        <xdr:cNvSpPr txBox="1"/>
      </xdr:nvSpPr>
      <xdr:spPr>
        <a:xfrm>
          <a:off x="10775576" y="9144000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870F07B-034E-4606-AC03-CD0A1218CE9B}"/>
            </a:ext>
          </a:extLst>
        </xdr:cNvPr>
        <xdr:cNvSpPr txBox="1"/>
      </xdr:nvSpPr>
      <xdr:spPr>
        <a:xfrm>
          <a:off x="12855388" y="3370729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9835226-B0EF-45E6-AF7D-A26DE551DACB}"/>
            </a:ext>
          </a:extLst>
        </xdr:cNvPr>
        <xdr:cNvSpPr txBox="1"/>
      </xdr:nvSpPr>
      <xdr:spPr>
        <a:xfrm>
          <a:off x="13043647" y="2366682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391EA81-0948-45C4-98E1-581848FCBFBB}"/>
            </a:ext>
          </a:extLst>
        </xdr:cNvPr>
        <xdr:cNvSpPr txBox="1"/>
      </xdr:nvSpPr>
      <xdr:spPr>
        <a:xfrm>
          <a:off x="13043647" y="4374776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C239EA7-5550-4C5A-BDDE-3402C972C276}"/>
            </a:ext>
          </a:extLst>
        </xdr:cNvPr>
        <xdr:cNvSpPr txBox="1"/>
      </xdr:nvSpPr>
      <xdr:spPr>
        <a:xfrm>
          <a:off x="13231906" y="387275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E2CF19F-28CD-46DA-B088-1CC7EFB86433}"/>
            </a:ext>
          </a:extLst>
        </xdr:cNvPr>
        <xdr:cNvSpPr txBox="1"/>
      </xdr:nvSpPr>
      <xdr:spPr>
        <a:xfrm>
          <a:off x="13231906" y="1739153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303E57D-5D5E-4CD5-959A-75321F86C511}"/>
            </a:ext>
          </a:extLst>
        </xdr:cNvPr>
        <xdr:cNvSpPr txBox="1"/>
      </xdr:nvSpPr>
      <xdr:spPr>
        <a:xfrm>
          <a:off x="13043647" y="6884894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D8E96CD-C0BC-47E8-9CFC-E885056FC616}"/>
            </a:ext>
          </a:extLst>
        </xdr:cNvPr>
        <xdr:cNvSpPr txBox="1"/>
      </xdr:nvSpPr>
      <xdr:spPr>
        <a:xfrm>
          <a:off x="13043647" y="9144000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179294</xdr:colOff>
      <xdr:row>59</xdr:row>
      <xdr:rowOff>116541</xdr:rowOff>
    </xdr:from>
    <xdr:to>
      <xdr:col>60</xdr:col>
      <xdr:colOff>179294</xdr:colOff>
      <xdr:row>61</xdr:row>
      <xdr:rowOff>116541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8933BBE-52E0-408C-B2C7-D315E9E1BA72}"/>
            </a:ext>
          </a:extLst>
        </xdr:cNvPr>
        <xdr:cNvSpPr txBox="1"/>
      </xdr:nvSpPr>
      <xdr:spPr>
        <a:xfrm>
          <a:off x="12846423" y="8130988"/>
          <a:ext cx="188259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-1</xdr:colOff>
      <xdr:row>18</xdr:row>
      <xdr:rowOff>0</xdr:rowOff>
    </xdr:from>
    <xdr:to>
      <xdr:col>26</xdr:col>
      <xdr:colOff>0</xdr:colOff>
      <xdr:row>20</xdr:row>
      <xdr:rowOff>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F3A8BB31-CC9E-4BDE-9C25-ED8CC5A711B3}"/>
            </a:ext>
          </a:extLst>
        </xdr:cNvPr>
        <xdr:cNvSpPr txBox="1"/>
      </xdr:nvSpPr>
      <xdr:spPr>
        <a:xfrm>
          <a:off x="5226423" y="2868706"/>
          <a:ext cx="188259" cy="251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D916B4-DF2D-4959-889B-4CA4282B9DAA}"/>
            </a:ext>
          </a:extLst>
        </xdr:cNvPr>
        <xdr:cNvSpPr txBox="1"/>
      </xdr:nvSpPr>
      <xdr:spPr>
        <a:xfrm>
          <a:off x="2402541" y="874058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A80E0E-9736-45D0-8138-71349C2A1E34}"/>
            </a:ext>
          </a:extLst>
        </xdr:cNvPr>
        <xdr:cNvSpPr txBox="1"/>
      </xdr:nvSpPr>
      <xdr:spPr>
        <a:xfrm>
          <a:off x="2779059" y="7288306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568402-033B-4001-A6BA-81D1820D1623}"/>
            </a:ext>
          </a:extLst>
        </xdr:cNvPr>
        <xdr:cNvSpPr txBox="1"/>
      </xdr:nvSpPr>
      <xdr:spPr>
        <a:xfrm>
          <a:off x="2590800" y="825649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4763F8-B5A6-4D78-B1D4-4DD213D124BE}"/>
            </a:ext>
          </a:extLst>
        </xdr:cNvPr>
        <xdr:cNvSpPr txBox="1"/>
      </xdr:nvSpPr>
      <xdr:spPr>
        <a:xfrm>
          <a:off x="2402541" y="583602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C488F1-94D1-48B6-B89A-95CE63CD3D25}"/>
            </a:ext>
          </a:extLst>
        </xdr:cNvPr>
        <xdr:cNvSpPr txBox="1"/>
      </xdr:nvSpPr>
      <xdr:spPr>
        <a:xfrm>
          <a:off x="2402541" y="7772400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706F457-394C-4026-94B8-C625C7D64F40}"/>
            </a:ext>
          </a:extLst>
        </xdr:cNvPr>
        <xdr:cNvSpPr txBox="1"/>
      </xdr:nvSpPr>
      <xdr:spPr>
        <a:xfrm>
          <a:off x="2402541" y="6804212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02774F-F540-4ACD-8CA7-066EF045C1AA}"/>
            </a:ext>
          </a:extLst>
        </xdr:cNvPr>
        <xdr:cNvSpPr txBox="1"/>
      </xdr:nvSpPr>
      <xdr:spPr>
        <a:xfrm>
          <a:off x="2590800" y="63201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D2C862-475A-4FDD-94B7-2DDE7A90348F}"/>
            </a:ext>
          </a:extLst>
        </xdr:cNvPr>
        <xdr:cNvSpPr txBox="1"/>
      </xdr:nvSpPr>
      <xdr:spPr>
        <a:xfrm>
          <a:off x="2402541" y="4867835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E743DC-ABC0-4D89-8453-B5E98AEF6EBD}"/>
            </a:ext>
          </a:extLst>
        </xdr:cNvPr>
        <xdr:cNvSpPr txBox="1"/>
      </xdr:nvSpPr>
      <xdr:spPr>
        <a:xfrm>
          <a:off x="2590800" y="438374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54771D-ABAD-4FA0-887D-D8B654F5158B}"/>
            </a:ext>
          </a:extLst>
        </xdr:cNvPr>
        <xdr:cNvSpPr txBox="1"/>
      </xdr:nvSpPr>
      <xdr:spPr>
        <a:xfrm>
          <a:off x="2402541" y="2931459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26BC85-A4D2-4B14-BBB7-3EDCBB40E5DC}"/>
            </a:ext>
          </a:extLst>
        </xdr:cNvPr>
        <xdr:cNvSpPr txBox="1"/>
      </xdr:nvSpPr>
      <xdr:spPr>
        <a:xfrm>
          <a:off x="2402541" y="389964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</xdr:row>
      <xdr:rowOff>1</xdr:rowOff>
    </xdr:from>
    <xdr:to>
      <xdr:col>11</xdr:col>
      <xdr:colOff>0</xdr:colOff>
      <xdr:row>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F60AACD-07C6-434F-A22B-0A697F5F1502}"/>
            </a:ext>
          </a:extLst>
        </xdr:cNvPr>
        <xdr:cNvSpPr txBox="1"/>
      </xdr:nvSpPr>
      <xdr:spPr>
        <a:xfrm>
          <a:off x="2402541" y="147917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A14B49-BDCB-4AE3-ABD0-22EB65687DDE}"/>
            </a:ext>
          </a:extLst>
        </xdr:cNvPr>
        <xdr:cNvSpPr txBox="1"/>
      </xdr:nvSpPr>
      <xdr:spPr>
        <a:xfrm>
          <a:off x="2590800" y="22053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E714743-95DE-452C-A362-4A03D6ED671A}"/>
            </a:ext>
          </a:extLst>
        </xdr:cNvPr>
        <xdr:cNvSpPr txBox="1"/>
      </xdr:nvSpPr>
      <xdr:spPr>
        <a:xfrm>
          <a:off x="2779059" y="3415553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1</xdr:colOff>
      <xdr:row>20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70D28F-1F4F-4B40-85E1-D15F667D7940}"/>
            </a:ext>
          </a:extLst>
        </xdr:cNvPr>
        <xdr:cNvSpPr txBox="1"/>
      </xdr:nvSpPr>
      <xdr:spPr>
        <a:xfrm>
          <a:off x="5226424" y="438374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DE80137-E799-49BB-A3D0-2A2F52EF9009}"/>
            </a:ext>
          </a:extLst>
        </xdr:cNvPr>
        <xdr:cNvSpPr txBox="1"/>
      </xdr:nvSpPr>
      <xdr:spPr>
        <a:xfrm>
          <a:off x="5038165" y="3415553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-1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F73BA8-60B0-4277-A80C-1A969E3E9788}"/>
            </a:ext>
          </a:extLst>
        </xdr:cNvPr>
        <xdr:cNvSpPr txBox="1"/>
      </xdr:nvSpPr>
      <xdr:spPr>
        <a:xfrm>
          <a:off x="5226423" y="22053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1</xdr:rowOff>
    </xdr:from>
    <xdr:to>
      <xdr:col>27</xdr:col>
      <xdr:colOff>0</xdr:colOff>
      <xdr:row>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9CF35C-EEAF-4AD6-847A-47C5972917AB}"/>
            </a:ext>
          </a:extLst>
        </xdr:cNvPr>
        <xdr:cNvSpPr txBox="1"/>
      </xdr:nvSpPr>
      <xdr:spPr>
        <a:xfrm>
          <a:off x="5414682" y="147917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8964</xdr:colOff>
      <xdr:row>16</xdr:row>
      <xdr:rowOff>0</xdr:rowOff>
    </xdr:from>
    <xdr:to>
      <xdr:col>27</xdr:col>
      <xdr:colOff>8964</xdr:colOff>
      <xdr:row>18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BDD50B5-4107-4FB4-BA0A-90CC38B760D9}"/>
            </a:ext>
          </a:extLst>
        </xdr:cNvPr>
        <xdr:cNvSpPr txBox="1"/>
      </xdr:nvSpPr>
      <xdr:spPr>
        <a:xfrm>
          <a:off x="5423646" y="389964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C8DAE04-41B3-4399-AFD4-7235C5405594}"/>
            </a:ext>
          </a:extLst>
        </xdr:cNvPr>
        <xdr:cNvSpPr txBox="1"/>
      </xdr:nvSpPr>
      <xdr:spPr>
        <a:xfrm>
          <a:off x="5414682" y="2931459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BA67F76-1EE3-4918-AA3E-48CC2207A91E}"/>
            </a:ext>
          </a:extLst>
        </xdr:cNvPr>
        <xdr:cNvSpPr txBox="1"/>
      </xdr:nvSpPr>
      <xdr:spPr>
        <a:xfrm>
          <a:off x="5414682" y="4867835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1</xdr:colOff>
      <xdr:row>28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4DC5BEF-0C33-4BD5-96BA-D38D3D4E7A0C}"/>
            </a:ext>
          </a:extLst>
        </xdr:cNvPr>
        <xdr:cNvSpPr txBox="1"/>
      </xdr:nvSpPr>
      <xdr:spPr>
        <a:xfrm>
          <a:off x="5226424" y="63201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8964</xdr:colOff>
      <xdr:row>28</xdr:row>
      <xdr:rowOff>0</xdr:rowOff>
    </xdr:from>
    <xdr:to>
      <xdr:col>27</xdr:col>
      <xdr:colOff>8964</xdr:colOff>
      <xdr:row>30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E4E917D-47D2-44C1-A5A4-3CA41C0415C8}"/>
            </a:ext>
          </a:extLst>
        </xdr:cNvPr>
        <xdr:cNvSpPr txBox="1"/>
      </xdr:nvSpPr>
      <xdr:spPr>
        <a:xfrm>
          <a:off x="5423646" y="6804212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77C0C1C-F4EF-4FCF-B995-C90BC9072052}"/>
            </a:ext>
          </a:extLst>
        </xdr:cNvPr>
        <xdr:cNvSpPr txBox="1"/>
      </xdr:nvSpPr>
      <xdr:spPr>
        <a:xfrm>
          <a:off x="5414682" y="7772400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120DD2B-16FE-4E4A-B8B2-8A80607F1444}"/>
            </a:ext>
          </a:extLst>
        </xdr:cNvPr>
        <xdr:cNvSpPr txBox="1"/>
      </xdr:nvSpPr>
      <xdr:spPr>
        <a:xfrm>
          <a:off x="5414682" y="583602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160B92A-FB62-4947-A8F1-894E3A0F747A}"/>
            </a:ext>
          </a:extLst>
        </xdr:cNvPr>
        <xdr:cNvSpPr txBox="1"/>
      </xdr:nvSpPr>
      <xdr:spPr>
        <a:xfrm>
          <a:off x="5038165" y="7288306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170329</xdr:colOff>
      <xdr:row>35</xdr:row>
      <xdr:rowOff>0</xdr:rowOff>
    </xdr:from>
    <xdr:to>
      <xdr:col>25</xdr:col>
      <xdr:colOff>170329</xdr:colOff>
      <xdr:row>37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B95CA2-63C6-4BC0-B31E-EE10258ABBA8}"/>
            </a:ext>
          </a:extLst>
        </xdr:cNvPr>
        <xdr:cNvSpPr txBox="1"/>
      </xdr:nvSpPr>
      <xdr:spPr>
        <a:xfrm>
          <a:off x="5208494" y="849854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EF0BF54-AFA4-48B9-B73C-9F37771F4547}"/>
            </a:ext>
          </a:extLst>
        </xdr:cNvPr>
        <xdr:cNvSpPr txBox="1"/>
      </xdr:nvSpPr>
      <xdr:spPr>
        <a:xfrm>
          <a:off x="5414682" y="9224682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-1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40C3C53-9CD3-4057-977E-F849057E5EA0}"/>
            </a:ext>
          </a:extLst>
        </xdr:cNvPr>
        <xdr:cNvSpPr txBox="1"/>
      </xdr:nvSpPr>
      <xdr:spPr>
        <a:xfrm>
          <a:off x="10408023" y="2931459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8964</xdr:colOff>
      <xdr:row>16</xdr:row>
      <xdr:rowOff>0</xdr:rowOff>
    </xdr:from>
    <xdr:to>
      <xdr:col>48</xdr:col>
      <xdr:colOff>8965</xdr:colOff>
      <xdr:row>18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015A61D-757F-4594-9A03-CD2F2D247376}"/>
            </a:ext>
          </a:extLst>
        </xdr:cNvPr>
        <xdr:cNvSpPr txBox="1"/>
      </xdr:nvSpPr>
      <xdr:spPr>
        <a:xfrm>
          <a:off x="10416988" y="389964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179293</xdr:colOff>
      <xdr:row>9</xdr:row>
      <xdr:rowOff>0</xdr:rowOff>
    </xdr:from>
    <xdr:to>
      <xdr:col>48</xdr:col>
      <xdr:colOff>179294</xdr:colOff>
      <xdr:row>11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B93ACE3-CCDD-4078-B5D1-5A6B8A3B5F2D}"/>
            </a:ext>
          </a:extLst>
        </xdr:cNvPr>
        <xdr:cNvSpPr txBox="1"/>
      </xdr:nvSpPr>
      <xdr:spPr>
        <a:xfrm>
          <a:off x="10587317" y="22053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1</xdr:colOff>
      <xdr:row>8</xdr:row>
      <xdr:rowOff>-1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14C0BCE-AD65-4687-A784-2580D0FFB015}"/>
            </a:ext>
          </a:extLst>
        </xdr:cNvPr>
        <xdr:cNvSpPr txBox="1"/>
      </xdr:nvSpPr>
      <xdr:spPr>
        <a:xfrm>
          <a:off x="10408024" y="1479176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C176E3F-78F3-45C7-AB48-C6BF41F3BD4C}"/>
            </a:ext>
          </a:extLst>
        </xdr:cNvPr>
        <xdr:cNvSpPr txBox="1"/>
      </xdr:nvSpPr>
      <xdr:spPr>
        <a:xfrm>
          <a:off x="10596282" y="438374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1</xdr:colOff>
      <xdr:row>22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10F0856-342B-4D3A-B827-8C7FDB17B83A}"/>
            </a:ext>
          </a:extLst>
        </xdr:cNvPr>
        <xdr:cNvSpPr txBox="1"/>
      </xdr:nvSpPr>
      <xdr:spPr>
        <a:xfrm>
          <a:off x="10408024" y="4867835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1</xdr:colOff>
      <xdr:row>30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065F951-AC31-4FDB-A748-D9B81D096270}"/>
            </a:ext>
          </a:extLst>
        </xdr:cNvPr>
        <xdr:cNvSpPr txBox="1"/>
      </xdr:nvSpPr>
      <xdr:spPr>
        <a:xfrm>
          <a:off x="10408024" y="6804212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06978B6-25AA-48AA-AF40-5A816941BFAD}"/>
            </a:ext>
          </a:extLst>
        </xdr:cNvPr>
        <xdr:cNvSpPr txBox="1"/>
      </xdr:nvSpPr>
      <xdr:spPr>
        <a:xfrm>
          <a:off x="10596282" y="63201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1</xdr:colOff>
      <xdr:row>38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12B936D-4945-400D-9F7D-83A61E4D691C}"/>
            </a:ext>
          </a:extLst>
        </xdr:cNvPr>
        <xdr:cNvSpPr txBox="1"/>
      </xdr:nvSpPr>
      <xdr:spPr>
        <a:xfrm>
          <a:off x="10408024" y="874058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71718</xdr:rowOff>
    </xdr:from>
    <xdr:to>
      <xdr:col>48</xdr:col>
      <xdr:colOff>1</xdr:colOff>
      <xdr:row>34</xdr:row>
      <xdr:rowOff>71718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E4F59A3-18D5-45BC-99DC-3621091C864B}"/>
            </a:ext>
          </a:extLst>
        </xdr:cNvPr>
        <xdr:cNvSpPr txBox="1"/>
      </xdr:nvSpPr>
      <xdr:spPr>
        <a:xfrm>
          <a:off x="10408024" y="78441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60A45E1-B5C6-485E-B600-96BC4B14D0A9}"/>
            </a:ext>
          </a:extLst>
        </xdr:cNvPr>
        <xdr:cNvSpPr txBox="1"/>
      </xdr:nvSpPr>
      <xdr:spPr>
        <a:xfrm>
          <a:off x="10596282" y="825649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-1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E2ECAD9-67AD-4FBA-B23E-3B1CD0CC1C73}"/>
            </a:ext>
          </a:extLst>
        </xdr:cNvPr>
        <xdr:cNvSpPr txBox="1"/>
      </xdr:nvSpPr>
      <xdr:spPr>
        <a:xfrm>
          <a:off x="10408023" y="583602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10</xdr:row>
      <xdr:rowOff>0</xdr:rowOff>
    </xdr:from>
    <xdr:to>
      <xdr:col>64</xdr:col>
      <xdr:colOff>0</xdr:colOff>
      <xdr:row>12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F729615-1B23-47D1-B834-84AB5A8DB407}"/>
            </a:ext>
          </a:extLst>
        </xdr:cNvPr>
        <xdr:cNvSpPr txBox="1"/>
      </xdr:nvSpPr>
      <xdr:spPr>
        <a:xfrm>
          <a:off x="13420165" y="2447365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0DCE5C5-11EF-4BD7-B652-1055716CEE56}"/>
            </a:ext>
          </a:extLst>
        </xdr:cNvPr>
        <xdr:cNvSpPr txBox="1"/>
      </xdr:nvSpPr>
      <xdr:spPr>
        <a:xfrm>
          <a:off x="13420165" y="3415553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7DAF467-A618-4E52-B6F1-3A14CC082C5E}"/>
            </a:ext>
          </a:extLst>
        </xdr:cNvPr>
        <xdr:cNvSpPr txBox="1"/>
      </xdr:nvSpPr>
      <xdr:spPr>
        <a:xfrm>
          <a:off x="13231906" y="389964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1</xdr:rowOff>
    </xdr:from>
    <xdr:to>
      <xdr:col>64</xdr:col>
      <xdr:colOff>0</xdr:colOff>
      <xdr:row>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7DCF919-0EF1-47B8-BE55-1B6C513FB021}"/>
            </a:ext>
          </a:extLst>
        </xdr:cNvPr>
        <xdr:cNvSpPr txBox="1"/>
      </xdr:nvSpPr>
      <xdr:spPr>
        <a:xfrm>
          <a:off x="13420165" y="147917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E2B99CA-715D-43EC-8FE2-11C0319BFF3F}"/>
            </a:ext>
          </a:extLst>
        </xdr:cNvPr>
        <xdr:cNvSpPr txBox="1"/>
      </xdr:nvSpPr>
      <xdr:spPr>
        <a:xfrm>
          <a:off x="13420165" y="438374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B4FA6D8-44B8-49F0-9E82-6A4E4B2D19E7}"/>
            </a:ext>
          </a:extLst>
        </xdr:cNvPr>
        <xdr:cNvSpPr txBox="1"/>
      </xdr:nvSpPr>
      <xdr:spPr>
        <a:xfrm>
          <a:off x="13231906" y="1963271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4AE50A5-94FB-4C35-8D29-DEA06489DB21}"/>
            </a:ext>
          </a:extLst>
        </xdr:cNvPr>
        <xdr:cNvSpPr txBox="1"/>
      </xdr:nvSpPr>
      <xdr:spPr>
        <a:xfrm>
          <a:off x="13231906" y="5836024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ABCA153-C101-4BE8-8E88-07835B7A13C9}"/>
            </a:ext>
          </a:extLst>
        </xdr:cNvPr>
        <xdr:cNvSpPr txBox="1"/>
      </xdr:nvSpPr>
      <xdr:spPr>
        <a:xfrm>
          <a:off x="13420165" y="632011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B9DD2E2-5BB3-4DD8-8C2F-3C40EF2379C6}"/>
            </a:ext>
          </a:extLst>
        </xdr:cNvPr>
        <xdr:cNvSpPr txBox="1"/>
      </xdr:nvSpPr>
      <xdr:spPr>
        <a:xfrm>
          <a:off x="13420165" y="7288306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33</xdr:row>
      <xdr:rowOff>0</xdr:rowOff>
    </xdr:from>
    <xdr:to>
      <xdr:col>63</xdr:col>
      <xdr:colOff>0</xdr:colOff>
      <xdr:row>35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04955DE-382B-44F2-9648-0EEDB5CB7074}"/>
            </a:ext>
          </a:extLst>
        </xdr:cNvPr>
        <xdr:cNvSpPr txBox="1"/>
      </xdr:nvSpPr>
      <xdr:spPr>
        <a:xfrm>
          <a:off x="13231906" y="8014447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1</xdr:rowOff>
    </xdr:from>
    <xdr:to>
      <xdr:col>64</xdr:col>
      <xdr:colOff>0</xdr:colOff>
      <xdr:row>24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1D2E866-4E17-4EF0-8CA8-1F129C9E2152}"/>
            </a:ext>
          </a:extLst>
        </xdr:cNvPr>
        <xdr:cNvSpPr txBox="1"/>
      </xdr:nvSpPr>
      <xdr:spPr>
        <a:xfrm>
          <a:off x="13420165" y="5351930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E42DB12-6433-47F0-B130-85CCC47BF2C7}"/>
            </a:ext>
          </a:extLst>
        </xdr:cNvPr>
        <xdr:cNvSpPr txBox="1"/>
      </xdr:nvSpPr>
      <xdr:spPr>
        <a:xfrm>
          <a:off x="13420165" y="8740588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AD6148F-3B3C-4F2D-A273-E235E5D538EB}"/>
            </a:ext>
          </a:extLst>
        </xdr:cNvPr>
        <xdr:cNvSpPr txBox="1"/>
      </xdr:nvSpPr>
      <xdr:spPr>
        <a:xfrm>
          <a:off x="10784541" y="3415553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1EA75FF-B06D-4677-996E-F5ACFB7D3DD2}"/>
            </a:ext>
          </a:extLst>
        </xdr:cNvPr>
        <xdr:cNvSpPr txBox="1"/>
      </xdr:nvSpPr>
      <xdr:spPr>
        <a:xfrm>
          <a:off x="10784541" y="7288306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13569F6-1096-45DC-94B5-020389E68759}"/>
            </a:ext>
          </a:extLst>
        </xdr:cNvPr>
        <xdr:cNvSpPr txBox="1"/>
      </xdr:nvSpPr>
      <xdr:spPr>
        <a:xfrm>
          <a:off x="13043647" y="2931459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452C4A3-FF61-4140-8F23-4C8931D33E5D}"/>
            </a:ext>
          </a:extLst>
        </xdr:cNvPr>
        <xdr:cNvSpPr txBox="1"/>
      </xdr:nvSpPr>
      <xdr:spPr>
        <a:xfrm>
          <a:off x="13043647" y="6804212"/>
          <a:ext cx="188259" cy="48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35</xdr:row>
      <xdr:rowOff>65314</xdr:rowOff>
    </xdr:from>
    <xdr:to>
      <xdr:col>25</xdr:col>
      <xdr:colOff>0</xdr:colOff>
      <xdr:row>37</xdr:row>
      <xdr:rowOff>65314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1DD196-766B-4C08-ADDA-4E53EAFF9A0A}"/>
            </a:ext>
          </a:extLst>
        </xdr:cNvPr>
        <xdr:cNvSpPr/>
      </xdr:nvSpPr>
      <xdr:spPr>
        <a:xfrm>
          <a:off x="4452257" y="7086600"/>
          <a:ext cx="1240972" cy="3483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4/4=1.00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40</xdr:row>
      <xdr:rowOff>65314</xdr:rowOff>
    </xdr:from>
    <xdr:to>
      <xdr:col>25</xdr:col>
      <xdr:colOff>0</xdr:colOff>
      <xdr:row>42</xdr:row>
      <xdr:rowOff>65314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AB369CF-72A8-455D-A12C-766E48BBD003}"/>
            </a:ext>
          </a:extLst>
        </xdr:cNvPr>
        <xdr:cNvSpPr/>
      </xdr:nvSpPr>
      <xdr:spPr>
        <a:xfrm>
          <a:off x="4452257" y="7957457"/>
          <a:ext cx="1240972" cy="3483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4/5=0.80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50</xdr:row>
      <xdr:rowOff>65315</xdr:rowOff>
    </xdr:from>
    <xdr:to>
      <xdr:col>25</xdr:col>
      <xdr:colOff>0</xdr:colOff>
      <xdr:row>52</xdr:row>
      <xdr:rowOff>65315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B1E738EF-E9C1-400F-9890-37685A177819}"/>
            </a:ext>
          </a:extLst>
        </xdr:cNvPr>
        <xdr:cNvSpPr/>
      </xdr:nvSpPr>
      <xdr:spPr>
        <a:xfrm>
          <a:off x="4452257" y="9699172"/>
          <a:ext cx="1240972" cy="3483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5/4=1.25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8;&#20840;&#26085;&#26412;&#12472;&#12517;&#12491;&#12450;/H29/HP/&#39640;&#20307;&#36899;&#21331;&#29699;/0.&#22823;&#20250;&#38306;&#20418;/&#9318;&#20840;&#26085;&#26412;&#12472;&#12517;&#12491;&#12450;/H28/&#20840;&#26085;&#26412;&#12472;&#12517;&#12491;&#12450;(&#30007;&#2337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8;&#20840;&#26085;&#26412;&#12472;&#12517;&#12491;&#12450;/R02/R02_&#20840;&#26085;&#26412;&#12472;&#12517;&#12491;&#12450;_&#30007;&#233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8;&#20840;&#26085;&#26412;&#12472;&#12517;&#12491;&#12450;/R02/R02_&#20840;&#26085;&#26412;&#12472;&#12517;&#12491;&#12450;_&#22899;&#23376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2_&#20840;&#26085;&#26412;&#12472;&#12517;&#12491;&#12450;_&#38918;&#20301;.xls" TargetMode="External"/><Relationship Id="rId1" Type="http://schemas.openxmlformats.org/officeDocument/2006/relationships/externalLinkPath" Target="/Users/nm_ok/Downloads/R02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　伴</v>
          </cell>
          <cell r="F6" t="str">
            <v>多度津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1201</v>
          </cell>
          <cell r="E8" t="str">
            <v>前　山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1303</v>
          </cell>
          <cell r="E9" t="str">
            <v>松　永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1202</v>
          </cell>
          <cell r="E10" t="str">
            <v>中　村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2303</v>
          </cell>
          <cell r="E11" t="str">
            <v>冨　山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3804</v>
          </cell>
          <cell r="E14" t="str">
            <v>山　下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3805</v>
          </cell>
          <cell r="E15" t="str">
            <v>片　桐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2002</v>
          </cell>
          <cell r="E16" t="str">
            <v>數　野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2301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2603</v>
          </cell>
          <cell r="E18" t="str">
            <v>　伴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1304</v>
          </cell>
          <cell r="E19" t="str">
            <v>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5801</v>
          </cell>
          <cell r="E20" t="str">
            <v>伊　藤</v>
          </cell>
          <cell r="F20" t="str">
            <v>高瀬中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2302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3807</v>
          </cell>
          <cell r="E22" t="str">
            <v>中　平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1401</v>
          </cell>
          <cell r="E23" t="str">
            <v>松　山侑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3806</v>
          </cell>
          <cell r="E24" t="str">
            <v>細　川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4001</v>
          </cell>
          <cell r="E25" t="str">
            <v>山　本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2306</v>
          </cell>
          <cell r="E26" t="str">
            <v>山　科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2602</v>
          </cell>
          <cell r="E27" t="str">
            <v>小　野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2304</v>
          </cell>
          <cell r="E28" t="str">
            <v>山　口</v>
          </cell>
          <cell r="F28" t="str">
            <v>高松西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1205</v>
          </cell>
          <cell r="E29" t="str">
            <v>金　丸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1204</v>
          </cell>
          <cell r="E30" t="str">
            <v>岸　下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5501</v>
          </cell>
          <cell r="E31" t="str">
            <v>宮　内</v>
          </cell>
          <cell r="F31" t="str">
            <v>一宮中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1206</v>
          </cell>
          <cell r="E32" t="str">
            <v>安　倍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2001</v>
          </cell>
          <cell r="E33" t="str">
            <v>谷　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201</v>
          </cell>
          <cell r="E34" t="str">
            <v>長谷川</v>
          </cell>
          <cell r="F34" t="str">
            <v>土　庄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802</v>
          </cell>
          <cell r="E35" t="str">
            <v>中　地</v>
          </cell>
          <cell r="F35" t="str">
            <v>志　度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5101</v>
          </cell>
          <cell r="E36" t="str">
            <v>植　松</v>
          </cell>
          <cell r="F36" t="str">
            <v>あいはら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4301</v>
          </cell>
          <cell r="E37" t="str">
            <v>金　山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2003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3402</v>
          </cell>
          <cell r="E39" t="str">
            <v>加　藤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3001</v>
          </cell>
          <cell r="E40" t="str">
            <v>山　上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1001</v>
          </cell>
          <cell r="E41" t="str">
            <v>髙　橋</v>
          </cell>
          <cell r="F41" t="str">
            <v>高松北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2901</v>
          </cell>
          <cell r="E42" t="str">
            <v>　窪</v>
          </cell>
          <cell r="F42" t="str">
            <v>坂出工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1209</v>
          </cell>
          <cell r="E43" t="str">
            <v>　岡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3901</v>
          </cell>
          <cell r="E44" t="str">
            <v>水　口</v>
          </cell>
          <cell r="F44" t="str">
            <v>琴　平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筒　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辰　井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藤　塚</v>
          </cell>
          <cell r="F47" t="str">
            <v>土　庄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　岡</v>
          </cell>
          <cell r="F48" t="str">
            <v>土　庄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3601</v>
          </cell>
          <cell r="E49" t="str">
            <v>松　下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5601</v>
          </cell>
          <cell r="E50" t="str">
            <v>竹　内</v>
          </cell>
          <cell r="F50" t="str">
            <v>国分寺中</v>
          </cell>
          <cell r="G50">
            <v>208</v>
          </cell>
          <cell r="H50">
            <v>1407</v>
          </cell>
          <cell r="I50" t="str">
            <v>石　橋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4401</v>
          </cell>
          <cell r="E51" t="str">
            <v>山　本</v>
          </cell>
          <cell r="F51" t="str">
            <v>観中央</v>
          </cell>
          <cell r="G51">
            <v>207</v>
          </cell>
          <cell r="H51">
            <v>3102</v>
          </cell>
          <cell r="I51" t="str">
            <v>赤　木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3405</v>
          </cell>
          <cell r="E52" t="str">
            <v>戸　羽</v>
          </cell>
          <cell r="F52" t="str">
            <v>多度津</v>
          </cell>
          <cell r="G52">
            <v>206</v>
          </cell>
          <cell r="H52">
            <v>5702</v>
          </cell>
          <cell r="I52" t="str">
            <v>坂　東</v>
          </cell>
          <cell r="J52">
            <v>57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2903</v>
          </cell>
          <cell r="E53" t="str">
            <v>佐　々</v>
          </cell>
          <cell r="F53" t="str">
            <v>坂出工</v>
          </cell>
          <cell r="G53">
            <v>205</v>
          </cell>
          <cell r="H53">
            <v>1406</v>
          </cell>
          <cell r="I53" t="str">
            <v>松　下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2905</v>
          </cell>
          <cell r="E54" t="str">
            <v>武　本</v>
          </cell>
          <cell r="F54" t="str">
            <v>坂出工</v>
          </cell>
          <cell r="G54">
            <v>204</v>
          </cell>
          <cell r="H54">
            <v>3604</v>
          </cell>
          <cell r="I54" t="str">
            <v>多田羅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4701</v>
          </cell>
          <cell r="E55" t="str">
            <v>村　川</v>
          </cell>
          <cell r="F55" t="str">
            <v>高専高</v>
          </cell>
          <cell r="G55">
            <v>203</v>
          </cell>
          <cell r="H55">
            <v>1506</v>
          </cell>
          <cell r="I55" t="str">
            <v>平　木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3602</v>
          </cell>
          <cell r="E56" t="str">
            <v>横　山</v>
          </cell>
          <cell r="F56" t="str">
            <v>善　一</v>
          </cell>
          <cell r="G56">
            <v>202</v>
          </cell>
          <cell r="H56">
            <v>4802</v>
          </cell>
          <cell r="I56" t="str">
            <v>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4702</v>
          </cell>
          <cell r="E57" t="str">
            <v>古　川</v>
          </cell>
          <cell r="F57" t="str">
            <v>高専高</v>
          </cell>
          <cell r="G57">
            <v>201</v>
          </cell>
          <cell r="H57">
            <v>5201</v>
          </cell>
          <cell r="I57" t="str">
            <v>木　村</v>
          </cell>
          <cell r="J57">
            <v>52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松　山立</v>
          </cell>
          <cell r="F58" t="str">
            <v>高　松</v>
          </cell>
          <cell r="G58">
            <v>200</v>
          </cell>
          <cell r="H58">
            <v>2803</v>
          </cell>
          <cell r="I58" t="str">
            <v>平　尾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2309</v>
          </cell>
          <cell r="E59" t="str">
            <v>末　澤</v>
          </cell>
          <cell r="F59" t="str">
            <v>高松西</v>
          </cell>
          <cell r="G59">
            <v>199</v>
          </cell>
          <cell r="H59">
            <v>1405</v>
          </cell>
          <cell r="I59" t="str">
            <v>平　田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圖　子</v>
          </cell>
          <cell r="F60" t="str">
            <v>観　一</v>
          </cell>
          <cell r="G60">
            <v>198</v>
          </cell>
          <cell r="H60">
            <v>2009</v>
          </cell>
          <cell r="I60" t="str">
            <v>前　田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岡　田</v>
          </cell>
          <cell r="F61" t="str">
            <v>高　松</v>
          </cell>
          <cell r="G61">
            <v>197</v>
          </cell>
          <cell r="H61">
            <v>1602</v>
          </cell>
          <cell r="I61" t="str">
            <v>吉　野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3101</v>
          </cell>
          <cell r="E62" t="str">
            <v>眞　鍋</v>
          </cell>
          <cell r="F62" t="str">
            <v>丸城西</v>
          </cell>
          <cell r="G62">
            <v>196</v>
          </cell>
          <cell r="H62">
            <v>2802</v>
          </cell>
          <cell r="I62" t="str">
            <v>古　河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2305</v>
          </cell>
          <cell r="E63" t="str">
            <v>白　石</v>
          </cell>
          <cell r="F63" t="str">
            <v>高松西</v>
          </cell>
          <cell r="G63">
            <v>195</v>
          </cell>
          <cell r="H63">
            <v>2907</v>
          </cell>
          <cell r="I63" t="str">
            <v>尾　路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3403</v>
          </cell>
          <cell r="E64" t="str">
            <v>宮　崎</v>
          </cell>
          <cell r="F64" t="str">
            <v>多度津</v>
          </cell>
          <cell r="G64">
            <v>194</v>
          </cell>
          <cell r="H64">
            <v>4304</v>
          </cell>
          <cell r="I64" t="str">
            <v>豊　田</v>
          </cell>
          <cell r="J64">
            <v>43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3003</v>
          </cell>
          <cell r="E65" t="str">
            <v>織　部</v>
          </cell>
          <cell r="F65" t="str">
            <v>丸　亀</v>
          </cell>
          <cell r="G65">
            <v>193</v>
          </cell>
          <cell r="H65">
            <v>4505</v>
          </cell>
          <cell r="I65" t="str">
            <v>柳　瀬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4801</v>
          </cell>
          <cell r="E66" t="str">
            <v>秋　田</v>
          </cell>
          <cell r="F66" t="str">
            <v>高専詫</v>
          </cell>
          <cell r="G66">
            <v>192</v>
          </cell>
          <cell r="H66">
            <v>1210</v>
          </cell>
          <cell r="I66" t="str">
            <v>黒　川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3005</v>
          </cell>
          <cell r="E67" t="str">
            <v>赤　垣</v>
          </cell>
          <cell r="F67" t="str">
            <v>丸　亀</v>
          </cell>
          <cell r="G67">
            <v>191</v>
          </cell>
          <cell r="H67">
            <v>2906</v>
          </cell>
          <cell r="I67" t="str">
            <v>岡　本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3004</v>
          </cell>
          <cell r="E68" t="str">
            <v>高　平</v>
          </cell>
          <cell r="F68" t="str">
            <v>丸　亀</v>
          </cell>
          <cell r="G68">
            <v>190</v>
          </cell>
          <cell r="H68">
            <v>1603</v>
          </cell>
          <cell r="I68" t="str">
            <v>松　村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204</v>
          </cell>
          <cell r="E69" t="str">
            <v>田　中</v>
          </cell>
          <cell r="F69" t="str">
            <v>土　庄</v>
          </cell>
          <cell r="G69">
            <v>189</v>
          </cell>
          <cell r="H69">
            <v>4504</v>
          </cell>
          <cell r="I69" t="str">
            <v>秋　山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2307</v>
          </cell>
          <cell r="E70" t="str">
            <v>小　橋</v>
          </cell>
          <cell r="F70" t="str">
            <v>高松西</v>
          </cell>
          <cell r="G70">
            <v>188</v>
          </cell>
          <cell r="H70">
            <v>5703</v>
          </cell>
          <cell r="I70" t="str">
            <v>片　桐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1101</v>
          </cell>
          <cell r="E71" t="str">
            <v>徳　住</v>
          </cell>
          <cell r="F71" t="str">
            <v>高松東</v>
          </cell>
          <cell r="G71">
            <v>187</v>
          </cell>
          <cell r="H71">
            <v>3007</v>
          </cell>
          <cell r="I71" t="str">
            <v>藤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1601</v>
          </cell>
          <cell r="E72" t="str">
            <v>二　宮</v>
          </cell>
          <cell r="F72" t="str">
            <v>高桜井</v>
          </cell>
          <cell r="G72">
            <v>186</v>
          </cell>
          <cell r="H72">
            <v>4503</v>
          </cell>
          <cell r="I72" t="str">
            <v>岸　上航</v>
          </cell>
          <cell r="J72">
            <v>45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3006</v>
          </cell>
          <cell r="E73" t="str">
            <v>新　田</v>
          </cell>
          <cell r="F73" t="str">
            <v>丸　亀</v>
          </cell>
          <cell r="G73">
            <v>185</v>
          </cell>
          <cell r="H73">
            <v>2008</v>
          </cell>
          <cell r="I73" t="str">
            <v>小　原</v>
          </cell>
          <cell r="J73">
            <v>20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1102</v>
          </cell>
          <cell r="E74" t="str">
            <v>黒　川</v>
          </cell>
          <cell r="F74" t="str">
            <v>高松東</v>
          </cell>
          <cell r="G74">
            <v>184</v>
          </cell>
          <cell r="H74">
            <v>5701</v>
          </cell>
          <cell r="I74" t="str">
            <v>三　谷</v>
          </cell>
          <cell r="J74">
            <v>57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2005</v>
          </cell>
          <cell r="E75" t="str">
            <v>藤　重</v>
          </cell>
          <cell r="F75" t="str">
            <v>高工芸</v>
          </cell>
          <cell r="G75">
            <v>183</v>
          </cell>
          <cell r="H75">
            <v>1504</v>
          </cell>
          <cell r="I75" t="str">
            <v>松　下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石　井</v>
          </cell>
          <cell r="F76" t="str">
            <v>坂　出</v>
          </cell>
          <cell r="G76">
            <v>182</v>
          </cell>
          <cell r="H76">
            <v>1002</v>
          </cell>
          <cell r="I76" t="str">
            <v>藤　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2310</v>
          </cell>
          <cell r="E77" t="str">
            <v>植　松</v>
          </cell>
          <cell r="F77" t="str">
            <v>高松西</v>
          </cell>
          <cell r="G77">
            <v>181</v>
          </cell>
          <cell r="H77">
            <v>1505</v>
          </cell>
          <cell r="I77" t="str">
            <v>横　山</v>
          </cell>
          <cell r="J77">
            <v>15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2006</v>
          </cell>
          <cell r="E78" t="str">
            <v>有　岡</v>
          </cell>
          <cell r="F78" t="str">
            <v>高工芸</v>
          </cell>
          <cell r="G78">
            <v>180</v>
          </cell>
          <cell r="H78">
            <v>1003</v>
          </cell>
          <cell r="I78" t="str">
            <v>村　川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4002</v>
          </cell>
          <cell r="E79" t="str">
            <v>藤　川</v>
          </cell>
          <cell r="F79" t="str">
            <v>高　瀬</v>
          </cell>
          <cell r="G79">
            <v>179</v>
          </cell>
          <cell r="H79">
            <v>2007</v>
          </cell>
          <cell r="I79" t="str">
            <v>溝　淵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松　下</v>
          </cell>
          <cell r="F80" t="str">
            <v>高松東</v>
          </cell>
          <cell r="G80">
            <v>178</v>
          </cell>
          <cell r="H80">
            <v>1404</v>
          </cell>
          <cell r="I80" t="str">
            <v>大　野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4303</v>
          </cell>
          <cell r="E81" t="str">
            <v>齊　藤</v>
          </cell>
          <cell r="F81" t="str">
            <v>観　一</v>
          </cell>
          <cell r="G81">
            <v>177</v>
          </cell>
          <cell r="H81">
            <v>1305</v>
          </cell>
          <cell r="I81" t="str">
            <v>伊　藤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4402</v>
          </cell>
          <cell r="E82" t="str">
            <v>堀　川</v>
          </cell>
          <cell r="F82" t="str">
            <v>観中央</v>
          </cell>
          <cell r="G82">
            <v>176</v>
          </cell>
          <cell r="H82">
            <v>1208</v>
          </cell>
          <cell r="I82" t="str">
            <v>宮　内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5301</v>
          </cell>
          <cell r="E83" t="str">
            <v>黒　川</v>
          </cell>
          <cell r="F83" t="str">
            <v>高松Jr</v>
          </cell>
          <cell r="G83">
            <v>175</v>
          </cell>
          <cell r="H83">
            <v>2801</v>
          </cell>
          <cell r="I83" t="str">
            <v>沖　元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1105</v>
          </cell>
          <cell r="E84" t="str">
            <v>天　野</v>
          </cell>
          <cell r="F84" t="str">
            <v>高松東</v>
          </cell>
          <cell r="G84">
            <v>174</v>
          </cell>
          <cell r="H84">
            <v>4403</v>
          </cell>
          <cell r="I84" t="str">
            <v>西　澤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4703</v>
          </cell>
          <cell r="E85" t="str">
            <v>山　地</v>
          </cell>
          <cell r="F85" t="str">
            <v>高専高</v>
          </cell>
          <cell r="G85">
            <v>173</v>
          </cell>
          <cell r="H85">
            <v>3408</v>
          </cell>
          <cell r="I85" t="str">
            <v>牧　野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大　林</v>
          </cell>
          <cell r="F86" t="str">
            <v>琴　平</v>
          </cell>
          <cell r="G86">
            <v>172</v>
          </cell>
          <cell r="H86">
            <v>205</v>
          </cell>
          <cell r="I86" t="str">
            <v>　港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2902</v>
          </cell>
          <cell r="E87" t="str">
            <v>福　下</v>
          </cell>
          <cell r="F87" t="str">
            <v>坂出工</v>
          </cell>
          <cell r="G87">
            <v>171</v>
          </cell>
          <cell r="H87">
            <v>2004</v>
          </cell>
          <cell r="I87" t="str">
            <v>片　座</v>
          </cell>
          <cell r="J87">
            <v>20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3407</v>
          </cell>
          <cell r="E88" t="str">
            <v>宮　武</v>
          </cell>
          <cell r="F88" t="str">
            <v>多度津</v>
          </cell>
          <cell r="G88">
            <v>170</v>
          </cell>
          <cell r="H88">
            <v>3904</v>
          </cell>
          <cell r="I88" t="str">
            <v>　梶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3903</v>
          </cell>
          <cell r="E89" t="str">
            <v>佐　薙</v>
          </cell>
          <cell r="F89" t="str">
            <v>琴　平</v>
          </cell>
          <cell r="G89">
            <v>169</v>
          </cell>
          <cell r="H89">
            <v>4502</v>
          </cell>
          <cell r="I89" t="str">
            <v>沖　崎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5102</v>
          </cell>
          <cell r="E90" t="str">
            <v>杢　村</v>
          </cell>
          <cell r="F90" t="str">
            <v>あいはら</v>
          </cell>
          <cell r="G90">
            <v>168</v>
          </cell>
          <cell r="H90">
            <v>3406</v>
          </cell>
          <cell r="I90" t="str">
            <v>大　西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4704</v>
          </cell>
          <cell r="E91" t="str">
            <v>宮　西</v>
          </cell>
          <cell r="F91" t="str">
            <v>高専高</v>
          </cell>
          <cell r="G91">
            <v>167</v>
          </cell>
          <cell r="H91">
            <v>2904</v>
          </cell>
          <cell r="I91" t="str">
            <v>宮　﨑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藤　川</v>
          </cell>
          <cell r="F92" t="str">
            <v>三豊工</v>
          </cell>
          <cell r="G92">
            <v>166</v>
          </cell>
          <cell r="H92">
            <v>3603</v>
          </cell>
          <cell r="I92" t="str">
            <v>山　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5401</v>
          </cell>
          <cell r="E93" t="str">
            <v>富　田</v>
          </cell>
          <cell r="F93" t="str">
            <v>バラJr</v>
          </cell>
          <cell r="G93">
            <v>165</v>
          </cell>
          <cell r="H93">
            <v>5302</v>
          </cell>
          <cell r="I93" t="str">
            <v>大屋敷</v>
          </cell>
          <cell r="J93">
            <v>53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1104</v>
          </cell>
          <cell r="E94" t="str">
            <v>蓮　井</v>
          </cell>
          <cell r="F94" t="str">
            <v>高松東</v>
          </cell>
          <cell r="G94">
            <v>164</v>
          </cell>
          <cell r="H94">
            <v>2604</v>
          </cell>
          <cell r="I94" t="str">
            <v>豊　田</v>
          </cell>
          <cell r="J94">
            <v>26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谷　本</v>
          </cell>
          <cell r="F95" t="str">
            <v>高中央</v>
          </cell>
          <cell r="G95">
            <v>163</v>
          </cell>
          <cell r="H95">
            <v>1502</v>
          </cell>
          <cell r="I95" t="str">
            <v>大　野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白　川</v>
          </cell>
          <cell r="F96" t="str">
            <v>飯　山</v>
          </cell>
          <cell r="G96">
            <v>162</v>
          </cell>
          <cell r="H96">
            <v>2308</v>
          </cell>
          <cell r="I96" t="str">
            <v>鎌　田</v>
          </cell>
          <cell r="J96">
            <v>23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3404</v>
          </cell>
          <cell r="E97" t="str">
            <v>三　谷</v>
          </cell>
          <cell r="F97" t="str">
            <v>多度津</v>
          </cell>
          <cell r="G97">
            <v>161</v>
          </cell>
          <cell r="H97">
            <v>1503</v>
          </cell>
          <cell r="I97" t="str">
            <v>永　吉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3</v>
          </cell>
          <cell r="C98" t="str">
            <v>①</v>
          </cell>
          <cell r="D98">
            <v>4705</v>
          </cell>
          <cell r="E98" t="str">
            <v>川　村</v>
          </cell>
          <cell r="F98" t="str">
            <v>高専高</v>
          </cell>
          <cell r="G98">
            <v>160</v>
          </cell>
          <cell r="H98">
            <v>3906</v>
          </cell>
          <cell r="I98" t="str">
            <v>宮　本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3</v>
          </cell>
          <cell r="C99" t="str">
            <v>①</v>
          </cell>
          <cell r="D99">
            <v>4506</v>
          </cell>
          <cell r="E99" t="str">
            <v>今　村</v>
          </cell>
          <cell r="F99" t="str">
            <v>三豊工</v>
          </cell>
          <cell r="G99">
            <v>159</v>
          </cell>
          <cell r="H99">
            <v>5704</v>
          </cell>
          <cell r="I99" t="str">
            <v>伊　藤</v>
          </cell>
          <cell r="J99">
            <v>57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3</v>
          </cell>
          <cell r="C100" t="str">
            <v>①</v>
          </cell>
          <cell r="D100">
            <v>2011</v>
          </cell>
          <cell r="E100" t="str">
            <v>松　井</v>
          </cell>
          <cell r="F100" t="str">
            <v>高工芸</v>
          </cell>
          <cell r="G100">
            <v>158</v>
          </cell>
          <cell r="H100">
            <v>3410</v>
          </cell>
          <cell r="I100" t="str">
            <v>市　場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3</v>
          </cell>
          <cell r="C101" t="str">
            <v>①</v>
          </cell>
          <cell r="D101">
            <v>3605</v>
          </cell>
          <cell r="E101" t="str">
            <v>川　瀧</v>
          </cell>
          <cell r="F101" t="str">
            <v>善　一</v>
          </cell>
          <cell r="G101">
            <v>157</v>
          </cell>
          <cell r="H101">
            <v>2010</v>
          </cell>
          <cell r="I101" t="str">
            <v>阪　田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3</v>
          </cell>
          <cell r="C102" t="str">
            <v>①</v>
          </cell>
          <cell r="D102">
            <v>4507</v>
          </cell>
          <cell r="E102" t="str">
            <v>岸　上剛</v>
          </cell>
          <cell r="F102" t="str">
            <v>三豊工</v>
          </cell>
          <cell r="G102">
            <v>156</v>
          </cell>
          <cell r="H102">
            <v>1106</v>
          </cell>
          <cell r="I102" t="str">
            <v>𠮷　武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3</v>
          </cell>
          <cell r="C103" t="str">
            <v>①</v>
          </cell>
          <cell r="D103">
            <v>803</v>
          </cell>
          <cell r="E103" t="str">
            <v>藤　澤</v>
          </cell>
          <cell r="F103" t="str">
            <v>志　度</v>
          </cell>
          <cell r="G103">
            <v>155</v>
          </cell>
          <cell r="H103">
            <v>2804</v>
          </cell>
          <cell r="I103" t="str">
            <v>真　鍋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3</v>
          </cell>
          <cell r="C104" t="str">
            <v>①</v>
          </cell>
          <cell r="D104">
            <v>1107</v>
          </cell>
          <cell r="E104" t="str">
            <v>樋　笠</v>
          </cell>
          <cell r="F104" t="str">
            <v>高松東</v>
          </cell>
          <cell r="G104">
            <v>154</v>
          </cell>
          <cell r="H104">
            <v>1004</v>
          </cell>
          <cell r="I104" t="str">
            <v>松　尾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3</v>
          </cell>
          <cell r="C105" t="str">
            <v>①</v>
          </cell>
          <cell r="D105">
            <v>3606</v>
          </cell>
          <cell r="E105" t="str">
            <v>藤　原</v>
          </cell>
          <cell r="F105" t="str">
            <v>善　一</v>
          </cell>
          <cell r="G105">
            <v>153</v>
          </cell>
          <cell r="H105">
            <v>206</v>
          </cell>
          <cell r="I105" t="str">
            <v>東　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3</v>
          </cell>
          <cell r="C106" t="str">
            <v>①</v>
          </cell>
          <cell r="D106">
            <v>1604</v>
          </cell>
          <cell r="E106" t="str">
            <v>濱　井</v>
          </cell>
          <cell r="F106" t="str">
            <v>高桜井</v>
          </cell>
          <cell r="G106">
            <v>152</v>
          </cell>
          <cell r="H106">
            <v>2312</v>
          </cell>
          <cell r="I106" t="str">
            <v>岡　本</v>
          </cell>
          <cell r="J106">
            <v>23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3</v>
          </cell>
          <cell r="C107" t="str">
            <v>①</v>
          </cell>
          <cell r="D107">
            <v>4305</v>
          </cell>
          <cell r="E107" t="str">
            <v>峯　永</v>
          </cell>
          <cell r="F107" t="str">
            <v>観　一</v>
          </cell>
          <cell r="G107">
            <v>151</v>
          </cell>
          <cell r="H107">
            <v>1409</v>
          </cell>
          <cell r="I107" t="str">
            <v>稲　田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3</v>
          </cell>
          <cell r="C108" t="str">
            <v>①</v>
          </cell>
          <cell r="D108">
            <v>3009</v>
          </cell>
          <cell r="E108" t="str">
            <v>寒　川</v>
          </cell>
          <cell r="F108" t="str">
            <v>丸　亀</v>
          </cell>
          <cell r="G108">
            <v>150</v>
          </cell>
          <cell r="H108">
            <v>2311</v>
          </cell>
          <cell r="I108" t="str">
            <v>上　池</v>
          </cell>
          <cell r="J108">
            <v>23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3</v>
          </cell>
          <cell r="C109" t="str">
            <v>①</v>
          </cell>
          <cell r="D109">
            <v>4803</v>
          </cell>
          <cell r="E109" t="str">
            <v>大　西</v>
          </cell>
          <cell r="F109" t="str">
            <v>高専詫</v>
          </cell>
          <cell r="G109">
            <v>149</v>
          </cell>
          <cell r="H109">
            <v>2502</v>
          </cell>
          <cell r="I109" t="str">
            <v>四　角</v>
          </cell>
          <cell r="J109">
            <v>25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3</v>
          </cell>
          <cell r="C110" t="str">
            <v>①</v>
          </cell>
          <cell r="D110">
            <v>4404</v>
          </cell>
          <cell r="E110" t="str">
            <v>滝　口</v>
          </cell>
          <cell r="F110" t="str">
            <v>観中央</v>
          </cell>
          <cell r="G110">
            <v>148</v>
          </cell>
          <cell r="H110">
            <v>3008</v>
          </cell>
          <cell r="I110" t="str">
            <v>西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3</v>
          </cell>
          <cell r="C111" t="str">
            <v>①</v>
          </cell>
          <cell r="D111">
            <v>3905</v>
          </cell>
          <cell r="E111" t="str">
            <v>丸　山</v>
          </cell>
          <cell r="F111" t="str">
            <v>琴　平</v>
          </cell>
          <cell r="G111">
            <v>147</v>
          </cell>
          <cell r="H111">
            <v>1408</v>
          </cell>
          <cell r="I111" t="str">
            <v>蓮　井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3</v>
          </cell>
          <cell r="C112" t="str">
            <v>①</v>
          </cell>
          <cell r="D112">
            <v>1507</v>
          </cell>
          <cell r="E112" t="str">
            <v>松　本</v>
          </cell>
          <cell r="F112" t="str">
            <v>高松一</v>
          </cell>
          <cell r="G112">
            <v>146</v>
          </cell>
          <cell r="H112">
            <v>2909</v>
          </cell>
          <cell r="I112" t="str">
            <v>入　谷</v>
          </cell>
          <cell r="J112">
            <v>29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3</v>
          </cell>
          <cell r="C113" t="str">
            <v>①</v>
          </cell>
          <cell r="D113">
            <v>2908</v>
          </cell>
          <cell r="E113" t="str">
            <v>谷　澤</v>
          </cell>
          <cell r="F113" t="str">
            <v>坂出工</v>
          </cell>
          <cell r="G113">
            <v>145</v>
          </cell>
          <cell r="H113">
            <v>3409</v>
          </cell>
          <cell r="I113" t="str">
            <v>橋　村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1108</v>
          </cell>
          <cell r="E114" t="str">
            <v>山　本</v>
          </cell>
          <cell r="F114" t="str">
            <v>高松東</v>
          </cell>
          <cell r="G114">
            <v>144</v>
          </cell>
          <cell r="H114">
            <v>2012</v>
          </cell>
          <cell r="I114" t="str">
            <v>伊　賀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2313</v>
          </cell>
          <cell r="E115" t="str">
            <v>髙　畑</v>
          </cell>
          <cell r="F115" t="str">
            <v>高松西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2910</v>
          </cell>
          <cell r="E116" t="str">
            <v>湯之前</v>
          </cell>
          <cell r="F116" t="str">
            <v>坂出工</v>
          </cell>
          <cell r="G116">
            <v>142</v>
          </cell>
          <cell r="H116">
            <v>2605</v>
          </cell>
          <cell r="I116" t="str">
            <v>大　沢</v>
          </cell>
          <cell r="J116">
            <v>26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5705</v>
          </cell>
          <cell r="E117" t="str">
            <v>高　城</v>
          </cell>
          <cell r="F117" t="str">
            <v>ヴィスポ</v>
          </cell>
          <cell r="G117">
            <v>141</v>
          </cell>
          <cell r="H117">
            <v>3907</v>
          </cell>
          <cell r="I117" t="str">
            <v>谷　口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1005</v>
          </cell>
          <cell r="E118" t="str">
            <v>宮　崎</v>
          </cell>
          <cell r="F118" t="str">
            <v>高松北</v>
          </cell>
          <cell r="G118">
            <v>140</v>
          </cell>
          <cell r="H118">
            <v>1410</v>
          </cell>
          <cell r="I118" t="str">
            <v>安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4405</v>
          </cell>
          <cell r="E119" t="str">
            <v>德　井</v>
          </cell>
          <cell r="F119" t="str">
            <v>観中央</v>
          </cell>
          <cell r="G119">
            <v>139</v>
          </cell>
          <cell r="H119">
            <v>2503</v>
          </cell>
          <cell r="I119" t="str">
            <v>小　林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3010</v>
          </cell>
          <cell r="E120" t="str">
            <v>野　間</v>
          </cell>
          <cell r="F120" t="str">
            <v>丸　亀</v>
          </cell>
          <cell r="G120">
            <v>138</v>
          </cell>
          <cell r="H120">
            <v>207</v>
          </cell>
          <cell r="I120" t="str">
            <v>岡　田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804</v>
          </cell>
          <cell r="E121" t="str">
            <v>山　口</v>
          </cell>
          <cell r="F121" t="str">
            <v>志　度</v>
          </cell>
          <cell r="G121">
            <v>137</v>
          </cell>
          <cell r="H121">
            <v>1508</v>
          </cell>
          <cell r="I121" t="str">
            <v>久　保</v>
          </cell>
          <cell r="J121">
            <v>15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1109</v>
          </cell>
          <cell r="E122" t="str">
            <v>北　田</v>
          </cell>
          <cell r="F122" t="str">
            <v>高松東</v>
          </cell>
          <cell r="G122">
            <v>136</v>
          </cell>
          <cell r="H122">
            <v>4306</v>
          </cell>
          <cell r="I122" t="str">
            <v>大　橋</v>
          </cell>
          <cell r="J122">
            <v>43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1509</v>
          </cell>
          <cell r="E123" t="str">
            <v>渡　邉</v>
          </cell>
          <cell r="F123" t="str">
            <v>高松一</v>
          </cell>
          <cell r="G123">
            <v>135</v>
          </cell>
          <cell r="H123">
            <v>2013</v>
          </cell>
          <cell r="I123" t="str">
            <v>真　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1411</v>
          </cell>
          <cell r="E124" t="str">
            <v>佐　藤</v>
          </cell>
          <cell r="F124" t="str">
            <v>高　松</v>
          </cell>
          <cell r="G124">
            <v>134</v>
          </cell>
          <cell r="H124">
            <v>208</v>
          </cell>
          <cell r="I124" t="str">
            <v>大　谷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2911</v>
          </cell>
          <cell r="E125" t="str">
            <v>香　川</v>
          </cell>
          <cell r="F125" t="str">
            <v>坂出工</v>
          </cell>
          <cell r="G125">
            <v>133</v>
          </cell>
          <cell r="H125">
            <v>3011</v>
          </cell>
          <cell r="I125" t="str">
            <v>三　木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3412</v>
          </cell>
          <cell r="E126" t="str">
            <v>沖　野</v>
          </cell>
          <cell r="F126" t="str">
            <v>多度津</v>
          </cell>
          <cell r="G126">
            <v>132</v>
          </cell>
          <cell r="H126">
            <v>2314</v>
          </cell>
          <cell r="I126" t="str">
            <v>山　下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4508</v>
          </cell>
          <cell r="E127" t="str">
            <v>近　藤</v>
          </cell>
          <cell r="F127" t="str">
            <v>三豊工</v>
          </cell>
          <cell r="G127">
            <v>131</v>
          </cell>
          <cell r="H127">
            <v>4706</v>
          </cell>
          <cell r="I127" t="str">
            <v>濱　口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大　西</v>
          </cell>
          <cell r="F128" t="str">
            <v>善　一</v>
          </cell>
          <cell r="G128">
            <v>130</v>
          </cell>
          <cell r="H128">
            <v>3908</v>
          </cell>
          <cell r="I128" t="str">
            <v>宮　崎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1605</v>
          </cell>
          <cell r="E129" t="str">
            <v>井　戸</v>
          </cell>
          <cell r="F129" t="str">
            <v>高桜井</v>
          </cell>
          <cell r="G129">
            <v>129</v>
          </cell>
          <cell r="H129">
            <v>2805</v>
          </cell>
          <cell r="I129" t="str">
            <v>徳　永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徳　永</v>
          </cell>
          <cell r="F130" t="str">
            <v>坂出一</v>
          </cell>
          <cell r="G130">
            <v>128</v>
          </cell>
          <cell r="H130">
            <v>1605</v>
          </cell>
          <cell r="I130" t="str">
            <v>井　戸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3908</v>
          </cell>
          <cell r="E131" t="str">
            <v>宮　崎</v>
          </cell>
          <cell r="F131" t="str">
            <v>琴　平</v>
          </cell>
          <cell r="G131">
            <v>127</v>
          </cell>
          <cell r="H131">
            <v>3607</v>
          </cell>
          <cell r="I131" t="str">
            <v>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4706</v>
          </cell>
          <cell r="E132" t="str">
            <v>濱　口</v>
          </cell>
          <cell r="F132" t="str">
            <v>高専高</v>
          </cell>
          <cell r="G132">
            <v>126</v>
          </cell>
          <cell r="H132">
            <v>4508</v>
          </cell>
          <cell r="I132" t="str">
            <v>近　藤</v>
          </cell>
          <cell r="J132">
            <v>45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2314</v>
          </cell>
          <cell r="E133" t="str">
            <v>山　下</v>
          </cell>
          <cell r="F133" t="str">
            <v>高松西</v>
          </cell>
          <cell r="G133">
            <v>125</v>
          </cell>
          <cell r="H133">
            <v>3412</v>
          </cell>
          <cell r="I133" t="str">
            <v>沖　野</v>
          </cell>
          <cell r="J133">
            <v>34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3011</v>
          </cell>
          <cell r="E134" t="str">
            <v>三　木</v>
          </cell>
          <cell r="F134" t="str">
            <v>丸　亀</v>
          </cell>
          <cell r="G134">
            <v>124</v>
          </cell>
          <cell r="H134">
            <v>2911</v>
          </cell>
          <cell r="I134" t="str">
            <v>香　川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208</v>
          </cell>
          <cell r="E135" t="str">
            <v>大　谷</v>
          </cell>
          <cell r="F135" t="str">
            <v>土　庄</v>
          </cell>
          <cell r="G135">
            <v>123</v>
          </cell>
          <cell r="H135">
            <v>1411</v>
          </cell>
          <cell r="I135" t="str">
            <v>佐　藤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2013</v>
          </cell>
          <cell r="E136" t="str">
            <v>真　鍋</v>
          </cell>
          <cell r="F136" t="str">
            <v>高工芸</v>
          </cell>
          <cell r="G136">
            <v>122</v>
          </cell>
          <cell r="H136">
            <v>1509</v>
          </cell>
          <cell r="I136" t="str">
            <v>渡　邉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4306</v>
          </cell>
          <cell r="E137" t="str">
            <v>大　橋</v>
          </cell>
          <cell r="F137" t="str">
            <v>観　一</v>
          </cell>
          <cell r="G137">
            <v>121</v>
          </cell>
          <cell r="H137">
            <v>1109</v>
          </cell>
          <cell r="I137" t="str">
            <v>北　田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1508</v>
          </cell>
          <cell r="E138" t="str">
            <v>久　保</v>
          </cell>
          <cell r="F138" t="str">
            <v>高松一</v>
          </cell>
          <cell r="G138">
            <v>120</v>
          </cell>
          <cell r="H138">
            <v>804</v>
          </cell>
          <cell r="I138" t="str">
            <v>山　口</v>
          </cell>
          <cell r="J138">
            <v>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岡　田</v>
          </cell>
          <cell r="F139" t="str">
            <v>土　庄</v>
          </cell>
          <cell r="G139">
            <v>119</v>
          </cell>
          <cell r="H139">
            <v>3010</v>
          </cell>
          <cell r="I139" t="str">
            <v>野　間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2503</v>
          </cell>
          <cell r="E140" t="str">
            <v>小　林</v>
          </cell>
          <cell r="F140" t="str">
            <v>飯　山</v>
          </cell>
          <cell r="G140">
            <v>118</v>
          </cell>
          <cell r="H140">
            <v>4405</v>
          </cell>
          <cell r="I140" t="str">
            <v>德　井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1410</v>
          </cell>
          <cell r="E141" t="str">
            <v>安　田</v>
          </cell>
          <cell r="F141" t="str">
            <v>高　松</v>
          </cell>
          <cell r="G141">
            <v>117</v>
          </cell>
          <cell r="H141">
            <v>1005</v>
          </cell>
          <cell r="I141" t="str">
            <v>宮　崎</v>
          </cell>
          <cell r="J141">
            <v>10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3907</v>
          </cell>
          <cell r="E142" t="str">
            <v>谷　口</v>
          </cell>
          <cell r="F142" t="str">
            <v>琴　平</v>
          </cell>
          <cell r="G142">
            <v>116</v>
          </cell>
          <cell r="H142">
            <v>5705</v>
          </cell>
          <cell r="I142" t="str">
            <v>高　城</v>
          </cell>
          <cell r="J142">
            <v>57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2605</v>
          </cell>
          <cell r="E143" t="str">
            <v>大　沢</v>
          </cell>
          <cell r="F143" t="str">
            <v>坂　出</v>
          </cell>
          <cell r="G143">
            <v>115</v>
          </cell>
          <cell r="H143">
            <v>2910</v>
          </cell>
          <cell r="I143" t="str">
            <v>湯之前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2313</v>
          </cell>
          <cell r="I144" t="str">
            <v>髙　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2012</v>
          </cell>
          <cell r="E145" t="str">
            <v>伊　賀</v>
          </cell>
          <cell r="F145" t="str">
            <v>高工芸</v>
          </cell>
          <cell r="G145">
            <v>113</v>
          </cell>
          <cell r="H145">
            <v>1108</v>
          </cell>
          <cell r="I145" t="str">
            <v>山　本</v>
          </cell>
          <cell r="J145">
            <v>11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3</v>
          </cell>
          <cell r="C146" t="str">
            <v>①</v>
          </cell>
          <cell r="D146">
            <v>3409</v>
          </cell>
          <cell r="E146" t="str">
            <v>橋　村</v>
          </cell>
          <cell r="F146" t="str">
            <v>多度津</v>
          </cell>
          <cell r="G146">
            <v>112</v>
          </cell>
          <cell r="H146">
            <v>2908</v>
          </cell>
          <cell r="I146" t="str">
            <v>谷　澤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3</v>
          </cell>
          <cell r="C147" t="str">
            <v>①</v>
          </cell>
          <cell r="D147">
            <v>2909</v>
          </cell>
          <cell r="E147" t="str">
            <v>入　谷</v>
          </cell>
          <cell r="F147" t="str">
            <v>坂出工</v>
          </cell>
          <cell r="G147">
            <v>111</v>
          </cell>
          <cell r="H147">
            <v>1507</v>
          </cell>
          <cell r="I147" t="str">
            <v>松　本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3</v>
          </cell>
          <cell r="C148" t="str">
            <v>①</v>
          </cell>
          <cell r="D148">
            <v>1408</v>
          </cell>
          <cell r="E148" t="str">
            <v>蓮　井</v>
          </cell>
          <cell r="F148" t="str">
            <v>高　松</v>
          </cell>
          <cell r="G148">
            <v>110</v>
          </cell>
          <cell r="H148">
            <v>3905</v>
          </cell>
          <cell r="I148" t="str">
            <v>丸　山</v>
          </cell>
          <cell r="J148">
            <v>39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3</v>
          </cell>
          <cell r="C149" t="str">
            <v>①</v>
          </cell>
          <cell r="D149">
            <v>3008</v>
          </cell>
          <cell r="E149" t="str">
            <v>西　谷</v>
          </cell>
          <cell r="F149" t="str">
            <v>丸　亀</v>
          </cell>
          <cell r="G149">
            <v>109</v>
          </cell>
          <cell r="H149">
            <v>4404</v>
          </cell>
          <cell r="I149" t="str">
            <v>滝　口</v>
          </cell>
          <cell r="J149">
            <v>44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3</v>
          </cell>
          <cell r="C150" t="str">
            <v>①</v>
          </cell>
          <cell r="D150">
            <v>2502</v>
          </cell>
          <cell r="E150" t="str">
            <v>四　角</v>
          </cell>
          <cell r="F150" t="str">
            <v>飯　山</v>
          </cell>
          <cell r="G150">
            <v>108</v>
          </cell>
          <cell r="H150">
            <v>4803</v>
          </cell>
          <cell r="I150" t="str">
            <v>大　西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3</v>
          </cell>
          <cell r="C151" t="str">
            <v>①</v>
          </cell>
          <cell r="D151">
            <v>2311</v>
          </cell>
          <cell r="E151" t="str">
            <v>上　池</v>
          </cell>
          <cell r="F151" t="str">
            <v>高松西</v>
          </cell>
          <cell r="G151">
            <v>107</v>
          </cell>
          <cell r="H151">
            <v>3009</v>
          </cell>
          <cell r="I151" t="str">
            <v>寒　川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3</v>
          </cell>
          <cell r="C152" t="str">
            <v>①</v>
          </cell>
          <cell r="D152">
            <v>1409</v>
          </cell>
          <cell r="E152" t="str">
            <v>稲　田</v>
          </cell>
          <cell r="F152" t="str">
            <v>高　松</v>
          </cell>
          <cell r="G152">
            <v>106</v>
          </cell>
          <cell r="H152">
            <v>4305</v>
          </cell>
          <cell r="I152" t="str">
            <v>峯　永</v>
          </cell>
          <cell r="J152">
            <v>43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3</v>
          </cell>
          <cell r="C153" t="str">
            <v>①</v>
          </cell>
          <cell r="D153">
            <v>2312</v>
          </cell>
          <cell r="E153" t="str">
            <v>岡　本</v>
          </cell>
          <cell r="F153" t="str">
            <v>高松西</v>
          </cell>
          <cell r="G153">
            <v>105</v>
          </cell>
          <cell r="H153">
            <v>1604</v>
          </cell>
          <cell r="I153" t="str">
            <v>濱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3</v>
          </cell>
          <cell r="C154" t="str">
            <v>①</v>
          </cell>
          <cell r="D154">
            <v>206</v>
          </cell>
          <cell r="E154" t="str">
            <v>東　條</v>
          </cell>
          <cell r="F154" t="str">
            <v>土　庄</v>
          </cell>
          <cell r="G154">
            <v>104</v>
          </cell>
          <cell r="H154">
            <v>3606</v>
          </cell>
          <cell r="I154" t="str">
            <v>藤　原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3</v>
          </cell>
          <cell r="C155" t="str">
            <v>①</v>
          </cell>
          <cell r="D155">
            <v>1004</v>
          </cell>
          <cell r="E155" t="str">
            <v>松　尾</v>
          </cell>
          <cell r="F155" t="str">
            <v>高松北</v>
          </cell>
          <cell r="G155">
            <v>103</v>
          </cell>
          <cell r="H155">
            <v>1107</v>
          </cell>
          <cell r="I155" t="str">
            <v>樋　笠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3</v>
          </cell>
          <cell r="C156" t="str">
            <v>①</v>
          </cell>
          <cell r="D156">
            <v>2804</v>
          </cell>
          <cell r="E156" t="str">
            <v>真　鍋</v>
          </cell>
          <cell r="F156" t="str">
            <v>坂出一</v>
          </cell>
          <cell r="G156">
            <v>102</v>
          </cell>
          <cell r="H156">
            <v>803</v>
          </cell>
          <cell r="I156" t="str">
            <v>藤　澤</v>
          </cell>
          <cell r="J156">
            <v>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3</v>
          </cell>
          <cell r="C157" t="str">
            <v>①</v>
          </cell>
          <cell r="D157">
            <v>1106</v>
          </cell>
          <cell r="E157" t="str">
            <v>𠮷　武</v>
          </cell>
          <cell r="F157" t="str">
            <v>高松東</v>
          </cell>
          <cell r="G157">
            <v>101</v>
          </cell>
          <cell r="H157">
            <v>4507</v>
          </cell>
          <cell r="I157" t="str">
            <v>岸　上剛</v>
          </cell>
          <cell r="J157">
            <v>45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3</v>
          </cell>
          <cell r="C158" t="str">
            <v>①</v>
          </cell>
          <cell r="D158">
            <v>2010</v>
          </cell>
          <cell r="E158" t="str">
            <v>阪　田</v>
          </cell>
          <cell r="F158" t="str">
            <v>高工芸</v>
          </cell>
          <cell r="G158">
            <v>100</v>
          </cell>
          <cell r="H158">
            <v>3605</v>
          </cell>
          <cell r="I158" t="str">
            <v>川　瀧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3</v>
          </cell>
          <cell r="C159" t="str">
            <v>①</v>
          </cell>
          <cell r="D159">
            <v>3410</v>
          </cell>
          <cell r="E159" t="str">
            <v>市　場</v>
          </cell>
          <cell r="F159" t="str">
            <v>多度津</v>
          </cell>
          <cell r="G159">
            <v>99</v>
          </cell>
          <cell r="H159">
            <v>2011</v>
          </cell>
          <cell r="I159" t="str">
            <v>松　井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3</v>
          </cell>
          <cell r="C160" t="str">
            <v>①</v>
          </cell>
          <cell r="D160">
            <v>5704</v>
          </cell>
          <cell r="E160" t="str">
            <v>伊　藤</v>
          </cell>
          <cell r="F160" t="str">
            <v>ヴィスポ</v>
          </cell>
          <cell r="G160">
            <v>98</v>
          </cell>
          <cell r="H160">
            <v>4506</v>
          </cell>
          <cell r="I160" t="str">
            <v>今　村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3</v>
          </cell>
          <cell r="C161" t="str">
            <v>①</v>
          </cell>
          <cell r="D161">
            <v>3906</v>
          </cell>
          <cell r="E161" t="str">
            <v>宮　本</v>
          </cell>
          <cell r="F161" t="str">
            <v>琴　平</v>
          </cell>
          <cell r="G161">
            <v>97</v>
          </cell>
          <cell r="H161">
            <v>4705</v>
          </cell>
          <cell r="I161" t="str">
            <v>川　村</v>
          </cell>
          <cell r="J161">
            <v>47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1503</v>
          </cell>
          <cell r="E162" t="str">
            <v>永　吉</v>
          </cell>
          <cell r="F162" t="str">
            <v>高松一</v>
          </cell>
          <cell r="G162">
            <v>96</v>
          </cell>
          <cell r="H162">
            <v>3404</v>
          </cell>
          <cell r="I162" t="str">
            <v>三　谷</v>
          </cell>
          <cell r="J162">
            <v>34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2308</v>
          </cell>
          <cell r="E163" t="str">
            <v>鎌　田</v>
          </cell>
          <cell r="F163" t="str">
            <v>高松西</v>
          </cell>
          <cell r="G163">
            <v>95</v>
          </cell>
          <cell r="H163">
            <v>2501</v>
          </cell>
          <cell r="I163" t="str">
            <v>白　川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1502</v>
          </cell>
          <cell r="E164" t="str">
            <v>大　野</v>
          </cell>
          <cell r="F164" t="str">
            <v>高松一</v>
          </cell>
          <cell r="G164">
            <v>94</v>
          </cell>
          <cell r="H164">
            <v>1207</v>
          </cell>
          <cell r="I164" t="str">
            <v>谷　本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2604</v>
          </cell>
          <cell r="E165" t="str">
            <v>豊　田</v>
          </cell>
          <cell r="F165" t="str">
            <v>坂　出</v>
          </cell>
          <cell r="G165">
            <v>93</v>
          </cell>
          <cell r="H165">
            <v>1104</v>
          </cell>
          <cell r="I165" t="str">
            <v>蓮　井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5302</v>
          </cell>
          <cell r="E166" t="str">
            <v>大屋敷</v>
          </cell>
          <cell r="F166" t="str">
            <v>高松Jr</v>
          </cell>
          <cell r="G166">
            <v>92</v>
          </cell>
          <cell r="H166">
            <v>5401</v>
          </cell>
          <cell r="I166" t="str">
            <v>富　田</v>
          </cell>
          <cell r="J166">
            <v>54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3603</v>
          </cell>
          <cell r="E167" t="str">
            <v>山　下</v>
          </cell>
          <cell r="F167" t="str">
            <v>善　一</v>
          </cell>
          <cell r="G167">
            <v>91</v>
          </cell>
          <cell r="H167">
            <v>4501</v>
          </cell>
          <cell r="I167" t="str">
            <v>藤　川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2904</v>
          </cell>
          <cell r="E168" t="str">
            <v>宮　﨑</v>
          </cell>
          <cell r="F168" t="str">
            <v>坂出工</v>
          </cell>
          <cell r="G168">
            <v>90</v>
          </cell>
          <cell r="H168">
            <v>4704</v>
          </cell>
          <cell r="I168" t="str">
            <v>宮　西</v>
          </cell>
          <cell r="J168">
            <v>47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3406</v>
          </cell>
          <cell r="E169" t="str">
            <v>大　西</v>
          </cell>
          <cell r="F169" t="str">
            <v>多度津</v>
          </cell>
          <cell r="G169">
            <v>89</v>
          </cell>
          <cell r="H169">
            <v>5102</v>
          </cell>
          <cell r="I169" t="str">
            <v>杢　村</v>
          </cell>
          <cell r="J169">
            <v>51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沖　崎</v>
          </cell>
          <cell r="F170" t="str">
            <v>三豊工</v>
          </cell>
          <cell r="G170">
            <v>88</v>
          </cell>
          <cell r="H170">
            <v>3903</v>
          </cell>
          <cell r="I170" t="str">
            <v>佐　薙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3904</v>
          </cell>
          <cell r="E171" t="str">
            <v>　梶</v>
          </cell>
          <cell r="F171" t="str">
            <v>琴　平</v>
          </cell>
          <cell r="G171">
            <v>87</v>
          </cell>
          <cell r="H171">
            <v>3407</v>
          </cell>
          <cell r="I171" t="str">
            <v>宮　武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2004</v>
          </cell>
          <cell r="E172" t="str">
            <v>片　座</v>
          </cell>
          <cell r="F172" t="str">
            <v>高工芸</v>
          </cell>
          <cell r="G172">
            <v>86</v>
          </cell>
          <cell r="H172">
            <v>2902</v>
          </cell>
          <cell r="I172" t="str">
            <v>福　下</v>
          </cell>
          <cell r="J172">
            <v>29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205</v>
          </cell>
          <cell r="E173" t="str">
            <v>　港</v>
          </cell>
          <cell r="F173" t="str">
            <v>土　庄</v>
          </cell>
          <cell r="G173">
            <v>85</v>
          </cell>
          <cell r="H173">
            <v>3902</v>
          </cell>
          <cell r="I173" t="str">
            <v>大　林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3408</v>
          </cell>
          <cell r="E174" t="str">
            <v>牧　野</v>
          </cell>
          <cell r="F174" t="str">
            <v>多度津</v>
          </cell>
          <cell r="G174">
            <v>84</v>
          </cell>
          <cell r="H174">
            <v>4703</v>
          </cell>
          <cell r="I174" t="str">
            <v>山　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4403</v>
          </cell>
          <cell r="E175" t="str">
            <v>西　澤</v>
          </cell>
          <cell r="F175" t="str">
            <v>観中央</v>
          </cell>
          <cell r="G175">
            <v>83</v>
          </cell>
          <cell r="H175">
            <v>1105</v>
          </cell>
          <cell r="I175" t="str">
            <v>天　野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2801</v>
          </cell>
          <cell r="E176" t="str">
            <v>沖　元</v>
          </cell>
          <cell r="F176" t="str">
            <v>坂出一</v>
          </cell>
          <cell r="G176">
            <v>82</v>
          </cell>
          <cell r="H176">
            <v>5301</v>
          </cell>
          <cell r="I176" t="str">
            <v>黒　川</v>
          </cell>
          <cell r="J176">
            <v>53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宮　内</v>
          </cell>
          <cell r="F177" t="str">
            <v>高中央</v>
          </cell>
          <cell r="G177">
            <v>81</v>
          </cell>
          <cell r="H177">
            <v>4402</v>
          </cell>
          <cell r="I177" t="str">
            <v>堀　川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1305</v>
          </cell>
          <cell r="E178" t="str">
            <v>伊　藤</v>
          </cell>
          <cell r="F178" t="str">
            <v>高松商</v>
          </cell>
          <cell r="G178">
            <v>80</v>
          </cell>
          <cell r="H178">
            <v>4303</v>
          </cell>
          <cell r="I178" t="str">
            <v>齊　藤</v>
          </cell>
          <cell r="J178">
            <v>43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1404</v>
          </cell>
          <cell r="E179" t="str">
            <v>大　野</v>
          </cell>
          <cell r="F179" t="str">
            <v>高　松</v>
          </cell>
          <cell r="G179">
            <v>79</v>
          </cell>
          <cell r="H179">
            <v>1103</v>
          </cell>
          <cell r="I179" t="str">
            <v>松　下</v>
          </cell>
          <cell r="J179">
            <v>11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2007</v>
          </cell>
          <cell r="E180" t="str">
            <v>溝　淵</v>
          </cell>
          <cell r="F180" t="str">
            <v>高工芸</v>
          </cell>
          <cell r="G180">
            <v>78</v>
          </cell>
          <cell r="H180">
            <v>4002</v>
          </cell>
          <cell r="I180" t="str">
            <v>藤　川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1003</v>
          </cell>
          <cell r="E181" t="str">
            <v>村　川</v>
          </cell>
          <cell r="F181" t="str">
            <v>高松北</v>
          </cell>
          <cell r="G181">
            <v>77</v>
          </cell>
          <cell r="H181">
            <v>2006</v>
          </cell>
          <cell r="I181" t="str">
            <v>有　岡</v>
          </cell>
          <cell r="J181">
            <v>20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1505</v>
          </cell>
          <cell r="E182" t="str">
            <v>横　山</v>
          </cell>
          <cell r="F182" t="str">
            <v>高松一</v>
          </cell>
          <cell r="G182">
            <v>76</v>
          </cell>
          <cell r="H182">
            <v>2310</v>
          </cell>
          <cell r="I182" t="str">
            <v>植　松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1002</v>
          </cell>
          <cell r="E183" t="str">
            <v>藤　澤</v>
          </cell>
          <cell r="F183" t="str">
            <v>高松北</v>
          </cell>
          <cell r="G183">
            <v>75</v>
          </cell>
          <cell r="H183">
            <v>2601</v>
          </cell>
          <cell r="I183" t="str">
            <v>石　井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1504</v>
          </cell>
          <cell r="E184" t="str">
            <v>松　下</v>
          </cell>
          <cell r="F184" t="str">
            <v>高松一</v>
          </cell>
          <cell r="G184">
            <v>74</v>
          </cell>
          <cell r="H184">
            <v>2005</v>
          </cell>
          <cell r="I184" t="str">
            <v>藤　重</v>
          </cell>
          <cell r="J184">
            <v>20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5701</v>
          </cell>
          <cell r="E185" t="str">
            <v>三　谷</v>
          </cell>
          <cell r="F185" t="str">
            <v>ヴィスポ</v>
          </cell>
          <cell r="G185">
            <v>73</v>
          </cell>
          <cell r="H185">
            <v>1102</v>
          </cell>
          <cell r="I185" t="str">
            <v>黒　川</v>
          </cell>
          <cell r="J185">
            <v>11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2008</v>
          </cell>
          <cell r="E186" t="str">
            <v>小　原</v>
          </cell>
          <cell r="F186" t="str">
            <v>高工芸</v>
          </cell>
          <cell r="G186">
            <v>72</v>
          </cell>
          <cell r="H186">
            <v>3006</v>
          </cell>
          <cell r="I186" t="str">
            <v>新　田</v>
          </cell>
          <cell r="J186">
            <v>30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4503</v>
          </cell>
          <cell r="E187" t="str">
            <v>岸　上航</v>
          </cell>
          <cell r="F187" t="str">
            <v>三豊工</v>
          </cell>
          <cell r="G187">
            <v>71</v>
          </cell>
          <cell r="H187">
            <v>1601</v>
          </cell>
          <cell r="I187" t="str">
            <v>二　宮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3007</v>
          </cell>
          <cell r="E188" t="str">
            <v>藤　本</v>
          </cell>
          <cell r="F188" t="str">
            <v>丸　亀</v>
          </cell>
          <cell r="G188">
            <v>70</v>
          </cell>
          <cell r="H188">
            <v>1101</v>
          </cell>
          <cell r="I188" t="str">
            <v>徳　住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5703</v>
          </cell>
          <cell r="E189" t="str">
            <v>片　桐</v>
          </cell>
          <cell r="F189" t="str">
            <v>ヴィスポ</v>
          </cell>
          <cell r="G189">
            <v>69</v>
          </cell>
          <cell r="H189">
            <v>2307</v>
          </cell>
          <cell r="I189" t="str">
            <v>小　橋</v>
          </cell>
          <cell r="J189">
            <v>23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秋　山</v>
          </cell>
          <cell r="F190" t="str">
            <v>三豊工</v>
          </cell>
          <cell r="G190">
            <v>68</v>
          </cell>
          <cell r="H190">
            <v>204</v>
          </cell>
          <cell r="I190" t="str">
            <v>田　中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1603</v>
          </cell>
          <cell r="E191" t="str">
            <v>松　村</v>
          </cell>
          <cell r="F191" t="str">
            <v>高桜井</v>
          </cell>
          <cell r="G191">
            <v>67</v>
          </cell>
          <cell r="H191">
            <v>3004</v>
          </cell>
          <cell r="I191" t="str">
            <v>高　平</v>
          </cell>
          <cell r="J191">
            <v>30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2906</v>
          </cell>
          <cell r="E192" t="str">
            <v>岡　本</v>
          </cell>
          <cell r="F192" t="str">
            <v>坂出工</v>
          </cell>
          <cell r="G192">
            <v>66</v>
          </cell>
          <cell r="H192">
            <v>3005</v>
          </cell>
          <cell r="I192" t="str">
            <v>赤　垣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1210</v>
          </cell>
          <cell r="E193" t="str">
            <v>黒　川</v>
          </cell>
          <cell r="F193" t="str">
            <v>高中央</v>
          </cell>
          <cell r="G193">
            <v>65</v>
          </cell>
          <cell r="H193">
            <v>4801</v>
          </cell>
          <cell r="I193" t="str">
            <v>秋　田</v>
          </cell>
          <cell r="J193">
            <v>48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4505</v>
          </cell>
          <cell r="E194" t="str">
            <v>柳　瀬</v>
          </cell>
          <cell r="F194" t="str">
            <v>三豊工</v>
          </cell>
          <cell r="G194">
            <v>64</v>
          </cell>
          <cell r="H194">
            <v>3003</v>
          </cell>
          <cell r="I194" t="str">
            <v>織　部</v>
          </cell>
          <cell r="J194">
            <v>30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4304</v>
          </cell>
          <cell r="E195" t="str">
            <v>豊　田</v>
          </cell>
          <cell r="F195" t="str">
            <v>観　一</v>
          </cell>
          <cell r="G195">
            <v>63</v>
          </cell>
          <cell r="H195">
            <v>3403</v>
          </cell>
          <cell r="I195" t="str">
            <v>宮　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2907</v>
          </cell>
          <cell r="E196" t="str">
            <v>尾　路</v>
          </cell>
          <cell r="F196" t="str">
            <v>坂出工</v>
          </cell>
          <cell r="G196">
            <v>62</v>
          </cell>
          <cell r="H196">
            <v>2305</v>
          </cell>
          <cell r="I196" t="str">
            <v>白　石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2802</v>
          </cell>
          <cell r="E197" t="str">
            <v>古　河</v>
          </cell>
          <cell r="F197" t="str">
            <v>坂出一</v>
          </cell>
          <cell r="G197">
            <v>61</v>
          </cell>
          <cell r="H197">
            <v>3101</v>
          </cell>
          <cell r="I197" t="str">
            <v>眞　鍋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1602</v>
          </cell>
          <cell r="E198" t="str">
            <v>吉　野</v>
          </cell>
          <cell r="F198" t="str">
            <v>高桜井</v>
          </cell>
          <cell r="G198">
            <v>60</v>
          </cell>
          <cell r="H198">
            <v>1403</v>
          </cell>
          <cell r="I198" t="str">
            <v>岡　田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2009</v>
          </cell>
          <cell r="E199" t="str">
            <v>前　田</v>
          </cell>
          <cell r="F199" t="str">
            <v>高工芸</v>
          </cell>
          <cell r="G199">
            <v>59</v>
          </cell>
          <cell r="H199">
            <v>4302</v>
          </cell>
          <cell r="I199" t="str">
            <v>圖　子</v>
          </cell>
          <cell r="J199">
            <v>43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1405</v>
          </cell>
          <cell r="E200" t="str">
            <v>平　田</v>
          </cell>
          <cell r="F200" t="str">
            <v>高　松</v>
          </cell>
          <cell r="G200">
            <v>58</v>
          </cell>
          <cell r="H200">
            <v>2309</v>
          </cell>
          <cell r="I200" t="str">
            <v>末　澤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2803</v>
          </cell>
          <cell r="E201" t="str">
            <v>平　尾</v>
          </cell>
          <cell r="F201" t="str">
            <v>坂出一</v>
          </cell>
          <cell r="G201">
            <v>57</v>
          </cell>
          <cell r="H201">
            <v>1402</v>
          </cell>
          <cell r="I201" t="str">
            <v>松　山立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5201</v>
          </cell>
          <cell r="E202" t="str">
            <v>木　村</v>
          </cell>
          <cell r="F202" t="str">
            <v>高松北中</v>
          </cell>
          <cell r="G202">
            <v>56</v>
          </cell>
          <cell r="H202">
            <v>4702</v>
          </cell>
          <cell r="I202" t="str">
            <v>古　川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4802</v>
          </cell>
          <cell r="E203" t="str">
            <v>松　岡</v>
          </cell>
          <cell r="F203" t="str">
            <v>高専詫</v>
          </cell>
          <cell r="G203">
            <v>55</v>
          </cell>
          <cell r="H203">
            <v>3602</v>
          </cell>
          <cell r="I203" t="str">
            <v>横　山</v>
          </cell>
          <cell r="J203">
            <v>36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1506</v>
          </cell>
          <cell r="E204" t="str">
            <v>平　木</v>
          </cell>
          <cell r="F204" t="str">
            <v>高松一</v>
          </cell>
          <cell r="G204">
            <v>54</v>
          </cell>
          <cell r="H204">
            <v>4701</v>
          </cell>
          <cell r="I204" t="str">
            <v>村　川</v>
          </cell>
          <cell r="J204">
            <v>47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3604</v>
          </cell>
          <cell r="E205" t="str">
            <v>多田羅</v>
          </cell>
          <cell r="F205" t="str">
            <v>善　一</v>
          </cell>
          <cell r="G205">
            <v>53</v>
          </cell>
          <cell r="H205">
            <v>2905</v>
          </cell>
          <cell r="I205" t="str">
            <v>武　本</v>
          </cell>
          <cell r="J205">
            <v>29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1406</v>
          </cell>
          <cell r="E206" t="str">
            <v>松　下</v>
          </cell>
          <cell r="F206" t="str">
            <v>高　松</v>
          </cell>
          <cell r="G206">
            <v>52</v>
          </cell>
          <cell r="H206">
            <v>2903</v>
          </cell>
          <cell r="I206" t="str">
            <v>佐　々</v>
          </cell>
          <cell r="J206">
            <v>29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5702</v>
          </cell>
          <cell r="E207" t="str">
            <v>坂　東</v>
          </cell>
          <cell r="F207" t="str">
            <v>ヴィスポ</v>
          </cell>
          <cell r="G207">
            <v>51</v>
          </cell>
          <cell r="H207">
            <v>3405</v>
          </cell>
          <cell r="I207" t="str">
            <v>戸　羽</v>
          </cell>
          <cell r="J207">
            <v>34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3102</v>
          </cell>
          <cell r="E208" t="str">
            <v>赤　木</v>
          </cell>
          <cell r="F208" t="str">
            <v>丸城西</v>
          </cell>
          <cell r="G208">
            <v>50</v>
          </cell>
          <cell r="H208">
            <v>4401</v>
          </cell>
          <cell r="I208" t="str">
            <v>山　本</v>
          </cell>
          <cell r="J208">
            <v>44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1407</v>
          </cell>
          <cell r="E209" t="str">
            <v>石　橋</v>
          </cell>
          <cell r="F209" t="str">
            <v>高　松</v>
          </cell>
          <cell r="G209">
            <v>49</v>
          </cell>
          <cell r="H209">
            <v>5601</v>
          </cell>
          <cell r="I209" t="str">
            <v>竹　内</v>
          </cell>
          <cell r="J209">
            <v>56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601</v>
          </cell>
          <cell r="E3" t="str">
            <v>坂　東</v>
          </cell>
          <cell r="F3" t="str">
            <v>ヴィスポ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301</v>
          </cell>
          <cell r="E4" t="str">
            <v>伊　藤</v>
          </cell>
          <cell r="F4" t="str">
            <v>イトウTTC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>
            <v>2</v>
          </cell>
          <cell r="R4">
            <v>3</v>
          </cell>
          <cell r="S4">
            <v>3</v>
          </cell>
          <cell r="T4">
            <v>3</v>
          </cell>
          <cell r="U4">
            <v>3</v>
          </cell>
          <cell r="V4">
            <v>3</v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恵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植　松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201</v>
          </cell>
          <cell r="E7" t="str">
            <v>大　西</v>
          </cell>
          <cell r="F7" t="str">
            <v>卓球家Jr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3701</v>
          </cell>
          <cell r="E8" t="str">
            <v>　坂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202</v>
          </cell>
          <cell r="E9" t="str">
            <v>　森</v>
          </cell>
          <cell r="F9" t="str">
            <v>卓球家Jr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木　村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3403</v>
          </cell>
          <cell r="E11" t="str">
            <v>大　川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山　伏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1101</v>
          </cell>
          <cell r="E13" t="str">
            <v>工　藤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303</v>
          </cell>
          <cell r="E14" t="str">
            <v>樋　口</v>
          </cell>
          <cell r="F14" t="str">
            <v>イトウTTC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>
            <v>1</v>
          </cell>
          <cell r="R14">
            <v>4</v>
          </cell>
          <cell r="S14">
            <v>4</v>
          </cell>
          <cell r="T14">
            <v>13</v>
          </cell>
          <cell r="U14">
            <v>13</v>
          </cell>
          <cell r="V14">
            <v>13</v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3703</v>
          </cell>
          <cell r="E15" t="str">
            <v>　南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203</v>
          </cell>
          <cell r="E16" t="str">
            <v>近　石</v>
          </cell>
          <cell r="F16" t="str">
            <v>卓球家Jr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1003</v>
          </cell>
          <cell r="E17" t="str">
            <v>出　石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髙　木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3405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204</v>
          </cell>
          <cell r="E20" t="str">
            <v>田　井遥</v>
          </cell>
          <cell r="F20" t="str">
            <v>卓球家Jr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3705</v>
          </cell>
          <cell r="E21" t="str">
            <v>熊　野</v>
          </cell>
          <cell r="F21" t="str">
            <v>香川西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3704</v>
          </cell>
          <cell r="E22" t="str">
            <v>三　谷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3702</v>
          </cell>
          <cell r="E23" t="str">
            <v>高　城</v>
          </cell>
          <cell r="F23" t="str">
            <v>香川西</v>
          </cell>
          <cell r="G23">
            <v>107</v>
          </cell>
          <cell r="H23">
            <v>503</v>
          </cell>
          <cell r="I23" t="str">
            <v>岩　部</v>
          </cell>
          <cell r="J23">
            <v>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302</v>
          </cell>
          <cell r="E24" t="str">
            <v>片　桐</v>
          </cell>
          <cell r="F24" t="str">
            <v>イトウTTC</v>
          </cell>
          <cell r="G24">
            <v>106</v>
          </cell>
          <cell r="H24">
            <v>1605</v>
          </cell>
          <cell r="I24" t="str">
            <v>漆　原</v>
          </cell>
          <cell r="J24">
            <v>16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>
            <v>2</v>
          </cell>
          <cell r="R24">
            <v>2</v>
          </cell>
          <cell r="S24">
            <v>7</v>
          </cell>
          <cell r="T24">
            <v>10</v>
          </cell>
          <cell r="U24">
            <v>23</v>
          </cell>
          <cell r="V24">
            <v>23</v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3406</v>
          </cell>
          <cell r="E25" t="str">
            <v>泉　川</v>
          </cell>
          <cell r="F25" t="str">
            <v>尽　誠</v>
          </cell>
          <cell r="G25">
            <v>105</v>
          </cell>
          <cell r="H25">
            <v>4511</v>
          </cell>
          <cell r="I25" t="str">
            <v>久　保</v>
          </cell>
          <cell r="J25">
            <v>45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3407</v>
          </cell>
          <cell r="E26" t="str">
            <v>町　野</v>
          </cell>
          <cell r="F26" t="str">
            <v>尽　誠</v>
          </cell>
          <cell r="G26">
            <v>104</v>
          </cell>
          <cell r="H26">
            <v>1017</v>
          </cell>
          <cell r="I26" t="str">
            <v>栗　谷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1004</v>
          </cell>
          <cell r="E27" t="str">
            <v>大　賀</v>
          </cell>
          <cell r="F27" t="str">
            <v>高中央</v>
          </cell>
          <cell r="G27">
            <v>103</v>
          </cell>
          <cell r="H27">
            <v>701</v>
          </cell>
          <cell r="I27" t="str">
            <v>川　崎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1105</v>
          </cell>
          <cell r="E28" t="str">
            <v>高　尾</v>
          </cell>
          <cell r="F28" t="str">
            <v>高松商</v>
          </cell>
          <cell r="G28">
            <v>102</v>
          </cell>
          <cell r="H28">
            <v>4508</v>
          </cell>
          <cell r="I28" t="str">
            <v>中　野</v>
          </cell>
          <cell r="J28">
            <v>45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2701</v>
          </cell>
          <cell r="E29" t="str">
            <v>德　井</v>
          </cell>
          <cell r="F29" t="str">
            <v>坂出工</v>
          </cell>
          <cell r="G29">
            <v>101</v>
          </cell>
          <cell r="H29">
            <v>4003</v>
          </cell>
          <cell r="I29" t="str">
            <v>井　口</v>
          </cell>
          <cell r="J29">
            <v>40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2801</v>
          </cell>
          <cell r="E30" t="str">
            <v>金　岡</v>
          </cell>
          <cell r="F30" t="str">
            <v>丸　亀</v>
          </cell>
          <cell r="G30">
            <v>100</v>
          </cell>
          <cell r="H30">
            <v>1012</v>
          </cell>
          <cell r="I30" t="str">
            <v>筒　井楓</v>
          </cell>
          <cell r="J30">
            <v>10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1002</v>
          </cell>
          <cell r="E31" t="str">
            <v>宮　崎</v>
          </cell>
          <cell r="F31" t="str">
            <v>高中央</v>
          </cell>
          <cell r="G31">
            <v>99</v>
          </cell>
          <cell r="H31">
            <v>2805</v>
          </cell>
          <cell r="I31" t="str">
            <v>臼　杵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1104</v>
          </cell>
          <cell r="E32" t="str">
            <v>庄　田</v>
          </cell>
          <cell r="F32" t="str">
            <v>高松商</v>
          </cell>
          <cell r="G32">
            <v>98</v>
          </cell>
          <cell r="H32">
            <v>3804</v>
          </cell>
          <cell r="I32" t="str">
            <v>山　階</v>
          </cell>
          <cell r="J32">
            <v>38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3601</v>
          </cell>
          <cell r="E33" t="str">
            <v>造　酒</v>
          </cell>
          <cell r="F33" t="str">
            <v>高　瀬</v>
          </cell>
          <cell r="G33">
            <v>97</v>
          </cell>
          <cell r="H33">
            <v>1014</v>
          </cell>
          <cell r="I33" t="str">
            <v>筒　井遥</v>
          </cell>
          <cell r="J33">
            <v>10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3706</v>
          </cell>
          <cell r="E34" t="str">
            <v>池　本</v>
          </cell>
          <cell r="F34" t="str">
            <v>香川西</v>
          </cell>
          <cell r="G34">
            <v>96</v>
          </cell>
          <cell r="H34">
            <v>304</v>
          </cell>
          <cell r="I34" t="str">
            <v>樽　井</v>
          </cell>
          <cell r="J34">
            <v>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3707</v>
          </cell>
          <cell r="E35" t="str">
            <v>村　石</v>
          </cell>
          <cell r="F35" t="str">
            <v>香川西</v>
          </cell>
          <cell r="G35">
            <v>95</v>
          </cell>
          <cell r="H35">
            <v>1015</v>
          </cell>
          <cell r="I35" t="str">
            <v>秋　山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3408</v>
          </cell>
          <cell r="E36" t="str">
            <v>鉄　本</v>
          </cell>
          <cell r="F36" t="str">
            <v>尽　誠</v>
          </cell>
          <cell r="G36">
            <v>94</v>
          </cell>
          <cell r="H36">
            <v>1109</v>
          </cell>
          <cell r="I36" t="str">
            <v>東　岡</v>
          </cell>
          <cell r="J36">
            <v>11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205</v>
          </cell>
          <cell r="E37" t="str">
            <v>杢　村</v>
          </cell>
          <cell r="F37" t="str">
            <v>卓球家Jr</v>
          </cell>
          <cell r="G37">
            <v>93</v>
          </cell>
          <cell r="H37">
            <v>3902</v>
          </cell>
          <cell r="I37" t="str">
            <v>小　前</v>
          </cell>
          <cell r="J37">
            <v>39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3409</v>
          </cell>
          <cell r="E38" t="str">
            <v>髙　木</v>
          </cell>
          <cell r="F38" t="str">
            <v>尽　誠</v>
          </cell>
          <cell r="G38">
            <v>92</v>
          </cell>
          <cell r="H38">
            <v>4510</v>
          </cell>
          <cell r="I38" t="str">
            <v>川　竹</v>
          </cell>
          <cell r="J38">
            <v>45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2802</v>
          </cell>
          <cell r="E39" t="str">
            <v>大　影</v>
          </cell>
          <cell r="F39" t="str">
            <v>丸　亀</v>
          </cell>
          <cell r="G39">
            <v>91</v>
          </cell>
          <cell r="H39">
            <v>2201</v>
          </cell>
          <cell r="I39" t="str">
            <v>川　田</v>
          </cell>
          <cell r="J39">
            <v>22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501</v>
          </cell>
          <cell r="E40" t="str">
            <v>井　原</v>
          </cell>
          <cell r="F40" t="str">
            <v>あいはら</v>
          </cell>
          <cell r="G40">
            <v>90</v>
          </cell>
          <cell r="H40">
            <v>4506</v>
          </cell>
          <cell r="I40" t="str">
            <v>合　葉</v>
          </cell>
          <cell r="J40">
            <v>45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3708</v>
          </cell>
          <cell r="E41" t="str">
            <v>北　條</v>
          </cell>
          <cell r="F41" t="str">
            <v>香川西</v>
          </cell>
          <cell r="G41">
            <v>89</v>
          </cell>
          <cell r="H41">
            <v>1604</v>
          </cell>
          <cell r="I41" t="str">
            <v>川　松</v>
          </cell>
          <cell r="J41">
            <v>16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1005</v>
          </cell>
          <cell r="E42" t="str">
            <v>酒　井</v>
          </cell>
          <cell r="F42" t="str">
            <v>高中央</v>
          </cell>
          <cell r="G42">
            <v>88</v>
          </cell>
          <cell r="H42">
            <v>3207</v>
          </cell>
          <cell r="I42" t="str">
            <v>　林</v>
          </cell>
          <cell r="J42">
            <v>32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1106</v>
          </cell>
          <cell r="E43" t="str">
            <v>河　瀬</v>
          </cell>
          <cell r="F43" t="str">
            <v>高松商</v>
          </cell>
          <cell r="G43">
            <v>87</v>
          </cell>
          <cell r="H43">
            <v>1011</v>
          </cell>
          <cell r="I43" t="str">
            <v>和　泉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1006</v>
          </cell>
          <cell r="E44" t="str">
            <v>中　藤</v>
          </cell>
          <cell r="F44" t="str">
            <v>高中央</v>
          </cell>
          <cell r="G44">
            <v>86</v>
          </cell>
          <cell r="H44">
            <v>1603</v>
          </cell>
          <cell r="I44" t="str">
            <v>二　川</v>
          </cell>
          <cell r="J44">
            <v>16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206</v>
          </cell>
          <cell r="E45" t="str">
            <v>大　恵</v>
          </cell>
          <cell r="F45" t="str">
            <v>卓球家Jr</v>
          </cell>
          <cell r="G45">
            <v>85</v>
          </cell>
          <cell r="H45">
            <v>1602</v>
          </cell>
          <cell r="I45" t="str">
            <v>二　宮</v>
          </cell>
          <cell r="J45">
            <v>16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502</v>
          </cell>
          <cell r="E46" t="str">
            <v>寶　坂ミ</v>
          </cell>
          <cell r="F46" t="str">
            <v>あいはら</v>
          </cell>
          <cell r="G46">
            <v>84</v>
          </cell>
          <cell r="H46">
            <v>1008</v>
          </cell>
          <cell r="I46" t="str">
            <v>山　本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4001</v>
          </cell>
          <cell r="E47" t="str">
            <v>高　橋志</v>
          </cell>
          <cell r="F47" t="str">
            <v>観総合</v>
          </cell>
          <cell r="G47">
            <v>83</v>
          </cell>
          <cell r="H47">
            <v>4509</v>
          </cell>
          <cell r="I47" t="str">
            <v>森　藤</v>
          </cell>
          <cell r="J47">
            <v>45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1007</v>
          </cell>
          <cell r="E48" t="str">
            <v>中　井</v>
          </cell>
          <cell r="F48" t="str">
            <v>高中央</v>
          </cell>
          <cell r="G48">
            <v>82</v>
          </cell>
          <cell r="H48">
            <v>4504</v>
          </cell>
          <cell r="I48" t="str">
            <v>若　山</v>
          </cell>
          <cell r="J48">
            <v>45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602</v>
          </cell>
          <cell r="E49" t="str">
            <v>中　嶋大</v>
          </cell>
          <cell r="F49" t="str">
            <v>ヴィスポ</v>
          </cell>
          <cell r="G49">
            <v>81</v>
          </cell>
          <cell r="H49">
            <v>4507</v>
          </cell>
          <cell r="I49" t="str">
            <v>宮　本</v>
          </cell>
          <cell r="J49">
            <v>45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4002</v>
          </cell>
          <cell r="E50" t="str">
            <v>合　田</v>
          </cell>
          <cell r="F50" t="str">
            <v>観総合</v>
          </cell>
          <cell r="G50">
            <v>80</v>
          </cell>
          <cell r="H50">
            <v>2703</v>
          </cell>
          <cell r="I50" t="str">
            <v>髙　畠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1601</v>
          </cell>
          <cell r="E51" t="str">
            <v>山　下</v>
          </cell>
          <cell r="F51" t="str">
            <v>香中央</v>
          </cell>
          <cell r="G51">
            <v>79</v>
          </cell>
          <cell r="H51">
            <v>3210</v>
          </cell>
          <cell r="I51" t="str">
            <v>岩　里</v>
          </cell>
          <cell r="J51">
            <v>32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1009</v>
          </cell>
          <cell r="E52" t="str">
            <v>田　中</v>
          </cell>
          <cell r="F52" t="str">
            <v>高中央</v>
          </cell>
          <cell r="G52">
            <v>78</v>
          </cell>
          <cell r="H52">
            <v>1108</v>
          </cell>
          <cell r="I52" t="str">
            <v>髙　坂</v>
          </cell>
          <cell r="J52">
            <v>11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2809</v>
          </cell>
          <cell r="E53" t="str">
            <v>岸　本</v>
          </cell>
          <cell r="F53" t="str">
            <v>丸　亀</v>
          </cell>
          <cell r="G53">
            <v>77</v>
          </cell>
          <cell r="H53">
            <v>4505</v>
          </cell>
          <cell r="I53" t="str">
            <v>近　藤</v>
          </cell>
          <cell r="J53">
            <v>45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4501</v>
          </cell>
          <cell r="E54" t="str">
            <v>和　田</v>
          </cell>
          <cell r="F54" t="str">
            <v>高専詫</v>
          </cell>
          <cell r="G54">
            <v>76</v>
          </cell>
          <cell r="H54">
            <v>3209</v>
          </cell>
          <cell r="I54" t="str">
            <v>濵　野</v>
          </cell>
          <cell r="J54">
            <v>32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3801</v>
          </cell>
          <cell r="E55" t="str">
            <v>貞　廣</v>
          </cell>
          <cell r="F55" t="str">
            <v>笠　田</v>
          </cell>
          <cell r="G55">
            <v>75</v>
          </cell>
          <cell r="H55">
            <v>4005</v>
          </cell>
          <cell r="I55" t="str">
            <v>桑　田</v>
          </cell>
          <cell r="J55">
            <v>40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2803</v>
          </cell>
          <cell r="E56" t="str">
            <v>岡　本</v>
          </cell>
          <cell r="F56" t="str">
            <v>丸　亀</v>
          </cell>
          <cell r="G56">
            <v>74</v>
          </cell>
          <cell r="H56">
            <v>208</v>
          </cell>
          <cell r="I56" t="str">
            <v>宮　本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2804</v>
          </cell>
          <cell r="E57" t="str">
            <v>近　藤</v>
          </cell>
          <cell r="F57" t="str">
            <v>丸　亀</v>
          </cell>
          <cell r="G57">
            <v>73</v>
          </cell>
          <cell r="H57">
            <v>3803</v>
          </cell>
          <cell r="I57" t="str">
            <v>河　村</v>
          </cell>
          <cell r="J57">
            <v>38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1010</v>
          </cell>
          <cell r="E58" t="str">
            <v>　林</v>
          </cell>
          <cell r="F58" t="str">
            <v>高中央</v>
          </cell>
          <cell r="G58">
            <v>72</v>
          </cell>
          <cell r="H58">
            <v>4503</v>
          </cell>
          <cell r="I58" t="str">
            <v>森　本</v>
          </cell>
          <cell r="J58">
            <v>45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3201</v>
          </cell>
          <cell r="E59" t="str">
            <v>山　本</v>
          </cell>
          <cell r="F59" t="str">
            <v>多度津</v>
          </cell>
          <cell r="G59">
            <v>71</v>
          </cell>
          <cell r="H59">
            <v>2810</v>
          </cell>
          <cell r="I59" t="str">
            <v>山　地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1013</v>
          </cell>
          <cell r="E60" t="str">
            <v>小　西</v>
          </cell>
          <cell r="F60" t="str">
            <v>高中央</v>
          </cell>
          <cell r="G60">
            <v>70</v>
          </cell>
          <cell r="H60">
            <v>3901</v>
          </cell>
          <cell r="I60" t="str">
            <v>白　井</v>
          </cell>
          <cell r="J60">
            <v>39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3802</v>
          </cell>
          <cell r="E61" t="str">
            <v>井　上</v>
          </cell>
          <cell r="F61" t="str">
            <v>笠　田</v>
          </cell>
          <cell r="G61">
            <v>69</v>
          </cell>
          <cell r="H61">
            <v>3206</v>
          </cell>
          <cell r="I61" t="str">
            <v>武　田</v>
          </cell>
          <cell r="J61">
            <v>32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1107</v>
          </cell>
          <cell r="E62" t="str">
            <v>中　川</v>
          </cell>
          <cell r="F62" t="str">
            <v>高松商</v>
          </cell>
          <cell r="G62">
            <v>68</v>
          </cell>
          <cell r="H62">
            <v>3203</v>
          </cell>
          <cell r="I62" t="str">
            <v>松　本</v>
          </cell>
          <cell r="J62">
            <v>32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3602</v>
          </cell>
          <cell r="E63" t="str">
            <v>　森</v>
          </cell>
          <cell r="F63" t="str">
            <v>高　瀬</v>
          </cell>
          <cell r="G63">
            <v>67</v>
          </cell>
          <cell r="H63">
            <v>4502</v>
          </cell>
          <cell r="I63" t="str">
            <v>富　澤</v>
          </cell>
          <cell r="J63">
            <v>45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3205</v>
          </cell>
          <cell r="E64" t="str">
            <v>長　船</v>
          </cell>
          <cell r="F64" t="str">
            <v>多度津</v>
          </cell>
          <cell r="G64">
            <v>66</v>
          </cell>
          <cell r="H64">
            <v>2702</v>
          </cell>
          <cell r="I64" t="str">
            <v>尾　路</v>
          </cell>
          <cell r="J64">
            <v>27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207</v>
          </cell>
          <cell r="E65" t="str">
            <v>田　井大</v>
          </cell>
          <cell r="F65" t="str">
            <v>卓球家Jr</v>
          </cell>
          <cell r="G65">
            <v>65</v>
          </cell>
          <cell r="H65">
            <v>3202</v>
          </cell>
          <cell r="I65" t="str">
            <v>児　山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3202</v>
          </cell>
          <cell r="E66" t="str">
            <v>児　山</v>
          </cell>
          <cell r="F66" t="str">
            <v>多度津</v>
          </cell>
          <cell r="G66">
            <v>64</v>
          </cell>
          <cell r="H66">
            <v>207</v>
          </cell>
          <cell r="I66" t="str">
            <v>田　井大</v>
          </cell>
          <cell r="J66">
            <v>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2702</v>
          </cell>
          <cell r="E67" t="str">
            <v>尾　路</v>
          </cell>
          <cell r="F67" t="str">
            <v>坂出工</v>
          </cell>
          <cell r="G67">
            <v>63</v>
          </cell>
          <cell r="H67">
            <v>3205</v>
          </cell>
          <cell r="I67" t="str">
            <v>長　船</v>
          </cell>
          <cell r="J67">
            <v>32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4502</v>
          </cell>
          <cell r="E68" t="str">
            <v>富　澤</v>
          </cell>
          <cell r="F68" t="str">
            <v>高専詫</v>
          </cell>
          <cell r="G68">
            <v>62</v>
          </cell>
          <cell r="H68">
            <v>3602</v>
          </cell>
          <cell r="I68" t="str">
            <v>　森</v>
          </cell>
          <cell r="J68">
            <v>36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3203</v>
          </cell>
          <cell r="E69" t="str">
            <v>松　本</v>
          </cell>
          <cell r="F69" t="str">
            <v>多度津</v>
          </cell>
          <cell r="G69">
            <v>61</v>
          </cell>
          <cell r="H69">
            <v>1107</v>
          </cell>
          <cell r="I69" t="str">
            <v>中　川</v>
          </cell>
          <cell r="J69">
            <v>11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3206</v>
          </cell>
          <cell r="E70" t="str">
            <v>武　田</v>
          </cell>
          <cell r="F70" t="str">
            <v>多度津</v>
          </cell>
          <cell r="G70">
            <v>60</v>
          </cell>
          <cell r="H70">
            <v>3802</v>
          </cell>
          <cell r="I70" t="str">
            <v>井　上</v>
          </cell>
          <cell r="J70">
            <v>38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3901</v>
          </cell>
          <cell r="E71" t="str">
            <v>白　井</v>
          </cell>
          <cell r="F71" t="str">
            <v>観　一</v>
          </cell>
          <cell r="G71">
            <v>59</v>
          </cell>
          <cell r="H71">
            <v>1013</v>
          </cell>
          <cell r="I71" t="str">
            <v>小　西</v>
          </cell>
          <cell r="J71">
            <v>10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2810</v>
          </cell>
          <cell r="E72" t="str">
            <v>山　地</v>
          </cell>
          <cell r="F72" t="str">
            <v>丸　亀</v>
          </cell>
          <cell r="G72">
            <v>58</v>
          </cell>
          <cell r="H72">
            <v>3201</v>
          </cell>
          <cell r="I72" t="str">
            <v>山　本</v>
          </cell>
          <cell r="J72">
            <v>32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4503</v>
          </cell>
          <cell r="E73" t="str">
            <v>森　本</v>
          </cell>
          <cell r="F73" t="str">
            <v>高専詫</v>
          </cell>
          <cell r="G73">
            <v>57</v>
          </cell>
          <cell r="H73">
            <v>1010</v>
          </cell>
          <cell r="I73" t="str">
            <v>　林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3803</v>
          </cell>
          <cell r="E74" t="str">
            <v>河　村</v>
          </cell>
          <cell r="F74" t="str">
            <v>笠　田</v>
          </cell>
          <cell r="G74">
            <v>56</v>
          </cell>
          <cell r="H74">
            <v>2804</v>
          </cell>
          <cell r="I74" t="str">
            <v>近　藤</v>
          </cell>
          <cell r="J74">
            <v>28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208</v>
          </cell>
          <cell r="E75" t="str">
            <v>宮　本</v>
          </cell>
          <cell r="F75" t="str">
            <v>卓球家Jr</v>
          </cell>
          <cell r="G75">
            <v>55</v>
          </cell>
          <cell r="H75">
            <v>2803</v>
          </cell>
          <cell r="I75" t="str">
            <v>岡　本</v>
          </cell>
          <cell r="J75">
            <v>28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4005</v>
          </cell>
          <cell r="E76" t="str">
            <v>桑　田</v>
          </cell>
          <cell r="F76" t="str">
            <v>観総合</v>
          </cell>
          <cell r="G76">
            <v>54</v>
          </cell>
          <cell r="H76">
            <v>3801</v>
          </cell>
          <cell r="I76" t="str">
            <v>貞　廣</v>
          </cell>
          <cell r="J76">
            <v>38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3209</v>
          </cell>
          <cell r="E77" t="str">
            <v>濵　野</v>
          </cell>
          <cell r="F77" t="str">
            <v>多度津</v>
          </cell>
          <cell r="G77">
            <v>53</v>
          </cell>
          <cell r="H77">
            <v>4501</v>
          </cell>
          <cell r="I77" t="str">
            <v>和　田</v>
          </cell>
          <cell r="J77">
            <v>45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4505</v>
          </cell>
          <cell r="E78" t="str">
            <v>近　藤</v>
          </cell>
          <cell r="F78" t="str">
            <v>高専詫</v>
          </cell>
          <cell r="G78">
            <v>52</v>
          </cell>
          <cell r="H78">
            <v>2809</v>
          </cell>
          <cell r="I78" t="str">
            <v>岸　本</v>
          </cell>
          <cell r="J78">
            <v>28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1108</v>
          </cell>
          <cell r="E79" t="str">
            <v>髙　坂</v>
          </cell>
          <cell r="F79" t="str">
            <v>高松商</v>
          </cell>
          <cell r="G79">
            <v>51</v>
          </cell>
          <cell r="H79">
            <v>1009</v>
          </cell>
          <cell r="I79" t="str">
            <v>田　中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3210</v>
          </cell>
          <cell r="E80" t="str">
            <v>岩　里</v>
          </cell>
          <cell r="F80" t="str">
            <v>多度津</v>
          </cell>
          <cell r="G80">
            <v>50</v>
          </cell>
          <cell r="H80">
            <v>1601</v>
          </cell>
          <cell r="I80" t="str">
            <v>山　下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2703</v>
          </cell>
          <cell r="E81" t="str">
            <v>髙　畠</v>
          </cell>
          <cell r="F81" t="str">
            <v>坂出工</v>
          </cell>
          <cell r="G81">
            <v>49</v>
          </cell>
          <cell r="H81">
            <v>4002</v>
          </cell>
          <cell r="I81" t="str">
            <v>合　田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4507</v>
          </cell>
          <cell r="E82" t="str">
            <v>宮　本</v>
          </cell>
          <cell r="F82" t="str">
            <v>高専詫</v>
          </cell>
          <cell r="G82">
            <v>48</v>
          </cell>
          <cell r="H82">
            <v>602</v>
          </cell>
          <cell r="I82" t="str">
            <v>中　嶋大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4504</v>
          </cell>
          <cell r="E83" t="str">
            <v>若　山</v>
          </cell>
          <cell r="F83" t="str">
            <v>高専詫</v>
          </cell>
          <cell r="G83">
            <v>47</v>
          </cell>
          <cell r="H83">
            <v>1007</v>
          </cell>
          <cell r="I83" t="str">
            <v>中　井</v>
          </cell>
          <cell r="J83">
            <v>10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4509</v>
          </cell>
          <cell r="E84" t="str">
            <v>森　藤</v>
          </cell>
          <cell r="F84" t="str">
            <v>高専詫</v>
          </cell>
          <cell r="G84">
            <v>46</v>
          </cell>
          <cell r="H84">
            <v>4001</v>
          </cell>
          <cell r="I84" t="str">
            <v>高　橋志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1008</v>
          </cell>
          <cell r="E85" t="str">
            <v>山　本</v>
          </cell>
          <cell r="F85" t="str">
            <v>高中央</v>
          </cell>
          <cell r="G85">
            <v>45</v>
          </cell>
          <cell r="H85">
            <v>502</v>
          </cell>
          <cell r="I85" t="str">
            <v>寶　坂ミ</v>
          </cell>
          <cell r="J85">
            <v>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1602</v>
          </cell>
          <cell r="E86" t="str">
            <v>二　宮</v>
          </cell>
          <cell r="F86" t="str">
            <v>香中央</v>
          </cell>
          <cell r="G86">
            <v>44</v>
          </cell>
          <cell r="H86">
            <v>206</v>
          </cell>
          <cell r="I86" t="str">
            <v>大　恵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1603</v>
          </cell>
          <cell r="E87" t="str">
            <v>二　川</v>
          </cell>
          <cell r="F87" t="str">
            <v>香中央</v>
          </cell>
          <cell r="G87">
            <v>43</v>
          </cell>
          <cell r="H87">
            <v>1006</v>
          </cell>
          <cell r="I87" t="str">
            <v>中　藤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1011</v>
          </cell>
          <cell r="E88" t="str">
            <v>和　泉</v>
          </cell>
          <cell r="F88" t="str">
            <v>高中央</v>
          </cell>
          <cell r="G88">
            <v>42</v>
          </cell>
          <cell r="H88">
            <v>1106</v>
          </cell>
          <cell r="I88" t="str">
            <v>河　瀬</v>
          </cell>
          <cell r="J88">
            <v>11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3207</v>
          </cell>
          <cell r="E89" t="str">
            <v>　林</v>
          </cell>
          <cell r="F89" t="str">
            <v>多度津</v>
          </cell>
          <cell r="G89">
            <v>41</v>
          </cell>
          <cell r="H89">
            <v>1005</v>
          </cell>
          <cell r="I89" t="str">
            <v>酒　井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1604</v>
          </cell>
          <cell r="E90" t="str">
            <v>川　松</v>
          </cell>
          <cell r="F90" t="str">
            <v>香中央</v>
          </cell>
          <cell r="G90">
            <v>40</v>
          </cell>
          <cell r="H90">
            <v>3708</v>
          </cell>
          <cell r="I90" t="str">
            <v>北　條</v>
          </cell>
          <cell r="J90">
            <v>37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4506</v>
          </cell>
          <cell r="E91" t="str">
            <v>合　葉</v>
          </cell>
          <cell r="F91" t="str">
            <v>高専詫</v>
          </cell>
          <cell r="G91">
            <v>39</v>
          </cell>
          <cell r="H91">
            <v>501</v>
          </cell>
          <cell r="I91" t="str">
            <v>井　原</v>
          </cell>
          <cell r="J91">
            <v>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2201</v>
          </cell>
          <cell r="E92" t="str">
            <v>川　田</v>
          </cell>
          <cell r="F92" t="str">
            <v>農　経</v>
          </cell>
          <cell r="G92">
            <v>38</v>
          </cell>
          <cell r="H92">
            <v>2802</v>
          </cell>
          <cell r="I92" t="str">
            <v>大　影</v>
          </cell>
          <cell r="J92">
            <v>28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4510</v>
          </cell>
          <cell r="E93" t="str">
            <v>川　竹</v>
          </cell>
          <cell r="F93" t="str">
            <v>高専詫</v>
          </cell>
          <cell r="G93">
            <v>37</v>
          </cell>
          <cell r="H93">
            <v>3409</v>
          </cell>
          <cell r="I93" t="str">
            <v>髙　木</v>
          </cell>
          <cell r="J93">
            <v>34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3902</v>
          </cell>
          <cell r="E94" t="str">
            <v>小　前</v>
          </cell>
          <cell r="F94" t="str">
            <v>観　一</v>
          </cell>
          <cell r="G94">
            <v>36</v>
          </cell>
          <cell r="H94">
            <v>205</v>
          </cell>
          <cell r="I94" t="str">
            <v>杢　村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1109</v>
          </cell>
          <cell r="E95" t="str">
            <v>東　岡</v>
          </cell>
          <cell r="F95" t="str">
            <v>高松商</v>
          </cell>
          <cell r="G95">
            <v>35</v>
          </cell>
          <cell r="H95">
            <v>3408</v>
          </cell>
          <cell r="I95" t="str">
            <v>鉄　本</v>
          </cell>
          <cell r="J95">
            <v>34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1015</v>
          </cell>
          <cell r="E96" t="str">
            <v>秋　山</v>
          </cell>
          <cell r="F96" t="str">
            <v>高中央</v>
          </cell>
          <cell r="G96">
            <v>34</v>
          </cell>
          <cell r="H96">
            <v>3707</v>
          </cell>
          <cell r="I96" t="str">
            <v>村　石</v>
          </cell>
          <cell r="J96">
            <v>37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304</v>
          </cell>
          <cell r="E97" t="str">
            <v>樽　井</v>
          </cell>
          <cell r="F97" t="str">
            <v>イトウTTC</v>
          </cell>
          <cell r="G97">
            <v>33</v>
          </cell>
          <cell r="H97">
            <v>3706</v>
          </cell>
          <cell r="I97" t="str">
            <v>池　本</v>
          </cell>
          <cell r="J97">
            <v>37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32</v>
          </cell>
          <cell r="V97">
            <v>33</v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1014</v>
          </cell>
          <cell r="E98" t="str">
            <v>筒　井遥</v>
          </cell>
          <cell r="F98" t="str">
            <v>高中央</v>
          </cell>
          <cell r="G98">
            <v>32</v>
          </cell>
          <cell r="H98">
            <v>3601</v>
          </cell>
          <cell r="I98" t="str">
            <v>造　酒</v>
          </cell>
          <cell r="J98">
            <v>36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3804</v>
          </cell>
          <cell r="E99" t="str">
            <v>山　階</v>
          </cell>
          <cell r="F99" t="str">
            <v>笠　田</v>
          </cell>
          <cell r="G99">
            <v>31</v>
          </cell>
          <cell r="H99">
            <v>1104</v>
          </cell>
          <cell r="I99" t="str">
            <v>庄　田</v>
          </cell>
          <cell r="J99">
            <v>11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2805</v>
          </cell>
          <cell r="E100" t="str">
            <v>臼　杵</v>
          </cell>
          <cell r="F100" t="str">
            <v>丸　亀</v>
          </cell>
          <cell r="G100">
            <v>30</v>
          </cell>
          <cell r="H100">
            <v>1002</v>
          </cell>
          <cell r="I100" t="str">
            <v>宮　崎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1012</v>
          </cell>
          <cell r="E101" t="str">
            <v>筒　井楓</v>
          </cell>
          <cell r="F101" t="str">
            <v>高中央</v>
          </cell>
          <cell r="G101">
            <v>29</v>
          </cell>
          <cell r="H101">
            <v>2801</v>
          </cell>
          <cell r="I101" t="str">
            <v>金　岡</v>
          </cell>
          <cell r="J101">
            <v>28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4003</v>
          </cell>
          <cell r="E102" t="str">
            <v>井　口</v>
          </cell>
          <cell r="F102" t="str">
            <v>観総合</v>
          </cell>
          <cell r="G102">
            <v>28</v>
          </cell>
          <cell r="H102">
            <v>2701</v>
          </cell>
          <cell r="I102" t="str">
            <v>德　井</v>
          </cell>
          <cell r="J102">
            <v>27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4508</v>
          </cell>
          <cell r="E103" t="str">
            <v>中　野</v>
          </cell>
          <cell r="F103" t="str">
            <v>高専詫</v>
          </cell>
          <cell r="G103">
            <v>27</v>
          </cell>
          <cell r="H103">
            <v>1105</v>
          </cell>
          <cell r="I103" t="str">
            <v>高　尾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701</v>
          </cell>
          <cell r="E104" t="str">
            <v>川　崎</v>
          </cell>
          <cell r="F104" t="str">
            <v>城乾卓球</v>
          </cell>
          <cell r="G104">
            <v>26</v>
          </cell>
          <cell r="H104">
            <v>1004</v>
          </cell>
          <cell r="I104" t="str">
            <v>大　賀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1017</v>
          </cell>
          <cell r="E105" t="str">
            <v>栗　谷</v>
          </cell>
          <cell r="F105" t="str">
            <v>高中央</v>
          </cell>
          <cell r="G105">
            <v>25</v>
          </cell>
          <cell r="H105">
            <v>3407</v>
          </cell>
          <cell r="I105" t="str">
            <v>町　野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4511</v>
          </cell>
          <cell r="E106" t="str">
            <v>久　保</v>
          </cell>
          <cell r="F106" t="str">
            <v>高専詫</v>
          </cell>
          <cell r="G106">
            <v>24</v>
          </cell>
          <cell r="H106">
            <v>3406</v>
          </cell>
          <cell r="I106" t="str">
            <v>泉　川</v>
          </cell>
          <cell r="J106">
            <v>34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1605</v>
          </cell>
          <cell r="E107" t="str">
            <v>漆　原</v>
          </cell>
          <cell r="F107" t="str">
            <v>香中央</v>
          </cell>
          <cell r="G107">
            <v>23</v>
          </cell>
          <cell r="H107">
            <v>302</v>
          </cell>
          <cell r="I107" t="str">
            <v>片　桐</v>
          </cell>
          <cell r="J107">
            <v>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503</v>
          </cell>
          <cell r="E108" t="str">
            <v>岩　部</v>
          </cell>
          <cell r="F108" t="str">
            <v>あいはら</v>
          </cell>
          <cell r="G108">
            <v>22</v>
          </cell>
          <cell r="H108">
            <v>3702</v>
          </cell>
          <cell r="I108" t="str">
            <v>高　城</v>
          </cell>
          <cell r="J108">
            <v>37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1016</v>
          </cell>
          <cell r="E109" t="str">
            <v>帯　包</v>
          </cell>
          <cell r="F109" t="str">
            <v>高中央</v>
          </cell>
          <cell r="G109">
            <v>149</v>
          </cell>
          <cell r="H109">
            <v>101</v>
          </cell>
          <cell r="I109" t="str">
            <v>藤　原</v>
          </cell>
          <cell r="J109">
            <v>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4006</v>
          </cell>
          <cell r="E110" t="str">
            <v>三　崎</v>
          </cell>
          <cell r="F110" t="str">
            <v>観総合</v>
          </cell>
          <cell r="G110">
            <v>148</v>
          </cell>
          <cell r="H110">
            <v>1606</v>
          </cell>
          <cell r="I110" t="str">
            <v>白　川</v>
          </cell>
          <cell r="J110">
            <v>16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505</v>
          </cell>
          <cell r="E111" t="str">
            <v>玉　木</v>
          </cell>
          <cell r="F111" t="str">
            <v>あいはら</v>
          </cell>
          <cell r="G111">
            <v>147</v>
          </cell>
          <cell r="H111">
            <v>3805</v>
          </cell>
          <cell r="I111" t="str">
            <v>加　地</v>
          </cell>
          <cell r="J111">
            <v>38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801</v>
          </cell>
          <cell r="E112" t="str">
            <v>橋　崎</v>
          </cell>
          <cell r="F112" t="str">
            <v>多度津中</v>
          </cell>
          <cell r="G112">
            <v>146</v>
          </cell>
          <cell r="H112">
            <v>4008</v>
          </cell>
          <cell r="I112" t="str">
            <v>高　橋完</v>
          </cell>
          <cell r="J112">
            <v>40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2806</v>
          </cell>
          <cell r="E113" t="str">
            <v>中　川</v>
          </cell>
          <cell r="F113" t="str">
            <v>丸　亀</v>
          </cell>
          <cell r="G113">
            <v>145</v>
          </cell>
          <cell r="H113">
            <v>504</v>
          </cell>
          <cell r="I113" t="str">
            <v>寶　坂リ</v>
          </cell>
          <cell r="J113">
            <v>5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802</v>
          </cell>
          <cell r="E114" t="str">
            <v>塩　田</v>
          </cell>
          <cell r="F114" t="str">
            <v>多度津中</v>
          </cell>
          <cell r="G114">
            <v>144</v>
          </cell>
          <cell r="H114">
            <v>2202</v>
          </cell>
          <cell r="I114" t="str">
            <v>山　品</v>
          </cell>
          <cell r="J114">
            <v>22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401</v>
          </cell>
          <cell r="E115" t="str">
            <v>國　本</v>
          </cell>
          <cell r="F115" t="str">
            <v>豊中中</v>
          </cell>
          <cell r="G115">
            <v>143</v>
          </cell>
          <cell r="H115">
            <v>2808</v>
          </cell>
          <cell r="I115" t="str">
            <v>竹　内</v>
          </cell>
          <cell r="J115">
            <v>28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3204</v>
          </cell>
          <cell r="E116" t="str">
            <v>木　下</v>
          </cell>
          <cell r="F116" t="str">
            <v>多度津</v>
          </cell>
          <cell r="G116">
            <v>142</v>
          </cell>
          <cell r="H116">
            <v>2811</v>
          </cell>
          <cell r="I116" t="str">
            <v>前　田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3211</v>
          </cell>
          <cell r="E117" t="str">
            <v>横　井</v>
          </cell>
          <cell r="F117" t="str">
            <v>多度津</v>
          </cell>
          <cell r="G117">
            <v>141</v>
          </cell>
          <cell r="H117">
            <v>1110</v>
          </cell>
          <cell r="I117" t="str">
            <v>日　下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2807</v>
          </cell>
          <cell r="E118" t="str">
            <v>片　山</v>
          </cell>
          <cell r="F118" t="str">
            <v>丸　亀</v>
          </cell>
          <cell r="G118">
            <v>140</v>
          </cell>
          <cell r="H118">
            <v>603</v>
          </cell>
          <cell r="I118" t="str">
            <v>中　嶋千</v>
          </cell>
          <cell r="J118">
            <v>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4512</v>
          </cell>
          <cell r="E119" t="str">
            <v>酒　井</v>
          </cell>
          <cell r="F119" t="str">
            <v>高専詫</v>
          </cell>
          <cell r="G119">
            <v>139</v>
          </cell>
          <cell r="H119">
            <v>3208</v>
          </cell>
          <cell r="I119" t="str">
            <v>長　門</v>
          </cell>
          <cell r="J119">
            <v>32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4004</v>
          </cell>
          <cell r="E120" t="str">
            <v>岩　田</v>
          </cell>
          <cell r="F120" t="str">
            <v>観総合</v>
          </cell>
          <cell r="G120">
            <v>138</v>
          </cell>
          <cell r="H120">
            <v>3212</v>
          </cell>
          <cell r="I120" t="str">
            <v>山　下</v>
          </cell>
          <cell r="J120">
            <v>32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4007</v>
          </cell>
          <cell r="E121" t="str">
            <v>山　路</v>
          </cell>
          <cell r="F121" t="str">
            <v>観総合</v>
          </cell>
          <cell r="G121">
            <v>137</v>
          </cell>
          <cell r="H121">
            <v>3101</v>
          </cell>
          <cell r="I121" t="str">
            <v>八　木</v>
          </cell>
          <cell r="J121">
            <v>31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3213</v>
          </cell>
          <cell r="E122" t="str">
            <v>鎌　田</v>
          </cell>
          <cell r="F122" t="str">
            <v>多度津</v>
          </cell>
          <cell r="G122">
            <v>136</v>
          </cell>
          <cell r="H122">
            <v>3903</v>
          </cell>
          <cell r="I122" t="str">
            <v>三　宅</v>
          </cell>
          <cell r="J122">
            <v>39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209</v>
          </cell>
          <cell r="E123" t="str">
            <v>田　井斗</v>
          </cell>
          <cell r="F123" t="str">
            <v>卓球家Jr</v>
          </cell>
          <cell r="G123">
            <v>135</v>
          </cell>
          <cell r="H123">
            <v>3603</v>
          </cell>
          <cell r="I123" t="str">
            <v>横　田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2704</v>
          </cell>
          <cell r="E124" t="str">
            <v>　峯</v>
          </cell>
          <cell r="F124" t="str">
            <v>坂出工</v>
          </cell>
          <cell r="G124">
            <v>134</v>
          </cell>
          <cell r="H124">
            <v>803</v>
          </cell>
          <cell r="I124" t="str">
            <v>河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2203</v>
          </cell>
          <cell r="E125" t="str">
            <v>豊　田</v>
          </cell>
          <cell r="F125" t="str">
            <v>農　経</v>
          </cell>
          <cell r="G125">
            <v>133</v>
          </cell>
          <cell r="H125">
            <v>506</v>
          </cell>
          <cell r="I125" t="str">
            <v>鎌　倉</v>
          </cell>
          <cell r="J125">
            <v>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4514</v>
          </cell>
          <cell r="E126" t="str">
            <v>木　村</v>
          </cell>
          <cell r="F126" t="str">
            <v>高専詫</v>
          </cell>
          <cell r="G126">
            <v>132</v>
          </cell>
          <cell r="H126">
            <v>3806</v>
          </cell>
          <cell r="I126" t="str">
            <v>小　谷</v>
          </cell>
          <cell r="J126">
            <v>38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3214</v>
          </cell>
          <cell r="E127" t="str">
            <v>川　口</v>
          </cell>
          <cell r="F127" t="str">
            <v>多度津</v>
          </cell>
          <cell r="G127">
            <v>131</v>
          </cell>
          <cell r="H127">
            <v>4009</v>
          </cell>
          <cell r="I127" t="str">
            <v>佐　伯</v>
          </cell>
          <cell r="J127">
            <v>40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2813</v>
          </cell>
          <cell r="E128" t="str">
            <v>岡　原</v>
          </cell>
          <cell r="F128" t="str">
            <v>丸　亀</v>
          </cell>
          <cell r="G128">
            <v>130</v>
          </cell>
          <cell r="H128">
            <v>4513</v>
          </cell>
          <cell r="I128" t="str">
            <v>野　嵜</v>
          </cell>
          <cell r="J128">
            <v>45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2812</v>
          </cell>
          <cell r="E129" t="str">
            <v>吉　田</v>
          </cell>
          <cell r="F129" t="str">
            <v>丸　亀</v>
          </cell>
          <cell r="G129">
            <v>129</v>
          </cell>
          <cell r="H129">
            <v>1607</v>
          </cell>
          <cell r="I129" t="str">
            <v>兎子尾</v>
          </cell>
          <cell r="J129">
            <v>16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1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1607</v>
          </cell>
          <cell r="E130" t="str">
            <v>兎子尾</v>
          </cell>
          <cell r="F130" t="str">
            <v>香中央</v>
          </cell>
          <cell r="G130">
            <v>128</v>
          </cell>
          <cell r="H130">
            <v>2812</v>
          </cell>
          <cell r="I130" t="str">
            <v>吉　田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1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4513</v>
          </cell>
          <cell r="E131" t="str">
            <v>野　嵜</v>
          </cell>
          <cell r="F131" t="str">
            <v>高専詫</v>
          </cell>
          <cell r="G131">
            <v>127</v>
          </cell>
          <cell r="H131">
            <v>2813</v>
          </cell>
          <cell r="I131" t="str">
            <v>岡　原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4009</v>
          </cell>
          <cell r="E132" t="str">
            <v>佐　伯</v>
          </cell>
          <cell r="F132" t="str">
            <v>観総合</v>
          </cell>
          <cell r="G132">
            <v>126</v>
          </cell>
          <cell r="H132">
            <v>3214</v>
          </cell>
          <cell r="I132" t="str">
            <v>川　口</v>
          </cell>
          <cell r="J132">
            <v>32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3806</v>
          </cell>
          <cell r="E133" t="str">
            <v>小　谷</v>
          </cell>
          <cell r="F133" t="str">
            <v>笠　田</v>
          </cell>
          <cell r="G133">
            <v>125</v>
          </cell>
          <cell r="H133">
            <v>4514</v>
          </cell>
          <cell r="I133" t="str">
            <v>木　村</v>
          </cell>
          <cell r="J133">
            <v>45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506</v>
          </cell>
          <cell r="E134" t="str">
            <v>鎌　倉</v>
          </cell>
          <cell r="F134" t="str">
            <v>あいはら</v>
          </cell>
          <cell r="G134">
            <v>124</v>
          </cell>
          <cell r="H134">
            <v>2203</v>
          </cell>
          <cell r="I134" t="str">
            <v>豊　田</v>
          </cell>
          <cell r="J134">
            <v>22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803</v>
          </cell>
          <cell r="E135" t="str">
            <v>河　田</v>
          </cell>
          <cell r="F135" t="str">
            <v>多度津中</v>
          </cell>
          <cell r="G135">
            <v>123</v>
          </cell>
          <cell r="H135">
            <v>2704</v>
          </cell>
          <cell r="I135" t="str">
            <v>　峯</v>
          </cell>
          <cell r="J135">
            <v>27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3603</v>
          </cell>
          <cell r="E136" t="str">
            <v>横　田</v>
          </cell>
          <cell r="F136" t="str">
            <v>高　瀬</v>
          </cell>
          <cell r="G136">
            <v>122</v>
          </cell>
          <cell r="H136">
            <v>209</v>
          </cell>
          <cell r="I136" t="str">
            <v>田　井斗</v>
          </cell>
          <cell r="J136">
            <v>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3903</v>
          </cell>
          <cell r="E137" t="str">
            <v>三　宅</v>
          </cell>
          <cell r="F137" t="str">
            <v>観　一</v>
          </cell>
          <cell r="G137">
            <v>121</v>
          </cell>
          <cell r="H137">
            <v>3213</v>
          </cell>
          <cell r="I137" t="str">
            <v>鎌　田</v>
          </cell>
          <cell r="J137">
            <v>32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3101</v>
          </cell>
          <cell r="E138" t="str">
            <v>八　木</v>
          </cell>
          <cell r="F138" t="str">
            <v>藤　井</v>
          </cell>
          <cell r="G138">
            <v>120</v>
          </cell>
          <cell r="H138">
            <v>4007</v>
          </cell>
          <cell r="I138" t="str">
            <v>山　路</v>
          </cell>
          <cell r="J138">
            <v>40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3212</v>
          </cell>
          <cell r="E139" t="str">
            <v>山　下</v>
          </cell>
          <cell r="F139" t="str">
            <v>多度津</v>
          </cell>
          <cell r="G139">
            <v>119</v>
          </cell>
          <cell r="H139">
            <v>4004</v>
          </cell>
          <cell r="I139" t="str">
            <v>岩　田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3208</v>
          </cell>
          <cell r="E140" t="str">
            <v>長　門</v>
          </cell>
          <cell r="F140" t="str">
            <v>多度津</v>
          </cell>
          <cell r="G140">
            <v>118</v>
          </cell>
          <cell r="H140">
            <v>4512</v>
          </cell>
          <cell r="I140" t="str">
            <v>酒　井</v>
          </cell>
          <cell r="J140">
            <v>45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603</v>
          </cell>
          <cell r="E141" t="str">
            <v>中　嶋千</v>
          </cell>
          <cell r="F141" t="str">
            <v>ヴィスポ</v>
          </cell>
          <cell r="G141">
            <v>117</v>
          </cell>
          <cell r="H141">
            <v>2807</v>
          </cell>
          <cell r="I141" t="str">
            <v>片　山</v>
          </cell>
          <cell r="J141">
            <v>28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1110</v>
          </cell>
          <cell r="E142" t="str">
            <v>日　下</v>
          </cell>
          <cell r="F142" t="str">
            <v>高松商</v>
          </cell>
          <cell r="G142">
            <v>116</v>
          </cell>
          <cell r="H142">
            <v>3211</v>
          </cell>
          <cell r="I142" t="str">
            <v>横　井</v>
          </cell>
          <cell r="J142">
            <v>32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2811</v>
          </cell>
          <cell r="E143" t="str">
            <v>前　田</v>
          </cell>
          <cell r="F143" t="str">
            <v>丸　亀</v>
          </cell>
          <cell r="G143">
            <v>115</v>
          </cell>
          <cell r="H143">
            <v>3204</v>
          </cell>
          <cell r="I143" t="str">
            <v>木　下</v>
          </cell>
          <cell r="J143">
            <v>32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2808</v>
          </cell>
          <cell r="E144" t="str">
            <v>竹　内</v>
          </cell>
          <cell r="F144" t="str">
            <v>丸　亀</v>
          </cell>
          <cell r="G144">
            <v>114</v>
          </cell>
          <cell r="H144">
            <v>401</v>
          </cell>
          <cell r="I144" t="str">
            <v>國　本</v>
          </cell>
          <cell r="J144">
            <v>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2202</v>
          </cell>
          <cell r="E145" t="str">
            <v>山　品</v>
          </cell>
          <cell r="F145" t="str">
            <v>農　経</v>
          </cell>
          <cell r="G145">
            <v>113</v>
          </cell>
          <cell r="H145">
            <v>802</v>
          </cell>
          <cell r="I145" t="str">
            <v>塩　田</v>
          </cell>
          <cell r="J145">
            <v>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504</v>
          </cell>
          <cell r="E146" t="str">
            <v>寶　坂リ</v>
          </cell>
          <cell r="F146" t="str">
            <v>あいはら</v>
          </cell>
          <cell r="G146">
            <v>112</v>
          </cell>
          <cell r="H146">
            <v>2806</v>
          </cell>
          <cell r="I146" t="str">
            <v>中　川</v>
          </cell>
          <cell r="J146">
            <v>28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4008</v>
          </cell>
          <cell r="E147" t="str">
            <v>高　橋完</v>
          </cell>
          <cell r="F147" t="str">
            <v>観総合</v>
          </cell>
          <cell r="G147">
            <v>111</v>
          </cell>
          <cell r="H147">
            <v>801</v>
          </cell>
          <cell r="I147" t="str">
            <v>橋　崎</v>
          </cell>
          <cell r="J147">
            <v>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3805</v>
          </cell>
          <cell r="E148" t="str">
            <v>加　地</v>
          </cell>
          <cell r="F148" t="str">
            <v>笠　田</v>
          </cell>
          <cell r="G148">
            <v>110</v>
          </cell>
          <cell r="H148">
            <v>505</v>
          </cell>
          <cell r="I148" t="str">
            <v>玉　木</v>
          </cell>
          <cell r="J148">
            <v>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1606</v>
          </cell>
          <cell r="E149" t="str">
            <v>白　川</v>
          </cell>
          <cell r="F149" t="str">
            <v>香中央</v>
          </cell>
          <cell r="G149">
            <v>109</v>
          </cell>
          <cell r="H149">
            <v>4006</v>
          </cell>
          <cell r="I149" t="str">
            <v>三　崎</v>
          </cell>
          <cell r="J149">
            <v>40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101</v>
          </cell>
          <cell r="E150" t="str">
            <v>藤　原</v>
          </cell>
          <cell r="F150" t="str">
            <v>アジックス</v>
          </cell>
          <cell r="G150">
            <v>108</v>
          </cell>
          <cell r="H150">
            <v>1016</v>
          </cell>
          <cell r="I150" t="str">
            <v>帯　包</v>
          </cell>
          <cell r="J150">
            <v>10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2101</v>
          </cell>
          <cell r="E2" t="str">
            <v>安　藤</v>
          </cell>
          <cell r="F2" t="str">
            <v>ヴィスポ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2102</v>
          </cell>
          <cell r="E3" t="str">
            <v>三　谷</v>
          </cell>
          <cell r="F3" t="str">
            <v>ヴィスポ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大　西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前　山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2104</v>
          </cell>
          <cell r="E6" t="str">
            <v>眞　鍋</v>
          </cell>
          <cell r="F6" t="str">
            <v>ヴィスポ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2103</v>
          </cell>
          <cell r="E7" t="str">
            <v>櫻　井</v>
          </cell>
          <cell r="F7" t="str">
            <v>ヴィスポ</v>
          </cell>
          <cell r="G7">
            <v>59</v>
          </cell>
          <cell r="H7">
            <v>2804</v>
          </cell>
          <cell r="I7" t="str">
            <v>川　西</v>
          </cell>
          <cell r="J7">
            <v>28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3402</v>
          </cell>
          <cell r="E8" t="str">
            <v>長　尾</v>
          </cell>
          <cell r="F8" t="str">
            <v>尽　誠</v>
          </cell>
          <cell r="G8">
            <v>58</v>
          </cell>
          <cell r="H8">
            <v>3802</v>
          </cell>
          <cell r="I8" t="str">
            <v>小　山</v>
          </cell>
          <cell r="J8">
            <v>38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901</v>
          </cell>
          <cell r="E9" t="str">
            <v>平　塚</v>
          </cell>
          <cell r="F9" t="str">
            <v>イトウTTC</v>
          </cell>
          <cell r="G9">
            <v>57</v>
          </cell>
          <cell r="H9">
            <v>2106</v>
          </cell>
          <cell r="I9" t="str">
            <v>丸　橋</v>
          </cell>
          <cell r="J9">
            <v>21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　森</v>
          </cell>
          <cell r="F10" t="str">
            <v>尽　誠</v>
          </cell>
          <cell r="G10">
            <v>56</v>
          </cell>
          <cell r="H10">
            <v>4502</v>
          </cell>
          <cell r="I10" t="str">
            <v>三　井</v>
          </cell>
          <cell r="J10">
            <v>45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902</v>
          </cell>
          <cell r="E11" t="str">
            <v>樋　口</v>
          </cell>
          <cell r="F11" t="str">
            <v>イトウTTC</v>
          </cell>
          <cell r="G11">
            <v>55</v>
          </cell>
          <cell r="H11">
            <v>803</v>
          </cell>
          <cell r="I11" t="str">
            <v>横　手</v>
          </cell>
          <cell r="J11">
            <v>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佐々木</v>
          </cell>
          <cell r="F12" t="str">
            <v>高中央</v>
          </cell>
          <cell r="G12">
            <v>54</v>
          </cell>
          <cell r="H12">
            <v>1105</v>
          </cell>
          <cell r="I12" t="str">
            <v>多　田</v>
          </cell>
          <cell r="J12">
            <v>11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1101</v>
          </cell>
          <cell r="E13" t="str">
            <v>小　松</v>
          </cell>
          <cell r="F13" t="str">
            <v>高松商</v>
          </cell>
          <cell r="G13">
            <v>53</v>
          </cell>
          <cell r="H13">
            <v>4001</v>
          </cell>
          <cell r="I13" t="str">
            <v>八　木</v>
          </cell>
          <cell r="J13">
            <v>40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3702</v>
          </cell>
          <cell r="E14" t="str">
            <v>岡　本</v>
          </cell>
          <cell r="F14" t="str">
            <v>香川西</v>
          </cell>
          <cell r="G14">
            <v>52</v>
          </cell>
          <cell r="H14">
            <v>2806</v>
          </cell>
          <cell r="I14" t="str">
            <v>八　巻</v>
          </cell>
          <cell r="J14">
            <v>28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801</v>
          </cell>
          <cell r="E15" t="str">
            <v>石　井</v>
          </cell>
          <cell r="F15" t="str">
            <v>卓球家Jr</v>
          </cell>
          <cell r="G15">
            <v>51</v>
          </cell>
          <cell r="H15">
            <v>2301</v>
          </cell>
          <cell r="I15" t="str">
            <v>中　茂</v>
          </cell>
          <cell r="J15">
            <v>23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3704</v>
          </cell>
          <cell r="E16" t="str">
            <v>　堤</v>
          </cell>
          <cell r="F16" t="str">
            <v>香川西</v>
          </cell>
          <cell r="G16">
            <v>50</v>
          </cell>
          <cell r="H16">
            <v>501</v>
          </cell>
          <cell r="I16" t="str">
            <v>野　瀬</v>
          </cell>
          <cell r="J16">
            <v>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3404</v>
          </cell>
          <cell r="E17" t="str">
            <v>香　川</v>
          </cell>
          <cell r="F17" t="str">
            <v>尽　誠</v>
          </cell>
          <cell r="G17">
            <v>49</v>
          </cell>
          <cell r="H17">
            <v>1004</v>
          </cell>
          <cell r="I17" t="str">
            <v>藤　本</v>
          </cell>
          <cell r="J17">
            <v>10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1102</v>
          </cell>
          <cell r="E18" t="str">
            <v>二　宮</v>
          </cell>
          <cell r="F18" t="str">
            <v>高松商</v>
          </cell>
          <cell r="G18">
            <v>48</v>
          </cell>
          <cell r="H18">
            <v>1802</v>
          </cell>
          <cell r="I18" t="str">
            <v>寺　田り</v>
          </cell>
          <cell r="J18">
            <v>18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1103</v>
          </cell>
          <cell r="E19" t="str">
            <v>三　谷</v>
          </cell>
          <cell r="F19" t="str">
            <v>高松商</v>
          </cell>
          <cell r="G19">
            <v>47</v>
          </cell>
          <cell r="H19">
            <v>3408</v>
          </cell>
          <cell r="I19" t="str">
            <v>西　山</v>
          </cell>
          <cell r="J19">
            <v>34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601</v>
          </cell>
          <cell r="E20" t="str">
            <v>平　田</v>
          </cell>
          <cell r="F20" t="str">
            <v>庵治中</v>
          </cell>
          <cell r="G20">
            <v>46</v>
          </cell>
          <cell r="H20">
            <v>3406</v>
          </cell>
          <cell r="I20" t="str">
            <v>平　田</v>
          </cell>
          <cell r="J20">
            <v>34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1002</v>
          </cell>
          <cell r="E21" t="str">
            <v>藤　原</v>
          </cell>
          <cell r="F21" t="str">
            <v>高中央</v>
          </cell>
          <cell r="G21">
            <v>45</v>
          </cell>
          <cell r="H21">
            <v>2105</v>
          </cell>
          <cell r="I21" t="str">
            <v>中　嶋</v>
          </cell>
          <cell r="J21">
            <v>21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903</v>
          </cell>
          <cell r="E22" t="str">
            <v>宮　﨑陽</v>
          </cell>
          <cell r="F22" t="str">
            <v>イトウTTC</v>
          </cell>
          <cell r="G22">
            <v>44</v>
          </cell>
          <cell r="H22">
            <v>401</v>
          </cell>
          <cell r="I22" t="str">
            <v>中　西</v>
          </cell>
          <cell r="J22">
            <v>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3407</v>
          </cell>
          <cell r="E23" t="str">
            <v>三　宅</v>
          </cell>
          <cell r="F23" t="str">
            <v>尽　誠</v>
          </cell>
          <cell r="G23">
            <v>43</v>
          </cell>
          <cell r="H23">
            <v>1601</v>
          </cell>
          <cell r="I23" t="str">
            <v>熊　野</v>
          </cell>
          <cell r="J23">
            <v>16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1104</v>
          </cell>
          <cell r="E24" t="str">
            <v>武　下</v>
          </cell>
          <cell r="F24" t="str">
            <v>高松商</v>
          </cell>
          <cell r="G24">
            <v>42</v>
          </cell>
          <cell r="H24">
            <v>2501</v>
          </cell>
          <cell r="I24" t="str">
            <v>神　高</v>
          </cell>
          <cell r="J24">
            <v>25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3703</v>
          </cell>
          <cell r="E25" t="str">
            <v>川　崎</v>
          </cell>
          <cell r="F25" t="str">
            <v>香川西</v>
          </cell>
          <cell r="G25">
            <v>41</v>
          </cell>
          <cell r="H25">
            <v>3801</v>
          </cell>
          <cell r="I25" t="str">
            <v>篠　原</v>
          </cell>
          <cell r="J25">
            <v>38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802</v>
          </cell>
          <cell r="E26" t="str">
            <v>杢　村</v>
          </cell>
          <cell r="F26" t="str">
            <v>卓球家Jr</v>
          </cell>
          <cell r="G26">
            <v>40</v>
          </cell>
          <cell r="H26">
            <v>2805</v>
          </cell>
          <cell r="I26" t="str">
            <v>小　松</v>
          </cell>
          <cell r="J26">
            <v>28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2801</v>
          </cell>
          <cell r="E27" t="str">
            <v>近　藤</v>
          </cell>
          <cell r="F27" t="str">
            <v>丸　亀</v>
          </cell>
          <cell r="G27">
            <v>39</v>
          </cell>
          <cell r="H27">
            <v>4501</v>
          </cell>
          <cell r="I27" t="str">
            <v>白　井</v>
          </cell>
          <cell r="J27">
            <v>45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2001</v>
          </cell>
          <cell r="E28" t="str">
            <v>伊　藤</v>
          </cell>
          <cell r="F28" t="str">
            <v>高瀬中</v>
          </cell>
          <cell r="G28">
            <v>38</v>
          </cell>
          <cell r="H28">
            <v>3601</v>
          </cell>
          <cell r="I28" t="str">
            <v>清　積</v>
          </cell>
          <cell r="J28">
            <v>36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○</v>
          </cell>
          <cell r="D29">
            <v>3405</v>
          </cell>
          <cell r="E29" t="str">
            <v>松　原</v>
          </cell>
          <cell r="F29" t="str">
            <v>尽　誠</v>
          </cell>
          <cell r="G29">
            <v>37</v>
          </cell>
          <cell r="H29">
            <v>2803</v>
          </cell>
          <cell r="I29" t="str">
            <v>羽　取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1901</v>
          </cell>
          <cell r="E30" t="str">
            <v>川　崎</v>
          </cell>
          <cell r="F30" t="str">
            <v>和光中</v>
          </cell>
          <cell r="G30">
            <v>36</v>
          </cell>
          <cell r="H30">
            <v>1106</v>
          </cell>
          <cell r="I30" t="str">
            <v>斎　藤</v>
          </cell>
          <cell r="J30">
            <v>11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1801</v>
          </cell>
          <cell r="E31" t="str">
            <v>寺　田ら</v>
          </cell>
          <cell r="F31" t="str">
            <v>あいはら</v>
          </cell>
          <cell r="G31">
            <v>35</v>
          </cell>
          <cell r="H31">
            <v>904</v>
          </cell>
          <cell r="I31" t="str">
            <v>片　桐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905</v>
          </cell>
          <cell r="E32" t="str">
            <v>宮　﨑智</v>
          </cell>
          <cell r="F32" t="str">
            <v>イトウTTC</v>
          </cell>
          <cell r="G32">
            <v>34</v>
          </cell>
          <cell r="H32">
            <v>1003</v>
          </cell>
          <cell r="I32" t="str">
            <v>吉　井</v>
          </cell>
          <cell r="J32">
            <v>10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2802</v>
          </cell>
          <cell r="E33" t="str">
            <v>吉　本</v>
          </cell>
          <cell r="F33" t="str">
            <v>丸　亀</v>
          </cell>
          <cell r="G33">
            <v>33</v>
          </cell>
          <cell r="H33">
            <v>906</v>
          </cell>
          <cell r="I33" t="str">
            <v>　峯</v>
          </cell>
          <cell r="J33">
            <v>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906</v>
          </cell>
          <cell r="E34" t="str">
            <v>　峯</v>
          </cell>
          <cell r="F34" t="str">
            <v>イトウTTC</v>
          </cell>
          <cell r="G34">
            <v>32</v>
          </cell>
          <cell r="H34">
            <v>2802</v>
          </cell>
          <cell r="I34" t="str">
            <v>吉　本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1003</v>
          </cell>
          <cell r="E35" t="str">
            <v>吉　井</v>
          </cell>
          <cell r="F35" t="str">
            <v>高中央</v>
          </cell>
          <cell r="G35">
            <v>31</v>
          </cell>
          <cell r="H35">
            <v>905</v>
          </cell>
          <cell r="I35" t="str">
            <v>宮　﨑智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904</v>
          </cell>
          <cell r="E36" t="str">
            <v>片　桐</v>
          </cell>
          <cell r="F36" t="str">
            <v>イトウTTC</v>
          </cell>
          <cell r="G36">
            <v>30</v>
          </cell>
          <cell r="H36">
            <v>1801</v>
          </cell>
          <cell r="I36" t="str">
            <v>寺　田ら</v>
          </cell>
          <cell r="J36">
            <v>18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1106</v>
          </cell>
          <cell r="E37" t="str">
            <v>斎　藤</v>
          </cell>
          <cell r="F37" t="str">
            <v>高松商</v>
          </cell>
          <cell r="G37">
            <v>29</v>
          </cell>
          <cell r="H37">
            <v>1901</v>
          </cell>
          <cell r="I37" t="str">
            <v>川　崎</v>
          </cell>
          <cell r="J37">
            <v>19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2803</v>
          </cell>
          <cell r="E38" t="str">
            <v>羽　取</v>
          </cell>
          <cell r="F38" t="str">
            <v>丸　亀</v>
          </cell>
          <cell r="G38">
            <v>28</v>
          </cell>
          <cell r="H38">
            <v>3405</v>
          </cell>
          <cell r="I38" t="str">
            <v>松　原</v>
          </cell>
          <cell r="J38">
            <v>34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3601</v>
          </cell>
          <cell r="E39" t="str">
            <v>清　積</v>
          </cell>
          <cell r="F39" t="str">
            <v>高　瀬</v>
          </cell>
          <cell r="G39">
            <v>27</v>
          </cell>
          <cell r="H39">
            <v>2001</v>
          </cell>
          <cell r="I39" t="str">
            <v>伊　藤</v>
          </cell>
          <cell r="J39">
            <v>20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4501</v>
          </cell>
          <cell r="E40" t="str">
            <v>白　井</v>
          </cell>
          <cell r="F40" t="str">
            <v>高専詫</v>
          </cell>
          <cell r="G40">
            <v>26</v>
          </cell>
          <cell r="H40">
            <v>2801</v>
          </cell>
          <cell r="I40" t="str">
            <v>近　藤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2805</v>
          </cell>
          <cell r="E41" t="str">
            <v>小　松</v>
          </cell>
          <cell r="F41" t="str">
            <v>丸　亀</v>
          </cell>
          <cell r="G41">
            <v>25</v>
          </cell>
          <cell r="H41">
            <v>802</v>
          </cell>
          <cell r="I41" t="str">
            <v>杢　村</v>
          </cell>
          <cell r="J41">
            <v>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3801</v>
          </cell>
          <cell r="E42" t="str">
            <v>篠　原</v>
          </cell>
          <cell r="F42" t="str">
            <v>笠　田</v>
          </cell>
          <cell r="G42">
            <v>24</v>
          </cell>
          <cell r="H42">
            <v>3703</v>
          </cell>
          <cell r="I42" t="str">
            <v>川　崎</v>
          </cell>
          <cell r="J42">
            <v>37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2501</v>
          </cell>
          <cell r="E43" t="str">
            <v>神　高</v>
          </cell>
          <cell r="F43" t="str">
            <v>坂出商</v>
          </cell>
          <cell r="G43">
            <v>23</v>
          </cell>
          <cell r="H43">
            <v>1104</v>
          </cell>
          <cell r="I43" t="str">
            <v>武　下</v>
          </cell>
          <cell r="J43">
            <v>11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1601</v>
          </cell>
          <cell r="E44" t="str">
            <v>熊　野</v>
          </cell>
          <cell r="F44" t="str">
            <v>香中央</v>
          </cell>
          <cell r="G44">
            <v>22</v>
          </cell>
          <cell r="H44">
            <v>3407</v>
          </cell>
          <cell r="I44" t="str">
            <v>三　宅</v>
          </cell>
          <cell r="J44">
            <v>34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401</v>
          </cell>
          <cell r="E45" t="str">
            <v>中　西</v>
          </cell>
          <cell r="F45" t="str">
            <v>藤井寒</v>
          </cell>
          <cell r="G45">
            <v>21</v>
          </cell>
          <cell r="H45">
            <v>903</v>
          </cell>
          <cell r="I45" t="str">
            <v>宮　﨑陽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2105</v>
          </cell>
          <cell r="E46" t="str">
            <v>中　嶋</v>
          </cell>
          <cell r="F46" t="str">
            <v>ヴィスポ</v>
          </cell>
          <cell r="G46">
            <v>20</v>
          </cell>
          <cell r="H46">
            <v>1002</v>
          </cell>
          <cell r="I46" t="str">
            <v>藤　原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3406</v>
          </cell>
          <cell r="E47" t="str">
            <v>平　田</v>
          </cell>
          <cell r="F47" t="str">
            <v>尽　誠</v>
          </cell>
          <cell r="G47">
            <v>19</v>
          </cell>
          <cell r="H47">
            <v>601</v>
          </cell>
          <cell r="I47" t="str">
            <v>平　田</v>
          </cell>
          <cell r="J47">
            <v>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3408</v>
          </cell>
          <cell r="E48" t="str">
            <v>西　山</v>
          </cell>
          <cell r="F48" t="str">
            <v>尽　誠</v>
          </cell>
          <cell r="G48">
            <v>18</v>
          </cell>
          <cell r="H48">
            <v>1103</v>
          </cell>
          <cell r="I48" t="str">
            <v>三　谷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1802</v>
          </cell>
          <cell r="E49" t="str">
            <v>寺　田り</v>
          </cell>
          <cell r="F49" t="str">
            <v>あいはら</v>
          </cell>
          <cell r="G49">
            <v>17</v>
          </cell>
          <cell r="H49">
            <v>1102</v>
          </cell>
          <cell r="I49" t="str">
            <v>二　宮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1004</v>
          </cell>
          <cell r="E50" t="str">
            <v>藤　本</v>
          </cell>
          <cell r="F50" t="str">
            <v>高中央</v>
          </cell>
          <cell r="G50">
            <v>16</v>
          </cell>
          <cell r="H50">
            <v>3404</v>
          </cell>
          <cell r="I50" t="str">
            <v>香　川</v>
          </cell>
          <cell r="J50">
            <v>34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501</v>
          </cell>
          <cell r="E51" t="str">
            <v>野　瀬</v>
          </cell>
          <cell r="F51" t="str">
            <v>石　田</v>
          </cell>
          <cell r="G51">
            <v>15</v>
          </cell>
          <cell r="H51">
            <v>3704</v>
          </cell>
          <cell r="I51" t="str">
            <v>　堤</v>
          </cell>
          <cell r="J51">
            <v>37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2301</v>
          </cell>
          <cell r="E52" t="str">
            <v>中　茂</v>
          </cell>
          <cell r="F52" t="str">
            <v>多度津中</v>
          </cell>
          <cell r="G52">
            <v>14</v>
          </cell>
          <cell r="H52">
            <v>801</v>
          </cell>
          <cell r="I52" t="str">
            <v>石　井</v>
          </cell>
          <cell r="J52">
            <v>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2806</v>
          </cell>
          <cell r="E53" t="str">
            <v>八　巻</v>
          </cell>
          <cell r="F53" t="str">
            <v>丸　亀</v>
          </cell>
          <cell r="G53">
            <v>13</v>
          </cell>
          <cell r="H53">
            <v>3702</v>
          </cell>
          <cell r="I53" t="str">
            <v>岡　本</v>
          </cell>
          <cell r="J53">
            <v>37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4001</v>
          </cell>
          <cell r="E54" t="str">
            <v>八　木</v>
          </cell>
          <cell r="F54" t="str">
            <v>観総合</v>
          </cell>
          <cell r="G54">
            <v>12</v>
          </cell>
          <cell r="H54">
            <v>1101</v>
          </cell>
          <cell r="I54" t="str">
            <v>小　松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1105</v>
          </cell>
          <cell r="E55" t="str">
            <v>多　田</v>
          </cell>
          <cell r="F55" t="str">
            <v>高松商</v>
          </cell>
          <cell r="G55">
            <v>11</v>
          </cell>
          <cell r="H55">
            <v>1001</v>
          </cell>
          <cell r="I55" t="str">
            <v>佐々木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803</v>
          </cell>
          <cell r="E56" t="str">
            <v>横　手</v>
          </cell>
          <cell r="F56" t="str">
            <v>卓球家Jr</v>
          </cell>
          <cell r="G56">
            <v>10</v>
          </cell>
          <cell r="H56">
            <v>902</v>
          </cell>
          <cell r="I56" t="str">
            <v>樋　口</v>
          </cell>
          <cell r="J56">
            <v>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4502</v>
          </cell>
          <cell r="E57" t="str">
            <v>三　井</v>
          </cell>
          <cell r="F57" t="str">
            <v>高専詫</v>
          </cell>
          <cell r="G57">
            <v>9</v>
          </cell>
          <cell r="H57">
            <v>3403</v>
          </cell>
          <cell r="I57" t="str">
            <v>　森</v>
          </cell>
          <cell r="J57">
            <v>34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2106</v>
          </cell>
          <cell r="E58" t="str">
            <v>丸　橋</v>
          </cell>
          <cell r="F58" t="str">
            <v>ヴィスポ</v>
          </cell>
          <cell r="G58">
            <v>8</v>
          </cell>
          <cell r="H58">
            <v>901</v>
          </cell>
          <cell r="I58" t="str">
            <v>平　塚</v>
          </cell>
          <cell r="J58">
            <v>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3802</v>
          </cell>
          <cell r="E59" t="str">
            <v>小　山</v>
          </cell>
          <cell r="F59" t="str">
            <v>笠　田</v>
          </cell>
          <cell r="G59">
            <v>7</v>
          </cell>
          <cell r="H59">
            <v>3402</v>
          </cell>
          <cell r="I59" t="str">
            <v>長　尾</v>
          </cell>
          <cell r="J59">
            <v>34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2804</v>
          </cell>
          <cell r="E60" t="str">
            <v>川　西</v>
          </cell>
          <cell r="F60" t="str">
            <v>丸　亀</v>
          </cell>
          <cell r="G60">
            <v>6</v>
          </cell>
          <cell r="H60">
            <v>2103</v>
          </cell>
          <cell r="I60" t="str">
            <v>櫻　井</v>
          </cell>
          <cell r="J60">
            <v>21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602</v>
          </cell>
          <cell r="E61" t="str">
            <v>岩　崎</v>
          </cell>
          <cell r="F61" t="str">
            <v>庵治中</v>
          </cell>
          <cell r="G61">
            <v>69</v>
          </cell>
          <cell r="H61">
            <v>4503</v>
          </cell>
          <cell r="I61" t="str">
            <v>足　立</v>
          </cell>
          <cell r="J61">
            <v>45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3803</v>
          </cell>
          <cell r="E62" t="str">
            <v>河　田</v>
          </cell>
          <cell r="F62" t="str">
            <v>笠　田</v>
          </cell>
          <cell r="G62">
            <v>68</v>
          </cell>
          <cell r="H62">
            <v>804</v>
          </cell>
          <cell r="I62" t="str">
            <v>大　西</v>
          </cell>
          <cell r="J62">
            <v>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4504</v>
          </cell>
          <cell r="E63" t="str">
            <v>余　傳</v>
          </cell>
          <cell r="F63" t="str">
            <v>高専詫</v>
          </cell>
          <cell r="G63">
            <v>67</v>
          </cell>
          <cell r="H63">
            <v>2107</v>
          </cell>
          <cell r="I63" t="str">
            <v>松　尾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4002</v>
          </cell>
          <cell r="E64" t="str">
            <v>　原</v>
          </cell>
          <cell r="F64" t="str">
            <v>観総合</v>
          </cell>
          <cell r="G64">
            <v>66</v>
          </cell>
          <cell r="H64">
            <v>2807</v>
          </cell>
          <cell r="I64" t="str">
            <v>後　藤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2302</v>
          </cell>
          <cell r="E65" t="str">
            <v>大　浦</v>
          </cell>
          <cell r="F65" t="str">
            <v>多度津中</v>
          </cell>
          <cell r="G65">
            <v>65</v>
          </cell>
          <cell r="H65">
            <v>1602</v>
          </cell>
          <cell r="I65" t="str">
            <v>細　川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1602</v>
          </cell>
          <cell r="E66" t="str">
            <v>細　川</v>
          </cell>
          <cell r="F66" t="str">
            <v>香中央</v>
          </cell>
          <cell r="G66">
            <v>64</v>
          </cell>
          <cell r="H66">
            <v>2302</v>
          </cell>
          <cell r="I66" t="str">
            <v>大　浦</v>
          </cell>
          <cell r="J66">
            <v>23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2807</v>
          </cell>
          <cell r="E67" t="str">
            <v>後　藤</v>
          </cell>
          <cell r="F67" t="str">
            <v>丸　亀</v>
          </cell>
          <cell r="G67">
            <v>63</v>
          </cell>
          <cell r="H67">
            <v>4002</v>
          </cell>
          <cell r="I67" t="str">
            <v>　原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2107</v>
          </cell>
          <cell r="E68" t="str">
            <v>松　尾</v>
          </cell>
          <cell r="F68" t="str">
            <v>ヴィスポ</v>
          </cell>
          <cell r="G68">
            <v>62</v>
          </cell>
          <cell r="H68">
            <v>4504</v>
          </cell>
          <cell r="I68" t="str">
            <v>余　傳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804</v>
          </cell>
          <cell r="E69" t="str">
            <v>大　西</v>
          </cell>
          <cell r="F69" t="str">
            <v>卓球家Jr</v>
          </cell>
          <cell r="G69">
            <v>61</v>
          </cell>
          <cell r="H69">
            <v>3803</v>
          </cell>
          <cell r="I69" t="str">
            <v>河　田</v>
          </cell>
          <cell r="J69">
            <v>38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4503</v>
          </cell>
          <cell r="E70" t="str">
            <v>足　立</v>
          </cell>
          <cell r="F70" t="str">
            <v>高専詫</v>
          </cell>
          <cell r="G70">
            <v>60</v>
          </cell>
          <cell r="H70">
            <v>602</v>
          </cell>
          <cell r="I70" t="str">
            <v>岩　崎</v>
          </cell>
          <cell r="J70">
            <v>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3F9-54F6-426D-8539-10303AA83EBB}">
  <sheetPr codeName="Sheet21">
    <pageSetUpPr fitToPage="1"/>
  </sheetPr>
  <dimension ref="B1:BU88"/>
  <sheetViews>
    <sheetView view="pageBreakPreview" topLeftCell="E3" zoomScaleNormal="100" zoomScaleSheetLayoutView="100" workbookViewId="0">
      <selection activeCell="K3" sqref="K3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256" width="9" style="2"/>
    <col min="257" max="257" width="2.77734375" style="2" customWidth="1"/>
    <col min="258" max="258" width="4.33203125" style="2" customWidth="1"/>
    <col min="259" max="259" width="0" style="2" hidden="1" customWidth="1"/>
    <col min="260" max="260" width="9.33203125" style="2" customWidth="1"/>
    <col min="261" max="261" width="1.77734375" style="2" customWidth="1"/>
    <col min="262" max="262" width="6.77734375" style="2" customWidth="1"/>
    <col min="263" max="263" width="1.77734375" style="2" customWidth="1"/>
    <col min="264" max="286" width="2.77734375" style="2" customWidth="1"/>
    <col min="287" max="287" width="0" style="2" hidden="1" customWidth="1"/>
    <col min="288" max="288" width="9.33203125" style="2" customWidth="1"/>
    <col min="289" max="289" width="1.77734375" style="2" customWidth="1"/>
    <col min="290" max="290" width="6.77734375" style="2" customWidth="1"/>
    <col min="291" max="291" width="1.77734375" style="2" customWidth="1"/>
    <col min="292" max="292" width="4.33203125" style="2" customWidth="1"/>
    <col min="293" max="294" width="2.77734375" style="2" customWidth="1"/>
    <col min="295" max="295" width="4.33203125" style="2" customWidth="1"/>
    <col min="296" max="296" width="0" style="2" hidden="1" customWidth="1"/>
    <col min="297" max="297" width="9.33203125" style="2" customWidth="1"/>
    <col min="298" max="298" width="1.77734375" style="2" customWidth="1"/>
    <col min="299" max="299" width="6.77734375" style="2" customWidth="1"/>
    <col min="300" max="300" width="1.77734375" style="2" customWidth="1"/>
    <col min="301" max="323" width="2.77734375" style="2" customWidth="1"/>
    <col min="324" max="324" width="0" style="2" hidden="1" customWidth="1"/>
    <col min="325" max="325" width="9.33203125" style="2" customWidth="1"/>
    <col min="326" max="326" width="1.77734375" style="2" customWidth="1"/>
    <col min="327" max="327" width="6.77734375" style="2" customWidth="1"/>
    <col min="328" max="328" width="1.77734375" style="2" customWidth="1"/>
    <col min="329" max="329" width="4.33203125" style="2" customWidth="1"/>
    <col min="330" max="330" width="2.77734375" style="2" customWidth="1"/>
    <col min="331" max="512" width="9" style="2"/>
    <col min="513" max="513" width="2.77734375" style="2" customWidth="1"/>
    <col min="514" max="514" width="4.33203125" style="2" customWidth="1"/>
    <col min="515" max="515" width="0" style="2" hidden="1" customWidth="1"/>
    <col min="516" max="516" width="9.33203125" style="2" customWidth="1"/>
    <col min="517" max="517" width="1.77734375" style="2" customWidth="1"/>
    <col min="518" max="518" width="6.77734375" style="2" customWidth="1"/>
    <col min="519" max="519" width="1.77734375" style="2" customWidth="1"/>
    <col min="520" max="542" width="2.77734375" style="2" customWidth="1"/>
    <col min="543" max="543" width="0" style="2" hidden="1" customWidth="1"/>
    <col min="544" max="544" width="9.33203125" style="2" customWidth="1"/>
    <col min="545" max="545" width="1.77734375" style="2" customWidth="1"/>
    <col min="546" max="546" width="6.77734375" style="2" customWidth="1"/>
    <col min="547" max="547" width="1.77734375" style="2" customWidth="1"/>
    <col min="548" max="548" width="4.33203125" style="2" customWidth="1"/>
    <col min="549" max="550" width="2.77734375" style="2" customWidth="1"/>
    <col min="551" max="551" width="4.33203125" style="2" customWidth="1"/>
    <col min="552" max="552" width="0" style="2" hidden="1" customWidth="1"/>
    <col min="553" max="553" width="9.33203125" style="2" customWidth="1"/>
    <col min="554" max="554" width="1.77734375" style="2" customWidth="1"/>
    <col min="555" max="555" width="6.77734375" style="2" customWidth="1"/>
    <col min="556" max="556" width="1.77734375" style="2" customWidth="1"/>
    <col min="557" max="579" width="2.77734375" style="2" customWidth="1"/>
    <col min="580" max="580" width="0" style="2" hidden="1" customWidth="1"/>
    <col min="581" max="581" width="9.33203125" style="2" customWidth="1"/>
    <col min="582" max="582" width="1.77734375" style="2" customWidth="1"/>
    <col min="583" max="583" width="6.77734375" style="2" customWidth="1"/>
    <col min="584" max="584" width="1.77734375" style="2" customWidth="1"/>
    <col min="585" max="585" width="4.33203125" style="2" customWidth="1"/>
    <col min="586" max="586" width="2.77734375" style="2" customWidth="1"/>
    <col min="587" max="768" width="9" style="2"/>
    <col min="769" max="769" width="2.77734375" style="2" customWidth="1"/>
    <col min="770" max="770" width="4.33203125" style="2" customWidth="1"/>
    <col min="771" max="771" width="0" style="2" hidden="1" customWidth="1"/>
    <col min="772" max="772" width="9.33203125" style="2" customWidth="1"/>
    <col min="773" max="773" width="1.77734375" style="2" customWidth="1"/>
    <col min="774" max="774" width="6.77734375" style="2" customWidth="1"/>
    <col min="775" max="775" width="1.77734375" style="2" customWidth="1"/>
    <col min="776" max="798" width="2.77734375" style="2" customWidth="1"/>
    <col min="799" max="799" width="0" style="2" hidden="1" customWidth="1"/>
    <col min="800" max="800" width="9.33203125" style="2" customWidth="1"/>
    <col min="801" max="801" width="1.77734375" style="2" customWidth="1"/>
    <col min="802" max="802" width="6.77734375" style="2" customWidth="1"/>
    <col min="803" max="803" width="1.77734375" style="2" customWidth="1"/>
    <col min="804" max="804" width="4.33203125" style="2" customWidth="1"/>
    <col min="805" max="806" width="2.77734375" style="2" customWidth="1"/>
    <col min="807" max="807" width="4.33203125" style="2" customWidth="1"/>
    <col min="808" max="808" width="0" style="2" hidden="1" customWidth="1"/>
    <col min="809" max="809" width="9.33203125" style="2" customWidth="1"/>
    <col min="810" max="810" width="1.77734375" style="2" customWidth="1"/>
    <col min="811" max="811" width="6.77734375" style="2" customWidth="1"/>
    <col min="812" max="812" width="1.77734375" style="2" customWidth="1"/>
    <col min="813" max="835" width="2.77734375" style="2" customWidth="1"/>
    <col min="836" max="836" width="0" style="2" hidden="1" customWidth="1"/>
    <col min="837" max="837" width="9.33203125" style="2" customWidth="1"/>
    <col min="838" max="838" width="1.77734375" style="2" customWidth="1"/>
    <col min="839" max="839" width="6.77734375" style="2" customWidth="1"/>
    <col min="840" max="840" width="1.77734375" style="2" customWidth="1"/>
    <col min="841" max="841" width="4.33203125" style="2" customWidth="1"/>
    <col min="842" max="842" width="2.77734375" style="2" customWidth="1"/>
    <col min="843" max="1024" width="9" style="2"/>
    <col min="1025" max="1025" width="2.77734375" style="2" customWidth="1"/>
    <col min="1026" max="1026" width="4.33203125" style="2" customWidth="1"/>
    <col min="1027" max="1027" width="0" style="2" hidden="1" customWidth="1"/>
    <col min="1028" max="1028" width="9.33203125" style="2" customWidth="1"/>
    <col min="1029" max="1029" width="1.77734375" style="2" customWidth="1"/>
    <col min="1030" max="1030" width="6.77734375" style="2" customWidth="1"/>
    <col min="1031" max="1031" width="1.77734375" style="2" customWidth="1"/>
    <col min="1032" max="1054" width="2.77734375" style="2" customWidth="1"/>
    <col min="1055" max="1055" width="0" style="2" hidden="1" customWidth="1"/>
    <col min="1056" max="1056" width="9.33203125" style="2" customWidth="1"/>
    <col min="1057" max="1057" width="1.77734375" style="2" customWidth="1"/>
    <col min="1058" max="1058" width="6.77734375" style="2" customWidth="1"/>
    <col min="1059" max="1059" width="1.77734375" style="2" customWidth="1"/>
    <col min="1060" max="1060" width="4.33203125" style="2" customWidth="1"/>
    <col min="1061" max="1062" width="2.77734375" style="2" customWidth="1"/>
    <col min="1063" max="1063" width="4.33203125" style="2" customWidth="1"/>
    <col min="1064" max="1064" width="0" style="2" hidden="1" customWidth="1"/>
    <col min="1065" max="1065" width="9.33203125" style="2" customWidth="1"/>
    <col min="1066" max="1066" width="1.77734375" style="2" customWidth="1"/>
    <col min="1067" max="1067" width="6.77734375" style="2" customWidth="1"/>
    <col min="1068" max="1068" width="1.77734375" style="2" customWidth="1"/>
    <col min="1069" max="1091" width="2.77734375" style="2" customWidth="1"/>
    <col min="1092" max="1092" width="0" style="2" hidden="1" customWidth="1"/>
    <col min="1093" max="1093" width="9.33203125" style="2" customWidth="1"/>
    <col min="1094" max="1094" width="1.77734375" style="2" customWidth="1"/>
    <col min="1095" max="1095" width="6.77734375" style="2" customWidth="1"/>
    <col min="1096" max="1096" width="1.77734375" style="2" customWidth="1"/>
    <col min="1097" max="1097" width="4.33203125" style="2" customWidth="1"/>
    <col min="1098" max="1098" width="2.77734375" style="2" customWidth="1"/>
    <col min="1099" max="1280" width="9" style="2"/>
    <col min="1281" max="1281" width="2.77734375" style="2" customWidth="1"/>
    <col min="1282" max="1282" width="4.33203125" style="2" customWidth="1"/>
    <col min="1283" max="1283" width="0" style="2" hidden="1" customWidth="1"/>
    <col min="1284" max="1284" width="9.33203125" style="2" customWidth="1"/>
    <col min="1285" max="1285" width="1.77734375" style="2" customWidth="1"/>
    <col min="1286" max="1286" width="6.77734375" style="2" customWidth="1"/>
    <col min="1287" max="1287" width="1.77734375" style="2" customWidth="1"/>
    <col min="1288" max="1310" width="2.77734375" style="2" customWidth="1"/>
    <col min="1311" max="1311" width="0" style="2" hidden="1" customWidth="1"/>
    <col min="1312" max="1312" width="9.33203125" style="2" customWidth="1"/>
    <col min="1313" max="1313" width="1.77734375" style="2" customWidth="1"/>
    <col min="1314" max="1314" width="6.77734375" style="2" customWidth="1"/>
    <col min="1315" max="1315" width="1.77734375" style="2" customWidth="1"/>
    <col min="1316" max="1316" width="4.33203125" style="2" customWidth="1"/>
    <col min="1317" max="1318" width="2.77734375" style="2" customWidth="1"/>
    <col min="1319" max="1319" width="4.33203125" style="2" customWidth="1"/>
    <col min="1320" max="1320" width="0" style="2" hidden="1" customWidth="1"/>
    <col min="1321" max="1321" width="9.33203125" style="2" customWidth="1"/>
    <col min="1322" max="1322" width="1.77734375" style="2" customWidth="1"/>
    <col min="1323" max="1323" width="6.77734375" style="2" customWidth="1"/>
    <col min="1324" max="1324" width="1.77734375" style="2" customWidth="1"/>
    <col min="1325" max="1347" width="2.77734375" style="2" customWidth="1"/>
    <col min="1348" max="1348" width="0" style="2" hidden="1" customWidth="1"/>
    <col min="1349" max="1349" width="9.33203125" style="2" customWidth="1"/>
    <col min="1350" max="1350" width="1.77734375" style="2" customWidth="1"/>
    <col min="1351" max="1351" width="6.77734375" style="2" customWidth="1"/>
    <col min="1352" max="1352" width="1.77734375" style="2" customWidth="1"/>
    <col min="1353" max="1353" width="4.33203125" style="2" customWidth="1"/>
    <col min="1354" max="1354" width="2.77734375" style="2" customWidth="1"/>
    <col min="1355" max="1536" width="9" style="2"/>
    <col min="1537" max="1537" width="2.77734375" style="2" customWidth="1"/>
    <col min="1538" max="1538" width="4.33203125" style="2" customWidth="1"/>
    <col min="1539" max="1539" width="0" style="2" hidden="1" customWidth="1"/>
    <col min="1540" max="1540" width="9.33203125" style="2" customWidth="1"/>
    <col min="1541" max="1541" width="1.77734375" style="2" customWidth="1"/>
    <col min="1542" max="1542" width="6.77734375" style="2" customWidth="1"/>
    <col min="1543" max="1543" width="1.77734375" style="2" customWidth="1"/>
    <col min="1544" max="1566" width="2.77734375" style="2" customWidth="1"/>
    <col min="1567" max="1567" width="0" style="2" hidden="1" customWidth="1"/>
    <col min="1568" max="1568" width="9.33203125" style="2" customWidth="1"/>
    <col min="1569" max="1569" width="1.77734375" style="2" customWidth="1"/>
    <col min="1570" max="1570" width="6.77734375" style="2" customWidth="1"/>
    <col min="1571" max="1571" width="1.77734375" style="2" customWidth="1"/>
    <col min="1572" max="1572" width="4.33203125" style="2" customWidth="1"/>
    <col min="1573" max="1574" width="2.77734375" style="2" customWidth="1"/>
    <col min="1575" max="1575" width="4.33203125" style="2" customWidth="1"/>
    <col min="1576" max="1576" width="0" style="2" hidden="1" customWidth="1"/>
    <col min="1577" max="1577" width="9.33203125" style="2" customWidth="1"/>
    <col min="1578" max="1578" width="1.77734375" style="2" customWidth="1"/>
    <col min="1579" max="1579" width="6.77734375" style="2" customWidth="1"/>
    <col min="1580" max="1580" width="1.77734375" style="2" customWidth="1"/>
    <col min="1581" max="1603" width="2.77734375" style="2" customWidth="1"/>
    <col min="1604" max="1604" width="0" style="2" hidden="1" customWidth="1"/>
    <col min="1605" max="1605" width="9.33203125" style="2" customWidth="1"/>
    <col min="1606" max="1606" width="1.77734375" style="2" customWidth="1"/>
    <col min="1607" max="1607" width="6.77734375" style="2" customWidth="1"/>
    <col min="1608" max="1608" width="1.77734375" style="2" customWidth="1"/>
    <col min="1609" max="1609" width="4.33203125" style="2" customWidth="1"/>
    <col min="1610" max="1610" width="2.77734375" style="2" customWidth="1"/>
    <col min="1611" max="1792" width="9" style="2"/>
    <col min="1793" max="1793" width="2.77734375" style="2" customWidth="1"/>
    <col min="1794" max="1794" width="4.33203125" style="2" customWidth="1"/>
    <col min="1795" max="1795" width="0" style="2" hidden="1" customWidth="1"/>
    <col min="1796" max="1796" width="9.33203125" style="2" customWidth="1"/>
    <col min="1797" max="1797" width="1.77734375" style="2" customWidth="1"/>
    <col min="1798" max="1798" width="6.77734375" style="2" customWidth="1"/>
    <col min="1799" max="1799" width="1.77734375" style="2" customWidth="1"/>
    <col min="1800" max="1822" width="2.77734375" style="2" customWidth="1"/>
    <col min="1823" max="1823" width="0" style="2" hidden="1" customWidth="1"/>
    <col min="1824" max="1824" width="9.33203125" style="2" customWidth="1"/>
    <col min="1825" max="1825" width="1.77734375" style="2" customWidth="1"/>
    <col min="1826" max="1826" width="6.77734375" style="2" customWidth="1"/>
    <col min="1827" max="1827" width="1.77734375" style="2" customWidth="1"/>
    <col min="1828" max="1828" width="4.33203125" style="2" customWidth="1"/>
    <col min="1829" max="1830" width="2.77734375" style="2" customWidth="1"/>
    <col min="1831" max="1831" width="4.33203125" style="2" customWidth="1"/>
    <col min="1832" max="1832" width="0" style="2" hidden="1" customWidth="1"/>
    <col min="1833" max="1833" width="9.33203125" style="2" customWidth="1"/>
    <col min="1834" max="1834" width="1.77734375" style="2" customWidth="1"/>
    <col min="1835" max="1835" width="6.77734375" style="2" customWidth="1"/>
    <col min="1836" max="1836" width="1.77734375" style="2" customWidth="1"/>
    <col min="1837" max="1859" width="2.77734375" style="2" customWidth="1"/>
    <col min="1860" max="1860" width="0" style="2" hidden="1" customWidth="1"/>
    <col min="1861" max="1861" width="9.33203125" style="2" customWidth="1"/>
    <col min="1862" max="1862" width="1.77734375" style="2" customWidth="1"/>
    <col min="1863" max="1863" width="6.77734375" style="2" customWidth="1"/>
    <col min="1864" max="1864" width="1.77734375" style="2" customWidth="1"/>
    <col min="1865" max="1865" width="4.33203125" style="2" customWidth="1"/>
    <col min="1866" max="1866" width="2.77734375" style="2" customWidth="1"/>
    <col min="1867" max="2048" width="9" style="2"/>
    <col min="2049" max="2049" width="2.77734375" style="2" customWidth="1"/>
    <col min="2050" max="2050" width="4.33203125" style="2" customWidth="1"/>
    <col min="2051" max="2051" width="0" style="2" hidden="1" customWidth="1"/>
    <col min="2052" max="2052" width="9.33203125" style="2" customWidth="1"/>
    <col min="2053" max="2053" width="1.77734375" style="2" customWidth="1"/>
    <col min="2054" max="2054" width="6.77734375" style="2" customWidth="1"/>
    <col min="2055" max="2055" width="1.77734375" style="2" customWidth="1"/>
    <col min="2056" max="2078" width="2.77734375" style="2" customWidth="1"/>
    <col min="2079" max="2079" width="0" style="2" hidden="1" customWidth="1"/>
    <col min="2080" max="2080" width="9.33203125" style="2" customWidth="1"/>
    <col min="2081" max="2081" width="1.77734375" style="2" customWidth="1"/>
    <col min="2082" max="2082" width="6.77734375" style="2" customWidth="1"/>
    <col min="2083" max="2083" width="1.77734375" style="2" customWidth="1"/>
    <col min="2084" max="2084" width="4.33203125" style="2" customWidth="1"/>
    <col min="2085" max="2086" width="2.77734375" style="2" customWidth="1"/>
    <col min="2087" max="2087" width="4.33203125" style="2" customWidth="1"/>
    <col min="2088" max="2088" width="0" style="2" hidden="1" customWidth="1"/>
    <col min="2089" max="2089" width="9.33203125" style="2" customWidth="1"/>
    <col min="2090" max="2090" width="1.77734375" style="2" customWidth="1"/>
    <col min="2091" max="2091" width="6.77734375" style="2" customWidth="1"/>
    <col min="2092" max="2092" width="1.77734375" style="2" customWidth="1"/>
    <col min="2093" max="2115" width="2.77734375" style="2" customWidth="1"/>
    <col min="2116" max="2116" width="0" style="2" hidden="1" customWidth="1"/>
    <col min="2117" max="2117" width="9.33203125" style="2" customWidth="1"/>
    <col min="2118" max="2118" width="1.77734375" style="2" customWidth="1"/>
    <col min="2119" max="2119" width="6.77734375" style="2" customWidth="1"/>
    <col min="2120" max="2120" width="1.77734375" style="2" customWidth="1"/>
    <col min="2121" max="2121" width="4.33203125" style="2" customWidth="1"/>
    <col min="2122" max="2122" width="2.77734375" style="2" customWidth="1"/>
    <col min="2123" max="2304" width="9" style="2"/>
    <col min="2305" max="2305" width="2.77734375" style="2" customWidth="1"/>
    <col min="2306" max="2306" width="4.33203125" style="2" customWidth="1"/>
    <col min="2307" max="2307" width="0" style="2" hidden="1" customWidth="1"/>
    <col min="2308" max="2308" width="9.33203125" style="2" customWidth="1"/>
    <col min="2309" max="2309" width="1.77734375" style="2" customWidth="1"/>
    <col min="2310" max="2310" width="6.77734375" style="2" customWidth="1"/>
    <col min="2311" max="2311" width="1.77734375" style="2" customWidth="1"/>
    <col min="2312" max="2334" width="2.77734375" style="2" customWidth="1"/>
    <col min="2335" max="2335" width="0" style="2" hidden="1" customWidth="1"/>
    <col min="2336" max="2336" width="9.33203125" style="2" customWidth="1"/>
    <col min="2337" max="2337" width="1.77734375" style="2" customWidth="1"/>
    <col min="2338" max="2338" width="6.77734375" style="2" customWidth="1"/>
    <col min="2339" max="2339" width="1.77734375" style="2" customWidth="1"/>
    <col min="2340" max="2340" width="4.33203125" style="2" customWidth="1"/>
    <col min="2341" max="2342" width="2.77734375" style="2" customWidth="1"/>
    <col min="2343" max="2343" width="4.33203125" style="2" customWidth="1"/>
    <col min="2344" max="2344" width="0" style="2" hidden="1" customWidth="1"/>
    <col min="2345" max="2345" width="9.33203125" style="2" customWidth="1"/>
    <col min="2346" max="2346" width="1.77734375" style="2" customWidth="1"/>
    <col min="2347" max="2347" width="6.77734375" style="2" customWidth="1"/>
    <col min="2348" max="2348" width="1.77734375" style="2" customWidth="1"/>
    <col min="2349" max="2371" width="2.77734375" style="2" customWidth="1"/>
    <col min="2372" max="2372" width="0" style="2" hidden="1" customWidth="1"/>
    <col min="2373" max="2373" width="9.33203125" style="2" customWidth="1"/>
    <col min="2374" max="2374" width="1.77734375" style="2" customWidth="1"/>
    <col min="2375" max="2375" width="6.77734375" style="2" customWidth="1"/>
    <col min="2376" max="2376" width="1.77734375" style="2" customWidth="1"/>
    <col min="2377" max="2377" width="4.33203125" style="2" customWidth="1"/>
    <col min="2378" max="2378" width="2.77734375" style="2" customWidth="1"/>
    <col min="2379" max="2560" width="9" style="2"/>
    <col min="2561" max="2561" width="2.77734375" style="2" customWidth="1"/>
    <col min="2562" max="2562" width="4.33203125" style="2" customWidth="1"/>
    <col min="2563" max="2563" width="0" style="2" hidden="1" customWidth="1"/>
    <col min="2564" max="2564" width="9.33203125" style="2" customWidth="1"/>
    <col min="2565" max="2565" width="1.77734375" style="2" customWidth="1"/>
    <col min="2566" max="2566" width="6.77734375" style="2" customWidth="1"/>
    <col min="2567" max="2567" width="1.77734375" style="2" customWidth="1"/>
    <col min="2568" max="2590" width="2.77734375" style="2" customWidth="1"/>
    <col min="2591" max="2591" width="0" style="2" hidden="1" customWidth="1"/>
    <col min="2592" max="2592" width="9.33203125" style="2" customWidth="1"/>
    <col min="2593" max="2593" width="1.77734375" style="2" customWidth="1"/>
    <col min="2594" max="2594" width="6.77734375" style="2" customWidth="1"/>
    <col min="2595" max="2595" width="1.77734375" style="2" customWidth="1"/>
    <col min="2596" max="2596" width="4.33203125" style="2" customWidth="1"/>
    <col min="2597" max="2598" width="2.77734375" style="2" customWidth="1"/>
    <col min="2599" max="2599" width="4.33203125" style="2" customWidth="1"/>
    <col min="2600" max="2600" width="0" style="2" hidden="1" customWidth="1"/>
    <col min="2601" max="2601" width="9.33203125" style="2" customWidth="1"/>
    <col min="2602" max="2602" width="1.77734375" style="2" customWidth="1"/>
    <col min="2603" max="2603" width="6.77734375" style="2" customWidth="1"/>
    <col min="2604" max="2604" width="1.77734375" style="2" customWidth="1"/>
    <col min="2605" max="2627" width="2.77734375" style="2" customWidth="1"/>
    <col min="2628" max="2628" width="0" style="2" hidden="1" customWidth="1"/>
    <col min="2629" max="2629" width="9.33203125" style="2" customWidth="1"/>
    <col min="2630" max="2630" width="1.77734375" style="2" customWidth="1"/>
    <col min="2631" max="2631" width="6.77734375" style="2" customWidth="1"/>
    <col min="2632" max="2632" width="1.77734375" style="2" customWidth="1"/>
    <col min="2633" max="2633" width="4.33203125" style="2" customWidth="1"/>
    <col min="2634" max="2634" width="2.77734375" style="2" customWidth="1"/>
    <col min="2635" max="2816" width="9" style="2"/>
    <col min="2817" max="2817" width="2.77734375" style="2" customWidth="1"/>
    <col min="2818" max="2818" width="4.33203125" style="2" customWidth="1"/>
    <col min="2819" max="2819" width="0" style="2" hidden="1" customWidth="1"/>
    <col min="2820" max="2820" width="9.33203125" style="2" customWidth="1"/>
    <col min="2821" max="2821" width="1.77734375" style="2" customWidth="1"/>
    <col min="2822" max="2822" width="6.77734375" style="2" customWidth="1"/>
    <col min="2823" max="2823" width="1.77734375" style="2" customWidth="1"/>
    <col min="2824" max="2846" width="2.77734375" style="2" customWidth="1"/>
    <col min="2847" max="2847" width="0" style="2" hidden="1" customWidth="1"/>
    <col min="2848" max="2848" width="9.33203125" style="2" customWidth="1"/>
    <col min="2849" max="2849" width="1.77734375" style="2" customWidth="1"/>
    <col min="2850" max="2850" width="6.77734375" style="2" customWidth="1"/>
    <col min="2851" max="2851" width="1.77734375" style="2" customWidth="1"/>
    <col min="2852" max="2852" width="4.33203125" style="2" customWidth="1"/>
    <col min="2853" max="2854" width="2.77734375" style="2" customWidth="1"/>
    <col min="2855" max="2855" width="4.33203125" style="2" customWidth="1"/>
    <col min="2856" max="2856" width="0" style="2" hidden="1" customWidth="1"/>
    <col min="2857" max="2857" width="9.33203125" style="2" customWidth="1"/>
    <col min="2858" max="2858" width="1.77734375" style="2" customWidth="1"/>
    <col min="2859" max="2859" width="6.77734375" style="2" customWidth="1"/>
    <col min="2860" max="2860" width="1.77734375" style="2" customWidth="1"/>
    <col min="2861" max="2883" width="2.77734375" style="2" customWidth="1"/>
    <col min="2884" max="2884" width="0" style="2" hidden="1" customWidth="1"/>
    <col min="2885" max="2885" width="9.33203125" style="2" customWidth="1"/>
    <col min="2886" max="2886" width="1.77734375" style="2" customWidth="1"/>
    <col min="2887" max="2887" width="6.77734375" style="2" customWidth="1"/>
    <col min="2888" max="2888" width="1.77734375" style="2" customWidth="1"/>
    <col min="2889" max="2889" width="4.33203125" style="2" customWidth="1"/>
    <col min="2890" max="2890" width="2.77734375" style="2" customWidth="1"/>
    <col min="2891" max="3072" width="9" style="2"/>
    <col min="3073" max="3073" width="2.77734375" style="2" customWidth="1"/>
    <col min="3074" max="3074" width="4.33203125" style="2" customWidth="1"/>
    <col min="3075" max="3075" width="0" style="2" hidden="1" customWidth="1"/>
    <col min="3076" max="3076" width="9.33203125" style="2" customWidth="1"/>
    <col min="3077" max="3077" width="1.77734375" style="2" customWidth="1"/>
    <col min="3078" max="3078" width="6.77734375" style="2" customWidth="1"/>
    <col min="3079" max="3079" width="1.77734375" style="2" customWidth="1"/>
    <col min="3080" max="3102" width="2.77734375" style="2" customWidth="1"/>
    <col min="3103" max="3103" width="0" style="2" hidden="1" customWidth="1"/>
    <col min="3104" max="3104" width="9.33203125" style="2" customWidth="1"/>
    <col min="3105" max="3105" width="1.77734375" style="2" customWidth="1"/>
    <col min="3106" max="3106" width="6.77734375" style="2" customWidth="1"/>
    <col min="3107" max="3107" width="1.77734375" style="2" customWidth="1"/>
    <col min="3108" max="3108" width="4.33203125" style="2" customWidth="1"/>
    <col min="3109" max="3110" width="2.77734375" style="2" customWidth="1"/>
    <col min="3111" max="3111" width="4.33203125" style="2" customWidth="1"/>
    <col min="3112" max="3112" width="0" style="2" hidden="1" customWidth="1"/>
    <col min="3113" max="3113" width="9.33203125" style="2" customWidth="1"/>
    <col min="3114" max="3114" width="1.77734375" style="2" customWidth="1"/>
    <col min="3115" max="3115" width="6.77734375" style="2" customWidth="1"/>
    <col min="3116" max="3116" width="1.77734375" style="2" customWidth="1"/>
    <col min="3117" max="3139" width="2.77734375" style="2" customWidth="1"/>
    <col min="3140" max="3140" width="0" style="2" hidden="1" customWidth="1"/>
    <col min="3141" max="3141" width="9.33203125" style="2" customWidth="1"/>
    <col min="3142" max="3142" width="1.77734375" style="2" customWidth="1"/>
    <col min="3143" max="3143" width="6.77734375" style="2" customWidth="1"/>
    <col min="3144" max="3144" width="1.77734375" style="2" customWidth="1"/>
    <col min="3145" max="3145" width="4.33203125" style="2" customWidth="1"/>
    <col min="3146" max="3146" width="2.77734375" style="2" customWidth="1"/>
    <col min="3147" max="3328" width="9" style="2"/>
    <col min="3329" max="3329" width="2.77734375" style="2" customWidth="1"/>
    <col min="3330" max="3330" width="4.33203125" style="2" customWidth="1"/>
    <col min="3331" max="3331" width="0" style="2" hidden="1" customWidth="1"/>
    <col min="3332" max="3332" width="9.33203125" style="2" customWidth="1"/>
    <col min="3333" max="3333" width="1.77734375" style="2" customWidth="1"/>
    <col min="3334" max="3334" width="6.77734375" style="2" customWidth="1"/>
    <col min="3335" max="3335" width="1.77734375" style="2" customWidth="1"/>
    <col min="3336" max="3358" width="2.77734375" style="2" customWidth="1"/>
    <col min="3359" max="3359" width="0" style="2" hidden="1" customWidth="1"/>
    <col min="3360" max="3360" width="9.33203125" style="2" customWidth="1"/>
    <col min="3361" max="3361" width="1.77734375" style="2" customWidth="1"/>
    <col min="3362" max="3362" width="6.77734375" style="2" customWidth="1"/>
    <col min="3363" max="3363" width="1.77734375" style="2" customWidth="1"/>
    <col min="3364" max="3364" width="4.33203125" style="2" customWidth="1"/>
    <col min="3365" max="3366" width="2.77734375" style="2" customWidth="1"/>
    <col min="3367" max="3367" width="4.33203125" style="2" customWidth="1"/>
    <col min="3368" max="3368" width="0" style="2" hidden="1" customWidth="1"/>
    <col min="3369" max="3369" width="9.33203125" style="2" customWidth="1"/>
    <col min="3370" max="3370" width="1.77734375" style="2" customWidth="1"/>
    <col min="3371" max="3371" width="6.77734375" style="2" customWidth="1"/>
    <col min="3372" max="3372" width="1.77734375" style="2" customWidth="1"/>
    <col min="3373" max="3395" width="2.77734375" style="2" customWidth="1"/>
    <col min="3396" max="3396" width="0" style="2" hidden="1" customWidth="1"/>
    <col min="3397" max="3397" width="9.33203125" style="2" customWidth="1"/>
    <col min="3398" max="3398" width="1.77734375" style="2" customWidth="1"/>
    <col min="3399" max="3399" width="6.77734375" style="2" customWidth="1"/>
    <col min="3400" max="3400" width="1.77734375" style="2" customWidth="1"/>
    <col min="3401" max="3401" width="4.33203125" style="2" customWidth="1"/>
    <col min="3402" max="3402" width="2.77734375" style="2" customWidth="1"/>
    <col min="3403" max="3584" width="9" style="2"/>
    <col min="3585" max="3585" width="2.77734375" style="2" customWidth="1"/>
    <col min="3586" max="3586" width="4.33203125" style="2" customWidth="1"/>
    <col min="3587" max="3587" width="0" style="2" hidden="1" customWidth="1"/>
    <col min="3588" max="3588" width="9.33203125" style="2" customWidth="1"/>
    <col min="3589" max="3589" width="1.77734375" style="2" customWidth="1"/>
    <col min="3590" max="3590" width="6.77734375" style="2" customWidth="1"/>
    <col min="3591" max="3591" width="1.77734375" style="2" customWidth="1"/>
    <col min="3592" max="3614" width="2.77734375" style="2" customWidth="1"/>
    <col min="3615" max="3615" width="0" style="2" hidden="1" customWidth="1"/>
    <col min="3616" max="3616" width="9.33203125" style="2" customWidth="1"/>
    <col min="3617" max="3617" width="1.77734375" style="2" customWidth="1"/>
    <col min="3618" max="3618" width="6.77734375" style="2" customWidth="1"/>
    <col min="3619" max="3619" width="1.77734375" style="2" customWidth="1"/>
    <col min="3620" max="3620" width="4.33203125" style="2" customWidth="1"/>
    <col min="3621" max="3622" width="2.77734375" style="2" customWidth="1"/>
    <col min="3623" max="3623" width="4.33203125" style="2" customWidth="1"/>
    <col min="3624" max="3624" width="0" style="2" hidden="1" customWidth="1"/>
    <col min="3625" max="3625" width="9.33203125" style="2" customWidth="1"/>
    <col min="3626" max="3626" width="1.77734375" style="2" customWidth="1"/>
    <col min="3627" max="3627" width="6.77734375" style="2" customWidth="1"/>
    <col min="3628" max="3628" width="1.77734375" style="2" customWidth="1"/>
    <col min="3629" max="3651" width="2.77734375" style="2" customWidth="1"/>
    <col min="3652" max="3652" width="0" style="2" hidden="1" customWidth="1"/>
    <col min="3653" max="3653" width="9.33203125" style="2" customWidth="1"/>
    <col min="3654" max="3654" width="1.77734375" style="2" customWidth="1"/>
    <col min="3655" max="3655" width="6.77734375" style="2" customWidth="1"/>
    <col min="3656" max="3656" width="1.77734375" style="2" customWidth="1"/>
    <col min="3657" max="3657" width="4.33203125" style="2" customWidth="1"/>
    <col min="3658" max="3658" width="2.77734375" style="2" customWidth="1"/>
    <col min="3659" max="3840" width="9" style="2"/>
    <col min="3841" max="3841" width="2.77734375" style="2" customWidth="1"/>
    <col min="3842" max="3842" width="4.33203125" style="2" customWidth="1"/>
    <col min="3843" max="3843" width="0" style="2" hidden="1" customWidth="1"/>
    <col min="3844" max="3844" width="9.33203125" style="2" customWidth="1"/>
    <col min="3845" max="3845" width="1.77734375" style="2" customWidth="1"/>
    <col min="3846" max="3846" width="6.77734375" style="2" customWidth="1"/>
    <col min="3847" max="3847" width="1.77734375" style="2" customWidth="1"/>
    <col min="3848" max="3870" width="2.77734375" style="2" customWidth="1"/>
    <col min="3871" max="3871" width="0" style="2" hidden="1" customWidth="1"/>
    <col min="3872" max="3872" width="9.33203125" style="2" customWidth="1"/>
    <col min="3873" max="3873" width="1.77734375" style="2" customWidth="1"/>
    <col min="3874" max="3874" width="6.77734375" style="2" customWidth="1"/>
    <col min="3875" max="3875" width="1.77734375" style="2" customWidth="1"/>
    <col min="3876" max="3876" width="4.33203125" style="2" customWidth="1"/>
    <col min="3877" max="3878" width="2.77734375" style="2" customWidth="1"/>
    <col min="3879" max="3879" width="4.33203125" style="2" customWidth="1"/>
    <col min="3880" max="3880" width="0" style="2" hidden="1" customWidth="1"/>
    <col min="3881" max="3881" width="9.33203125" style="2" customWidth="1"/>
    <col min="3882" max="3882" width="1.77734375" style="2" customWidth="1"/>
    <col min="3883" max="3883" width="6.77734375" style="2" customWidth="1"/>
    <col min="3884" max="3884" width="1.77734375" style="2" customWidth="1"/>
    <col min="3885" max="3907" width="2.77734375" style="2" customWidth="1"/>
    <col min="3908" max="3908" width="0" style="2" hidden="1" customWidth="1"/>
    <col min="3909" max="3909" width="9.33203125" style="2" customWidth="1"/>
    <col min="3910" max="3910" width="1.77734375" style="2" customWidth="1"/>
    <col min="3911" max="3911" width="6.77734375" style="2" customWidth="1"/>
    <col min="3912" max="3912" width="1.77734375" style="2" customWidth="1"/>
    <col min="3913" max="3913" width="4.33203125" style="2" customWidth="1"/>
    <col min="3914" max="3914" width="2.77734375" style="2" customWidth="1"/>
    <col min="3915" max="4096" width="9" style="2"/>
    <col min="4097" max="4097" width="2.77734375" style="2" customWidth="1"/>
    <col min="4098" max="4098" width="4.33203125" style="2" customWidth="1"/>
    <col min="4099" max="4099" width="0" style="2" hidden="1" customWidth="1"/>
    <col min="4100" max="4100" width="9.33203125" style="2" customWidth="1"/>
    <col min="4101" max="4101" width="1.77734375" style="2" customWidth="1"/>
    <col min="4102" max="4102" width="6.77734375" style="2" customWidth="1"/>
    <col min="4103" max="4103" width="1.77734375" style="2" customWidth="1"/>
    <col min="4104" max="4126" width="2.77734375" style="2" customWidth="1"/>
    <col min="4127" max="4127" width="0" style="2" hidden="1" customWidth="1"/>
    <col min="4128" max="4128" width="9.33203125" style="2" customWidth="1"/>
    <col min="4129" max="4129" width="1.77734375" style="2" customWidth="1"/>
    <col min="4130" max="4130" width="6.77734375" style="2" customWidth="1"/>
    <col min="4131" max="4131" width="1.77734375" style="2" customWidth="1"/>
    <col min="4132" max="4132" width="4.33203125" style="2" customWidth="1"/>
    <col min="4133" max="4134" width="2.77734375" style="2" customWidth="1"/>
    <col min="4135" max="4135" width="4.33203125" style="2" customWidth="1"/>
    <col min="4136" max="4136" width="0" style="2" hidden="1" customWidth="1"/>
    <col min="4137" max="4137" width="9.33203125" style="2" customWidth="1"/>
    <col min="4138" max="4138" width="1.77734375" style="2" customWidth="1"/>
    <col min="4139" max="4139" width="6.77734375" style="2" customWidth="1"/>
    <col min="4140" max="4140" width="1.77734375" style="2" customWidth="1"/>
    <col min="4141" max="4163" width="2.77734375" style="2" customWidth="1"/>
    <col min="4164" max="4164" width="0" style="2" hidden="1" customWidth="1"/>
    <col min="4165" max="4165" width="9.33203125" style="2" customWidth="1"/>
    <col min="4166" max="4166" width="1.77734375" style="2" customWidth="1"/>
    <col min="4167" max="4167" width="6.77734375" style="2" customWidth="1"/>
    <col min="4168" max="4168" width="1.77734375" style="2" customWidth="1"/>
    <col min="4169" max="4169" width="4.33203125" style="2" customWidth="1"/>
    <col min="4170" max="4170" width="2.77734375" style="2" customWidth="1"/>
    <col min="4171" max="4352" width="9" style="2"/>
    <col min="4353" max="4353" width="2.77734375" style="2" customWidth="1"/>
    <col min="4354" max="4354" width="4.33203125" style="2" customWidth="1"/>
    <col min="4355" max="4355" width="0" style="2" hidden="1" customWidth="1"/>
    <col min="4356" max="4356" width="9.33203125" style="2" customWidth="1"/>
    <col min="4357" max="4357" width="1.77734375" style="2" customWidth="1"/>
    <col min="4358" max="4358" width="6.77734375" style="2" customWidth="1"/>
    <col min="4359" max="4359" width="1.77734375" style="2" customWidth="1"/>
    <col min="4360" max="4382" width="2.77734375" style="2" customWidth="1"/>
    <col min="4383" max="4383" width="0" style="2" hidden="1" customWidth="1"/>
    <col min="4384" max="4384" width="9.33203125" style="2" customWidth="1"/>
    <col min="4385" max="4385" width="1.77734375" style="2" customWidth="1"/>
    <col min="4386" max="4386" width="6.77734375" style="2" customWidth="1"/>
    <col min="4387" max="4387" width="1.77734375" style="2" customWidth="1"/>
    <col min="4388" max="4388" width="4.33203125" style="2" customWidth="1"/>
    <col min="4389" max="4390" width="2.77734375" style="2" customWidth="1"/>
    <col min="4391" max="4391" width="4.33203125" style="2" customWidth="1"/>
    <col min="4392" max="4392" width="0" style="2" hidden="1" customWidth="1"/>
    <col min="4393" max="4393" width="9.33203125" style="2" customWidth="1"/>
    <col min="4394" max="4394" width="1.77734375" style="2" customWidth="1"/>
    <col min="4395" max="4395" width="6.77734375" style="2" customWidth="1"/>
    <col min="4396" max="4396" width="1.77734375" style="2" customWidth="1"/>
    <col min="4397" max="4419" width="2.77734375" style="2" customWidth="1"/>
    <col min="4420" max="4420" width="0" style="2" hidden="1" customWidth="1"/>
    <col min="4421" max="4421" width="9.33203125" style="2" customWidth="1"/>
    <col min="4422" max="4422" width="1.77734375" style="2" customWidth="1"/>
    <col min="4423" max="4423" width="6.77734375" style="2" customWidth="1"/>
    <col min="4424" max="4424" width="1.77734375" style="2" customWidth="1"/>
    <col min="4425" max="4425" width="4.33203125" style="2" customWidth="1"/>
    <col min="4426" max="4426" width="2.77734375" style="2" customWidth="1"/>
    <col min="4427" max="4608" width="9" style="2"/>
    <col min="4609" max="4609" width="2.77734375" style="2" customWidth="1"/>
    <col min="4610" max="4610" width="4.33203125" style="2" customWidth="1"/>
    <col min="4611" max="4611" width="0" style="2" hidden="1" customWidth="1"/>
    <col min="4612" max="4612" width="9.33203125" style="2" customWidth="1"/>
    <col min="4613" max="4613" width="1.77734375" style="2" customWidth="1"/>
    <col min="4614" max="4614" width="6.77734375" style="2" customWidth="1"/>
    <col min="4615" max="4615" width="1.77734375" style="2" customWidth="1"/>
    <col min="4616" max="4638" width="2.77734375" style="2" customWidth="1"/>
    <col min="4639" max="4639" width="0" style="2" hidden="1" customWidth="1"/>
    <col min="4640" max="4640" width="9.33203125" style="2" customWidth="1"/>
    <col min="4641" max="4641" width="1.77734375" style="2" customWidth="1"/>
    <col min="4642" max="4642" width="6.77734375" style="2" customWidth="1"/>
    <col min="4643" max="4643" width="1.77734375" style="2" customWidth="1"/>
    <col min="4644" max="4644" width="4.33203125" style="2" customWidth="1"/>
    <col min="4645" max="4646" width="2.77734375" style="2" customWidth="1"/>
    <col min="4647" max="4647" width="4.33203125" style="2" customWidth="1"/>
    <col min="4648" max="4648" width="0" style="2" hidden="1" customWidth="1"/>
    <col min="4649" max="4649" width="9.33203125" style="2" customWidth="1"/>
    <col min="4650" max="4650" width="1.77734375" style="2" customWidth="1"/>
    <col min="4651" max="4651" width="6.77734375" style="2" customWidth="1"/>
    <col min="4652" max="4652" width="1.77734375" style="2" customWidth="1"/>
    <col min="4653" max="4675" width="2.77734375" style="2" customWidth="1"/>
    <col min="4676" max="4676" width="0" style="2" hidden="1" customWidth="1"/>
    <col min="4677" max="4677" width="9.33203125" style="2" customWidth="1"/>
    <col min="4678" max="4678" width="1.77734375" style="2" customWidth="1"/>
    <col min="4679" max="4679" width="6.77734375" style="2" customWidth="1"/>
    <col min="4680" max="4680" width="1.77734375" style="2" customWidth="1"/>
    <col min="4681" max="4681" width="4.33203125" style="2" customWidth="1"/>
    <col min="4682" max="4682" width="2.77734375" style="2" customWidth="1"/>
    <col min="4683" max="4864" width="9" style="2"/>
    <col min="4865" max="4865" width="2.77734375" style="2" customWidth="1"/>
    <col min="4866" max="4866" width="4.33203125" style="2" customWidth="1"/>
    <col min="4867" max="4867" width="0" style="2" hidden="1" customWidth="1"/>
    <col min="4868" max="4868" width="9.33203125" style="2" customWidth="1"/>
    <col min="4869" max="4869" width="1.77734375" style="2" customWidth="1"/>
    <col min="4870" max="4870" width="6.77734375" style="2" customWidth="1"/>
    <col min="4871" max="4871" width="1.77734375" style="2" customWidth="1"/>
    <col min="4872" max="4894" width="2.77734375" style="2" customWidth="1"/>
    <col min="4895" max="4895" width="0" style="2" hidden="1" customWidth="1"/>
    <col min="4896" max="4896" width="9.33203125" style="2" customWidth="1"/>
    <col min="4897" max="4897" width="1.77734375" style="2" customWidth="1"/>
    <col min="4898" max="4898" width="6.77734375" style="2" customWidth="1"/>
    <col min="4899" max="4899" width="1.77734375" style="2" customWidth="1"/>
    <col min="4900" max="4900" width="4.33203125" style="2" customWidth="1"/>
    <col min="4901" max="4902" width="2.77734375" style="2" customWidth="1"/>
    <col min="4903" max="4903" width="4.33203125" style="2" customWidth="1"/>
    <col min="4904" max="4904" width="0" style="2" hidden="1" customWidth="1"/>
    <col min="4905" max="4905" width="9.33203125" style="2" customWidth="1"/>
    <col min="4906" max="4906" width="1.77734375" style="2" customWidth="1"/>
    <col min="4907" max="4907" width="6.77734375" style="2" customWidth="1"/>
    <col min="4908" max="4908" width="1.77734375" style="2" customWidth="1"/>
    <col min="4909" max="4931" width="2.77734375" style="2" customWidth="1"/>
    <col min="4932" max="4932" width="0" style="2" hidden="1" customWidth="1"/>
    <col min="4933" max="4933" width="9.33203125" style="2" customWidth="1"/>
    <col min="4934" max="4934" width="1.77734375" style="2" customWidth="1"/>
    <col min="4935" max="4935" width="6.77734375" style="2" customWidth="1"/>
    <col min="4936" max="4936" width="1.77734375" style="2" customWidth="1"/>
    <col min="4937" max="4937" width="4.33203125" style="2" customWidth="1"/>
    <col min="4938" max="4938" width="2.77734375" style="2" customWidth="1"/>
    <col min="4939" max="5120" width="9" style="2"/>
    <col min="5121" max="5121" width="2.77734375" style="2" customWidth="1"/>
    <col min="5122" max="5122" width="4.33203125" style="2" customWidth="1"/>
    <col min="5123" max="5123" width="0" style="2" hidden="1" customWidth="1"/>
    <col min="5124" max="5124" width="9.33203125" style="2" customWidth="1"/>
    <col min="5125" max="5125" width="1.77734375" style="2" customWidth="1"/>
    <col min="5126" max="5126" width="6.77734375" style="2" customWidth="1"/>
    <col min="5127" max="5127" width="1.77734375" style="2" customWidth="1"/>
    <col min="5128" max="5150" width="2.77734375" style="2" customWidth="1"/>
    <col min="5151" max="5151" width="0" style="2" hidden="1" customWidth="1"/>
    <col min="5152" max="5152" width="9.33203125" style="2" customWidth="1"/>
    <col min="5153" max="5153" width="1.77734375" style="2" customWidth="1"/>
    <col min="5154" max="5154" width="6.77734375" style="2" customWidth="1"/>
    <col min="5155" max="5155" width="1.77734375" style="2" customWidth="1"/>
    <col min="5156" max="5156" width="4.33203125" style="2" customWidth="1"/>
    <col min="5157" max="5158" width="2.77734375" style="2" customWidth="1"/>
    <col min="5159" max="5159" width="4.33203125" style="2" customWidth="1"/>
    <col min="5160" max="5160" width="0" style="2" hidden="1" customWidth="1"/>
    <col min="5161" max="5161" width="9.33203125" style="2" customWidth="1"/>
    <col min="5162" max="5162" width="1.77734375" style="2" customWidth="1"/>
    <col min="5163" max="5163" width="6.77734375" style="2" customWidth="1"/>
    <col min="5164" max="5164" width="1.77734375" style="2" customWidth="1"/>
    <col min="5165" max="5187" width="2.77734375" style="2" customWidth="1"/>
    <col min="5188" max="5188" width="0" style="2" hidden="1" customWidth="1"/>
    <col min="5189" max="5189" width="9.33203125" style="2" customWidth="1"/>
    <col min="5190" max="5190" width="1.77734375" style="2" customWidth="1"/>
    <col min="5191" max="5191" width="6.77734375" style="2" customWidth="1"/>
    <col min="5192" max="5192" width="1.77734375" style="2" customWidth="1"/>
    <col min="5193" max="5193" width="4.33203125" style="2" customWidth="1"/>
    <col min="5194" max="5194" width="2.77734375" style="2" customWidth="1"/>
    <col min="5195" max="5376" width="9" style="2"/>
    <col min="5377" max="5377" width="2.77734375" style="2" customWidth="1"/>
    <col min="5378" max="5378" width="4.33203125" style="2" customWidth="1"/>
    <col min="5379" max="5379" width="0" style="2" hidden="1" customWidth="1"/>
    <col min="5380" max="5380" width="9.33203125" style="2" customWidth="1"/>
    <col min="5381" max="5381" width="1.77734375" style="2" customWidth="1"/>
    <col min="5382" max="5382" width="6.77734375" style="2" customWidth="1"/>
    <col min="5383" max="5383" width="1.77734375" style="2" customWidth="1"/>
    <col min="5384" max="5406" width="2.77734375" style="2" customWidth="1"/>
    <col min="5407" max="5407" width="0" style="2" hidden="1" customWidth="1"/>
    <col min="5408" max="5408" width="9.33203125" style="2" customWidth="1"/>
    <col min="5409" max="5409" width="1.77734375" style="2" customWidth="1"/>
    <col min="5410" max="5410" width="6.77734375" style="2" customWidth="1"/>
    <col min="5411" max="5411" width="1.77734375" style="2" customWidth="1"/>
    <col min="5412" max="5412" width="4.33203125" style="2" customWidth="1"/>
    <col min="5413" max="5414" width="2.77734375" style="2" customWidth="1"/>
    <col min="5415" max="5415" width="4.33203125" style="2" customWidth="1"/>
    <col min="5416" max="5416" width="0" style="2" hidden="1" customWidth="1"/>
    <col min="5417" max="5417" width="9.33203125" style="2" customWidth="1"/>
    <col min="5418" max="5418" width="1.77734375" style="2" customWidth="1"/>
    <col min="5419" max="5419" width="6.77734375" style="2" customWidth="1"/>
    <col min="5420" max="5420" width="1.77734375" style="2" customWidth="1"/>
    <col min="5421" max="5443" width="2.77734375" style="2" customWidth="1"/>
    <col min="5444" max="5444" width="0" style="2" hidden="1" customWidth="1"/>
    <col min="5445" max="5445" width="9.33203125" style="2" customWidth="1"/>
    <col min="5446" max="5446" width="1.77734375" style="2" customWidth="1"/>
    <col min="5447" max="5447" width="6.77734375" style="2" customWidth="1"/>
    <col min="5448" max="5448" width="1.77734375" style="2" customWidth="1"/>
    <col min="5449" max="5449" width="4.33203125" style="2" customWidth="1"/>
    <col min="5450" max="5450" width="2.77734375" style="2" customWidth="1"/>
    <col min="5451" max="5632" width="9" style="2"/>
    <col min="5633" max="5633" width="2.77734375" style="2" customWidth="1"/>
    <col min="5634" max="5634" width="4.33203125" style="2" customWidth="1"/>
    <col min="5635" max="5635" width="0" style="2" hidden="1" customWidth="1"/>
    <col min="5636" max="5636" width="9.33203125" style="2" customWidth="1"/>
    <col min="5637" max="5637" width="1.77734375" style="2" customWidth="1"/>
    <col min="5638" max="5638" width="6.77734375" style="2" customWidth="1"/>
    <col min="5639" max="5639" width="1.77734375" style="2" customWidth="1"/>
    <col min="5640" max="5662" width="2.77734375" style="2" customWidth="1"/>
    <col min="5663" max="5663" width="0" style="2" hidden="1" customWidth="1"/>
    <col min="5664" max="5664" width="9.33203125" style="2" customWidth="1"/>
    <col min="5665" max="5665" width="1.77734375" style="2" customWidth="1"/>
    <col min="5666" max="5666" width="6.77734375" style="2" customWidth="1"/>
    <col min="5667" max="5667" width="1.77734375" style="2" customWidth="1"/>
    <col min="5668" max="5668" width="4.33203125" style="2" customWidth="1"/>
    <col min="5669" max="5670" width="2.77734375" style="2" customWidth="1"/>
    <col min="5671" max="5671" width="4.33203125" style="2" customWidth="1"/>
    <col min="5672" max="5672" width="0" style="2" hidden="1" customWidth="1"/>
    <col min="5673" max="5673" width="9.33203125" style="2" customWidth="1"/>
    <col min="5674" max="5674" width="1.77734375" style="2" customWidth="1"/>
    <col min="5675" max="5675" width="6.77734375" style="2" customWidth="1"/>
    <col min="5676" max="5676" width="1.77734375" style="2" customWidth="1"/>
    <col min="5677" max="5699" width="2.77734375" style="2" customWidth="1"/>
    <col min="5700" max="5700" width="0" style="2" hidden="1" customWidth="1"/>
    <col min="5701" max="5701" width="9.33203125" style="2" customWidth="1"/>
    <col min="5702" max="5702" width="1.77734375" style="2" customWidth="1"/>
    <col min="5703" max="5703" width="6.77734375" style="2" customWidth="1"/>
    <col min="5704" max="5704" width="1.77734375" style="2" customWidth="1"/>
    <col min="5705" max="5705" width="4.33203125" style="2" customWidth="1"/>
    <col min="5706" max="5706" width="2.77734375" style="2" customWidth="1"/>
    <col min="5707" max="5888" width="9" style="2"/>
    <col min="5889" max="5889" width="2.77734375" style="2" customWidth="1"/>
    <col min="5890" max="5890" width="4.33203125" style="2" customWidth="1"/>
    <col min="5891" max="5891" width="0" style="2" hidden="1" customWidth="1"/>
    <col min="5892" max="5892" width="9.33203125" style="2" customWidth="1"/>
    <col min="5893" max="5893" width="1.77734375" style="2" customWidth="1"/>
    <col min="5894" max="5894" width="6.77734375" style="2" customWidth="1"/>
    <col min="5895" max="5895" width="1.77734375" style="2" customWidth="1"/>
    <col min="5896" max="5918" width="2.77734375" style="2" customWidth="1"/>
    <col min="5919" max="5919" width="0" style="2" hidden="1" customWidth="1"/>
    <col min="5920" max="5920" width="9.33203125" style="2" customWidth="1"/>
    <col min="5921" max="5921" width="1.77734375" style="2" customWidth="1"/>
    <col min="5922" max="5922" width="6.77734375" style="2" customWidth="1"/>
    <col min="5923" max="5923" width="1.77734375" style="2" customWidth="1"/>
    <col min="5924" max="5924" width="4.33203125" style="2" customWidth="1"/>
    <col min="5925" max="5926" width="2.77734375" style="2" customWidth="1"/>
    <col min="5927" max="5927" width="4.33203125" style="2" customWidth="1"/>
    <col min="5928" max="5928" width="0" style="2" hidden="1" customWidth="1"/>
    <col min="5929" max="5929" width="9.33203125" style="2" customWidth="1"/>
    <col min="5930" max="5930" width="1.77734375" style="2" customWidth="1"/>
    <col min="5931" max="5931" width="6.77734375" style="2" customWidth="1"/>
    <col min="5932" max="5932" width="1.77734375" style="2" customWidth="1"/>
    <col min="5933" max="5955" width="2.77734375" style="2" customWidth="1"/>
    <col min="5956" max="5956" width="0" style="2" hidden="1" customWidth="1"/>
    <col min="5957" max="5957" width="9.33203125" style="2" customWidth="1"/>
    <col min="5958" max="5958" width="1.77734375" style="2" customWidth="1"/>
    <col min="5959" max="5959" width="6.77734375" style="2" customWidth="1"/>
    <col min="5960" max="5960" width="1.77734375" style="2" customWidth="1"/>
    <col min="5961" max="5961" width="4.33203125" style="2" customWidth="1"/>
    <col min="5962" max="5962" width="2.77734375" style="2" customWidth="1"/>
    <col min="5963" max="6144" width="9" style="2"/>
    <col min="6145" max="6145" width="2.77734375" style="2" customWidth="1"/>
    <col min="6146" max="6146" width="4.33203125" style="2" customWidth="1"/>
    <col min="6147" max="6147" width="0" style="2" hidden="1" customWidth="1"/>
    <col min="6148" max="6148" width="9.33203125" style="2" customWidth="1"/>
    <col min="6149" max="6149" width="1.77734375" style="2" customWidth="1"/>
    <col min="6150" max="6150" width="6.77734375" style="2" customWidth="1"/>
    <col min="6151" max="6151" width="1.77734375" style="2" customWidth="1"/>
    <col min="6152" max="6174" width="2.77734375" style="2" customWidth="1"/>
    <col min="6175" max="6175" width="0" style="2" hidden="1" customWidth="1"/>
    <col min="6176" max="6176" width="9.33203125" style="2" customWidth="1"/>
    <col min="6177" max="6177" width="1.77734375" style="2" customWidth="1"/>
    <col min="6178" max="6178" width="6.77734375" style="2" customWidth="1"/>
    <col min="6179" max="6179" width="1.77734375" style="2" customWidth="1"/>
    <col min="6180" max="6180" width="4.33203125" style="2" customWidth="1"/>
    <col min="6181" max="6182" width="2.77734375" style="2" customWidth="1"/>
    <col min="6183" max="6183" width="4.33203125" style="2" customWidth="1"/>
    <col min="6184" max="6184" width="0" style="2" hidden="1" customWidth="1"/>
    <col min="6185" max="6185" width="9.33203125" style="2" customWidth="1"/>
    <col min="6186" max="6186" width="1.77734375" style="2" customWidth="1"/>
    <col min="6187" max="6187" width="6.77734375" style="2" customWidth="1"/>
    <col min="6188" max="6188" width="1.77734375" style="2" customWidth="1"/>
    <col min="6189" max="6211" width="2.77734375" style="2" customWidth="1"/>
    <col min="6212" max="6212" width="0" style="2" hidden="1" customWidth="1"/>
    <col min="6213" max="6213" width="9.33203125" style="2" customWidth="1"/>
    <col min="6214" max="6214" width="1.77734375" style="2" customWidth="1"/>
    <col min="6215" max="6215" width="6.77734375" style="2" customWidth="1"/>
    <col min="6216" max="6216" width="1.77734375" style="2" customWidth="1"/>
    <col min="6217" max="6217" width="4.33203125" style="2" customWidth="1"/>
    <col min="6218" max="6218" width="2.77734375" style="2" customWidth="1"/>
    <col min="6219" max="6400" width="9" style="2"/>
    <col min="6401" max="6401" width="2.77734375" style="2" customWidth="1"/>
    <col min="6402" max="6402" width="4.33203125" style="2" customWidth="1"/>
    <col min="6403" max="6403" width="0" style="2" hidden="1" customWidth="1"/>
    <col min="6404" max="6404" width="9.33203125" style="2" customWidth="1"/>
    <col min="6405" max="6405" width="1.77734375" style="2" customWidth="1"/>
    <col min="6406" max="6406" width="6.77734375" style="2" customWidth="1"/>
    <col min="6407" max="6407" width="1.77734375" style="2" customWidth="1"/>
    <col min="6408" max="6430" width="2.77734375" style="2" customWidth="1"/>
    <col min="6431" max="6431" width="0" style="2" hidden="1" customWidth="1"/>
    <col min="6432" max="6432" width="9.33203125" style="2" customWidth="1"/>
    <col min="6433" max="6433" width="1.77734375" style="2" customWidth="1"/>
    <col min="6434" max="6434" width="6.77734375" style="2" customWidth="1"/>
    <col min="6435" max="6435" width="1.77734375" style="2" customWidth="1"/>
    <col min="6436" max="6436" width="4.33203125" style="2" customWidth="1"/>
    <col min="6437" max="6438" width="2.77734375" style="2" customWidth="1"/>
    <col min="6439" max="6439" width="4.33203125" style="2" customWidth="1"/>
    <col min="6440" max="6440" width="0" style="2" hidden="1" customWidth="1"/>
    <col min="6441" max="6441" width="9.33203125" style="2" customWidth="1"/>
    <col min="6442" max="6442" width="1.77734375" style="2" customWidth="1"/>
    <col min="6443" max="6443" width="6.77734375" style="2" customWidth="1"/>
    <col min="6444" max="6444" width="1.77734375" style="2" customWidth="1"/>
    <col min="6445" max="6467" width="2.77734375" style="2" customWidth="1"/>
    <col min="6468" max="6468" width="0" style="2" hidden="1" customWidth="1"/>
    <col min="6469" max="6469" width="9.33203125" style="2" customWidth="1"/>
    <col min="6470" max="6470" width="1.77734375" style="2" customWidth="1"/>
    <col min="6471" max="6471" width="6.77734375" style="2" customWidth="1"/>
    <col min="6472" max="6472" width="1.77734375" style="2" customWidth="1"/>
    <col min="6473" max="6473" width="4.33203125" style="2" customWidth="1"/>
    <col min="6474" max="6474" width="2.77734375" style="2" customWidth="1"/>
    <col min="6475" max="6656" width="9" style="2"/>
    <col min="6657" max="6657" width="2.77734375" style="2" customWidth="1"/>
    <col min="6658" max="6658" width="4.33203125" style="2" customWidth="1"/>
    <col min="6659" max="6659" width="0" style="2" hidden="1" customWidth="1"/>
    <col min="6660" max="6660" width="9.33203125" style="2" customWidth="1"/>
    <col min="6661" max="6661" width="1.77734375" style="2" customWidth="1"/>
    <col min="6662" max="6662" width="6.77734375" style="2" customWidth="1"/>
    <col min="6663" max="6663" width="1.77734375" style="2" customWidth="1"/>
    <col min="6664" max="6686" width="2.77734375" style="2" customWidth="1"/>
    <col min="6687" max="6687" width="0" style="2" hidden="1" customWidth="1"/>
    <col min="6688" max="6688" width="9.33203125" style="2" customWidth="1"/>
    <col min="6689" max="6689" width="1.77734375" style="2" customWidth="1"/>
    <col min="6690" max="6690" width="6.77734375" style="2" customWidth="1"/>
    <col min="6691" max="6691" width="1.77734375" style="2" customWidth="1"/>
    <col min="6692" max="6692" width="4.33203125" style="2" customWidth="1"/>
    <col min="6693" max="6694" width="2.77734375" style="2" customWidth="1"/>
    <col min="6695" max="6695" width="4.33203125" style="2" customWidth="1"/>
    <col min="6696" max="6696" width="0" style="2" hidden="1" customWidth="1"/>
    <col min="6697" max="6697" width="9.33203125" style="2" customWidth="1"/>
    <col min="6698" max="6698" width="1.77734375" style="2" customWidth="1"/>
    <col min="6699" max="6699" width="6.77734375" style="2" customWidth="1"/>
    <col min="6700" max="6700" width="1.77734375" style="2" customWidth="1"/>
    <col min="6701" max="6723" width="2.77734375" style="2" customWidth="1"/>
    <col min="6724" max="6724" width="0" style="2" hidden="1" customWidth="1"/>
    <col min="6725" max="6725" width="9.33203125" style="2" customWidth="1"/>
    <col min="6726" max="6726" width="1.77734375" style="2" customWidth="1"/>
    <col min="6727" max="6727" width="6.77734375" style="2" customWidth="1"/>
    <col min="6728" max="6728" width="1.77734375" style="2" customWidth="1"/>
    <col min="6729" max="6729" width="4.33203125" style="2" customWidth="1"/>
    <col min="6730" max="6730" width="2.77734375" style="2" customWidth="1"/>
    <col min="6731" max="6912" width="9" style="2"/>
    <col min="6913" max="6913" width="2.77734375" style="2" customWidth="1"/>
    <col min="6914" max="6914" width="4.33203125" style="2" customWidth="1"/>
    <col min="6915" max="6915" width="0" style="2" hidden="1" customWidth="1"/>
    <col min="6916" max="6916" width="9.33203125" style="2" customWidth="1"/>
    <col min="6917" max="6917" width="1.77734375" style="2" customWidth="1"/>
    <col min="6918" max="6918" width="6.77734375" style="2" customWidth="1"/>
    <col min="6919" max="6919" width="1.77734375" style="2" customWidth="1"/>
    <col min="6920" max="6942" width="2.77734375" style="2" customWidth="1"/>
    <col min="6943" max="6943" width="0" style="2" hidden="1" customWidth="1"/>
    <col min="6944" max="6944" width="9.33203125" style="2" customWidth="1"/>
    <col min="6945" max="6945" width="1.77734375" style="2" customWidth="1"/>
    <col min="6946" max="6946" width="6.77734375" style="2" customWidth="1"/>
    <col min="6947" max="6947" width="1.77734375" style="2" customWidth="1"/>
    <col min="6948" max="6948" width="4.33203125" style="2" customWidth="1"/>
    <col min="6949" max="6950" width="2.77734375" style="2" customWidth="1"/>
    <col min="6951" max="6951" width="4.33203125" style="2" customWidth="1"/>
    <col min="6952" max="6952" width="0" style="2" hidden="1" customWidth="1"/>
    <col min="6953" max="6953" width="9.33203125" style="2" customWidth="1"/>
    <col min="6954" max="6954" width="1.77734375" style="2" customWidth="1"/>
    <col min="6955" max="6955" width="6.77734375" style="2" customWidth="1"/>
    <col min="6956" max="6956" width="1.77734375" style="2" customWidth="1"/>
    <col min="6957" max="6979" width="2.77734375" style="2" customWidth="1"/>
    <col min="6980" max="6980" width="0" style="2" hidden="1" customWidth="1"/>
    <col min="6981" max="6981" width="9.33203125" style="2" customWidth="1"/>
    <col min="6982" max="6982" width="1.77734375" style="2" customWidth="1"/>
    <col min="6983" max="6983" width="6.77734375" style="2" customWidth="1"/>
    <col min="6984" max="6984" width="1.77734375" style="2" customWidth="1"/>
    <col min="6985" max="6985" width="4.33203125" style="2" customWidth="1"/>
    <col min="6986" max="6986" width="2.77734375" style="2" customWidth="1"/>
    <col min="6987" max="7168" width="9" style="2"/>
    <col min="7169" max="7169" width="2.77734375" style="2" customWidth="1"/>
    <col min="7170" max="7170" width="4.33203125" style="2" customWidth="1"/>
    <col min="7171" max="7171" width="0" style="2" hidden="1" customWidth="1"/>
    <col min="7172" max="7172" width="9.33203125" style="2" customWidth="1"/>
    <col min="7173" max="7173" width="1.77734375" style="2" customWidth="1"/>
    <col min="7174" max="7174" width="6.77734375" style="2" customWidth="1"/>
    <col min="7175" max="7175" width="1.77734375" style="2" customWidth="1"/>
    <col min="7176" max="7198" width="2.77734375" style="2" customWidth="1"/>
    <col min="7199" max="7199" width="0" style="2" hidden="1" customWidth="1"/>
    <col min="7200" max="7200" width="9.33203125" style="2" customWidth="1"/>
    <col min="7201" max="7201" width="1.77734375" style="2" customWidth="1"/>
    <col min="7202" max="7202" width="6.77734375" style="2" customWidth="1"/>
    <col min="7203" max="7203" width="1.77734375" style="2" customWidth="1"/>
    <col min="7204" max="7204" width="4.33203125" style="2" customWidth="1"/>
    <col min="7205" max="7206" width="2.77734375" style="2" customWidth="1"/>
    <col min="7207" max="7207" width="4.33203125" style="2" customWidth="1"/>
    <col min="7208" max="7208" width="0" style="2" hidden="1" customWidth="1"/>
    <col min="7209" max="7209" width="9.33203125" style="2" customWidth="1"/>
    <col min="7210" max="7210" width="1.77734375" style="2" customWidth="1"/>
    <col min="7211" max="7211" width="6.77734375" style="2" customWidth="1"/>
    <col min="7212" max="7212" width="1.77734375" style="2" customWidth="1"/>
    <col min="7213" max="7235" width="2.77734375" style="2" customWidth="1"/>
    <col min="7236" max="7236" width="0" style="2" hidden="1" customWidth="1"/>
    <col min="7237" max="7237" width="9.33203125" style="2" customWidth="1"/>
    <col min="7238" max="7238" width="1.77734375" style="2" customWidth="1"/>
    <col min="7239" max="7239" width="6.77734375" style="2" customWidth="1"/>
    <col min="7240" max="7240" width="1.77734375" style="2" customWidth="1"/>
    <col min="7241" max="7241" width="4.33203125" style="2" customWidth="1"/>
    <col min="7242" max="7242" width="2.77734375" style="2" customWidth="1"/>
    <col min="7243" max="7424" width="9" style="2"/>
    <col min="7425" max="7425" width="2.77734375" style="2" customWidth="1"/>
    <col min="7426" max="7426" width="4.33203125" style="2" customWidth="1"/>
    <col min="7427" max="7427" width="0" style="2" hidden="1" customWidth="1"/>
    <col min="7428" max="7428" width="9.33203125" style="2" customWidth="1"/>
    <col min="7429" max="7429" width="1.77734375" style="2" customWidth="1"/>
    <col min="7430" max="7430" width="6.77734375" style="2" customWidth="1"/>
    <col min="7431" max="7431" width="1.77734375" style="2" customWidth="1"/>
    <col min="7432" max="7454" width="2.77734375" style="2" customWidth="1"/>
    <col min="7455" max="7455" width="0" style="2" hidden="1" customWidth="1"/>
    <col min="7456" max="7456" width="9.33203125" style="2" customWidth="1"/>
    <col min="7457" max="7457" width="1.77734375" style="2" customWidth="1"/>
    <col min="7458" max="7458" width="6.77734375" style="2" customWidth="1"/>
    <col min="7459" max="7459" width="1.77734375" style="2" customWidth="1"/>
    <col min="7460" max="7460" width="4.33203125" style="2" customWidth="1"/>
    <col min="7461" max="7462" width="2.77734375" style="2" customWidth="1"/>
    <col min="7463" max="7463" width="4.33203125" style="2" customWidth="1"/>
    <col min="7464" max="7464" width="0" style="2" hidden="1" customWidth="1"/>
    <col min="7465" max="7465" width="9.33203125" style="2" customWidth="1"/>
    <col min="7466" max="7466" width="1.77734375" style="2" customWidth="1"/>
    <col min="7467" max="7467" width="6.77734375" style="2" customWidth="1"/>
    <col min="7468" max="7468" width="1.77734375" style="2" customWidth="1"/>
    <col min="7469" max="7491" width="2.77734375" style="2" customWidth="1"/>
    <col min="7492" max="7492" width="0" style="2" hidden="1" customWidth="1"/>
    <col min="7493" max="7493" width="9.33203125" style="2" customWidth="1"/>
    <col min="7494" max="7494" width="1.77734375" style="2" customWidth="1"/>
    <col min="7495" max="7495" width="6.77734375" style="2" customWidth="1"/>
    <col min="7496" max="7496" width="1.77734375" style="2" customWidth="1"/>
    <col min="7497" max="7497" width="4.33203125" style="2" customWidth="1"/>
    <col min="7498" max="7498" width="2.77734375" style="2" customWidth="1"/>
    <col min="7499" max="7680" width="9" style="2"/>
    <col min="7681" max="7681" width="2.77734375" style="2" customWidth="1"/>
    <col min="7682" max="7682" width="4.33203125" style="2" customWidth="1"/>
    <col min="7683" max="7683" width="0" style="2" hidden="1" customWidth="1"/>
    <col min="7684" max="7684" width="9.33203125" style="2" customWidth="1"/>
    <col min="7685" max="7685" width="1.77734375" style="2" customWidth="1"/>
    <col min="7686" max="7686" width="6.77734375" style="2" customWidth="1"/>
    <col min="7687" max="7687" width="1.77734375" style="2" customWidth="1"/>
    <col min="7688" max="7710" width="2.77734375" style="2" customWidth="1"/>
    <col min="7711" max="7711" width="0" style="2" hidden="1" customWidth="1"/>
    <col min="7712" max="7712" width="9.33203125" style="2" customWidth="1"/>
    <col min="7713" max="7713" width="1.77734375" style="2" customWidth="1"/>
    <col min="7714" max="7714" width="6.77734375" style="2" customWidth="1"/>
    <col min="7715" max="7715" width="1.77734375" style="2" customWidth="1"/>
    <col min="7716" max="7716" width="4.33203125" style="2" customWidth="1"/>
    <col min="7717" max="7718" width="2.77734375" style="2" customWidth="1"/>
    <col min="7719" max="7719" width="4.33203125" style="2" customWidth="1"/>
    <col min="7720" max="7720" width="0" style="2" hidden="1" customWidth="1"/>
    <col min="7721" max="7721" width="9.33203125" style="2" customWidth="1"/>
    <col min="7722" max="7722" width="1.77734375" style="2" customWidth="1"/>
    <col min="7723" max="7723" width="6.77734375" style="2" customWidth="1"/>
    <col min="7724" max="7724" width="1.77734375" style="2" customWidth="1"/>
    <col min="7725" max="7747" width="2.77734375" style="2" customWidth="1"/>
    <col min="7748" max="7748" width="0" style="2" hidden="1" customWidth="1"/>
    <col min="7749" max="7749" width="9.33203125" style="2" customWidth="1"/>
    <col min="7750" max="7750" width="1.77734375" style="2" customWidth="1"/>
    <col min="7751" max="7751" width="6.77734375" style="2" customWidth="1"/>
    <col min="7752" max="7752" width="1.77734375" style="2" customWidth="1"/>
    <col min="7753" max="7753" width="4.33203125" style="2" customWidth="1"/>
    <col min="7754" max="7754" width="2.77734375" style="2" customWidth="1"/>
    <col min="7755" max="7936" width="9" style="2"/>
    <col min="7937" max="7937" width="2.77734375" style="2" customWidth="1"/>
    <col min="7938" max="7938" width="4.33203125" style="2" customWidth="1"/>
    <col min="7939" max="7939" width="0" style="2" hidden="1" customWidth="1"/>
    <col min="7940" max="7940" width="9.33203125" style="2" customWidth="1"/>
    <col min="7941" max="7941" width="1.77734375" style="2" customWidth="1"/>
    <col min="7942" max="7942" width="6.77734375" style="2" customWidth="1"/>
    <col min="7943" max="7943" width="1.77734375" style="2" customWidth="1"/>
    <col min="7944" max="7966" width="2.77734375" style="2" customWidth="1"/>
    <col min="7967" max="7967" width="0" style="2" hidden="1" customWidth="1"/>
    <col min="7968" max="7968" width="9.33203125" style="2" customWidth="1"/>
    <col min="7969" max="7969" width="1.77734375" style="2" customWidth="1"/>
    <col min="7970" max="7970" width="6.77734375" style="2" customWidth="1"/>
    <col min="7971" max="7971" width="1.77734375" style="2" customWidth="1"/>
    <col min="7972" max="7972" width="4.33203125" style="2" customWidth="1"/>
    <col min="7973" max="7974" width="2.77734375" style="2" customWidth="1"/>
    <col min="7975" max="7975" width="4.33203125" style="2" customWidth="1"/>
    <col min="7976" max="7976" width="0" style="2" hidden="1" customWidth="1"/>
    <col min="7977" max="7977" width="9.33203125" style="2" customWidth="1"/>
    <col min="7978" max="7978" width="1.77734375" style="2" customWidth="1"/>
    <col min="7979" max="7979" width="6.77734375" style="2" customWidth="1"/>
    <col min="7980" max="7980" width="1.77734375" style="2" customWidth="1"/>
    <col min="7981" max="8003" width="2.77734375" style="2" customWidth="1"/>
    <col min="8004" max="8004" width="0" style="2" hidden="1" customWidth="1"/>
    <col min="8005" max="8005" width="9.33203125" style="2" customWidth="1"/>
    <col min="8006" max="8006" width="1.77734375" style="2" customWidth="1"/>
    <col min="8007" max="8007" width="6.77734375" style="2" customWidth="1"/>
    <col min="8008" max="8008" width="1.77734375" style="2" customWidth="1"/>
    <col min="8009" max="8009" width="4.33203125" style="2" customWidth="1"/>
    <col min="8010" max="8010" width="2.77734375" style="2" customWidth="1"/>
    <col min="8011" max="8192" width="9" style="2"/>
    <col min="8193" max="8193" width="2.77734375" style="2" customWidth="1"/>
    <col min="8194" max="8194" width="4.33203125" style="2" customWidth="1"/>
    <col min="8195" max="8195" width="0" style="2" hidden="1" customWidth="1"/>
    <col min="8196" max="8196" width="9.33203125" style="2" customWidth="1"/>
    <col min="8197" max="8197" width="1.77734375" style="2" customWidth="1"/>
    <col min="8198" max="8198" width="6.77734375" style="2" customWidth="1"/>
    <col min="8199" max="8199" width="1.77734375" style="2" customWidth="1"/>
    <col min="8200" max="8222" width="2.77734375" style="2" customWidth="1"/>
    <col min="8223" max="8223" width="0" style="2" hidden="1" customWidth="1"/>
    <col min="8224" max="8224" width="9.33203125" style="2" customWidth="1"/>
    <col min="8225" max="8225" width="1.77734375" style="2" customWidth="1"/>
    <col min="8226" max="8226" width="6.77734375" style="2" customWidth="1"/>
    <col min="8227" max="8227" width="1.77734375" style="2" customWidth="1"/>
    <col min="8228" max="8228" width="4.33203125" style="2" customWidth="1"/>
    <col min="8229" max="8230" width="2.77734375" style="2" customWidth="1"/>
    <col min="8231" max="8231" width="4.33203125" style="2" customWidth="1"/>
    <col min="8232" max="8232" width="0" style="2" hidden="1" customWidth="1"/>
    <col min="8233" max="8233" width="9.33203125" style="2" customWidth="1"/>
    <col min="8234" max="8234" width="1.77734375" style="2" customWidth="1"/>
    <col min="8235" max="8235" width="6.77734375" style="2" customWidth="1"/>
    <col min="8236" max="8236" width="1.77734375" style="2" customWidth="1"/>
    <col min="8237" max="8259" width="2.77734375" style="2" customWidth="1"/>
    <col min="8260" max="8260" width="0" style="2" hidden="1" customWidth="1"/>
    <col min="8261" max="8261" width="9.33203125" style="2" customWidth="1"/>
    <col min="8262" max="8262" width="1.77734375" style="2" customWidth="1"/>
    <col min="8263" max="8263" width="6.77734375" style="2" customWidth="1"/>
    <col min="8264" max="8264" width="1.77734375" style="2" customWidth="1"/>
    <col min="8265" max="8265" width="4.33203125" style="2" customWidth="1"/>
    <col min="8266" max="8266" width="2.77734375" style="2" customWidth="1"/>
    <col min="8267" max="8448" width="9" style="2"/>
    <col min="8449" max="8449" width="2.77734375" style="2" customWidth="1"/>
    <col min="8450" max="8450" width="4.33203125" style="2" customWidth="1"/>
    <col min="8451" max="8451" width="0" style="2" hidden="1" customWidth="1"/>
    <col min="8452" max="8452" width="9.33203125" style="2" customWidth="1"/>
    <col min="8453" max="8453" width="1.77734375" style="2" customWidth="1"/>
    <col min="8454" max="8454" width="6.77734375" style="2" customWidth="1"/>
    <col min="8455" max="8455" width="1.77734375" style="2" customWidth="1"/>
    <col min="8456" max="8478" width="2.77734375" style="2" customWidth="1"/>
    <col min="8479" max="8479" width="0" style="2" hidden="1" customWidth="1"/>
    <col min="8480" max="8480" width="9.33203125" style="2" customWidth="1"/>
    <col min="8481" max="8481" width="1.77734375" style="2" customWidth="1"/>
    <col min="8482" max="8482" width="6.77734375" style="2" customWidth="1"/>
    <col min="8483" max="8483" width="1.77734375" style="2" customWidth="1"/>
    <col min="8484" max="8484" width="4.33203125" style="2" customWidth="1"/>
    <col min="8485" max="8486" width="2.77734375" style="2" customWidth="1"/>
    <col min="8487" max="8487" width="4.33203125" style="2" customWidth="1"/>
    <col min="8488" max="8488" width="0" style="2" hidden="1" customWidth="1"/>
    <col min="8489" max="8489" width="9.33203125" style="2" customWidth="1"/>
    <col min="8490" max="8490" width="1.77734375" style="2" customWidth="1"/>
    <col min="8491" max="8491" width="6.77734375" style="2" customWidth="1"/>
    <col min="8492" max="8492" width="1.77734375" style="2" customWidth="1"/>
    <col min="8493" max="8515" width="2.77734375" style="2" customWidth="1"/>
    <col min="8516" max="8516" width="0" style="2" hidden="1" customWidth="1"/>
    <col min="8517" max="8517" width="9.33203125" style="2" customWidth="1"/>
    <col min="8518" max="8518" width="1.77734375" style="2" customWidth="1"/>
    <col min="8519" max="8519" width="6.77734375" style="2" customWidth="1"/>
    <col min="8520" max="8520" width="1.77734375" style="2" customWidth="1"/>
    <col min="8521" max="8521" width="4.33203125" style="2" customWidth="1"/>
    <col min="8522" max="8522" width="2.77734375" style="2" customWidth="1"/>
    <col min="8523" max="8704" width="9" style="2"/>
    <col min="8705" max="8705" width="2.77734375" style="2" customWidth="1"/>
    <col min="8706" max="8706" width="4.33203125" style="2" customWidth="1"/>
    <col min="8707" max="8707" width="0" style="2" hidden="1" customWidth="1"/>
    <col min="8708" max="8708" width="9.33203125" style="2" customWidth="1"/>
    <col min="8709" max="8709" width="1.77734375" style="2" customWidth="1"/>
    <col min="8710" max="8710" width="6.77734375" style="2" customWidth="1"/>
    <col min="8711" max="8711" width="1.77734375" style="2" customWidth="1"/>
    <col min="8712" max="8734" width="2.77734375" style="2" customWidth="1"/>
    <col min="8735" max="8735" width="0" style="2" hidden="1" customWidth="1"/>
    <col min="8736" max="8736" width="9.33203125" style="2" customWidth="1"/>
    <col min="8737" max="8737" width="1.77734375" style="2" customWidth="1"/>
    <col min="8738" max="8738" width="6.77734375" style="2" customWidth="1"/>
    <col min="8739" max="8739" width="1.77734375" style="2" customWidth="1"/>
    <col min="8740" max="8740" width="4.33203125" style="2" customWidth="1"/>
    <col min="8741" max="8742" width="2.77734375" style="2" customWidth="1"/>
    <col min="8743" max="8743" width="4.33203125" style="2" customWidth="1"/>
    <col min="8744" max="8744" width="0" style="2" hidden="1" customWidth="1"/>
    <col min="8745" max="8745" width="9.33203125" style="2" customWidth="1"/>
    <col min="8746" max="8746" width="1.77734375" style="2" customWidth="1"/>
    <col min="8747" max="8747" width="6.77734375" style="2" customWidth="1"/>
    <col min="8748" max="8748" width="1.77734375" style="2" customWidth="1"/>
    <col min="8749" max="8771" width="2.77734375" style="2" customWidth="1"/>
    <col min="8772" max="8772" width="0" style="2" hidden="1" customWidth="1"/>
    <col min="8773" max="8773" width="9.33203125" style="2" customWidth="1"/>
    <col min="8774" max="8774" width="1.77734375" style="2" customWidth="1"/>
    <col min="8775" max="8775" width="6.77734375" style="2" customWidth="1"/>
    <col min="8776" max="8776" width="1.77734375" style="2" customWidth="1"/>
    <col min="8777" max="8777" width="4.33203125" style="2" customWidth="1"/>
    <col min="8778" max="8778" width="2.77734375" style="2" customWidth="1"/>
    <col min="8779" max="8960" width="9" style="2"/>
    <col min="8961" max="8961" width="2.77734375" style="2" customWidth="1"/>
    <col min="8962" max="8962" width="4.33203125" style="2" customWidth="1"/>
    <col min="8963" max="8963" width="0" style="2" hidden="1" customWidth="1"/>
    <col min="8964" max="8964" width="9.33203125" style="2" customWidth="1"/>
    <col min="8965" max="8965" width="1.77734375" style="2" customWidth="1"/>
    <col min="8966" max="8966" width="6.77734375" style="2" customWidth="1"/>
    <col min="8967" max="8967" width="1.77734375" style="2" customWidth="1"/>
    <col min="8968" max="8990" width="2.77734375" style="2" customWidth="1"/>
    <col min="8991" max="8991" width="0" style="2" hidden="1" customWidth="1"/>
    <col min="8992" max="8992" width="9.33203125" style="2" customWidth="1"/>
    <col min="8993" max="8993" width="1.77734375" style="2" customWidth="1"/>
    <col min="8994" max="8994" width="6.77734375" style="2" customWidth="1"/>
    <col min="8995" max="8995" width="1.77734375" style="2" customWidth="1"/>
    <col min="8996" max="8996" width="4.33203125" style="2" customWidth="1"/>
    <col min="8997" max="8998" width="2.77734375" style="2" customWidth="1"/>
    <col min="8999" max="8999" width="4.33203125" style="2" customWidth="1"/>
    <col min="9000" max="9000" width="0" style="2" hidden="1" customWidth="1"/>
    <col min="9001" max="9001" width="9.33203125" style="2" customWidth="1"/>
    <col min="9002" max="9002" width="1.77734375" style="2" customWidth="1"/>
    <col min="9003" max="9003" width="6.77734375" style="2" customWidth="1"/>
    <col min="9004" max="9004" width="1.77734375" style="2" customWidth="1"/>
    <col min="9005" max="9027" width="2.77734375" style="2" customWidth="1"/>
    <col min="9028" max="9028" width="0" style="2" hidden="1" customWidth="1"/>
    <col min="9029" max="9029" width="9.33203125" style="2" customWidth="1"/>
    <col min="9030" max="9030" width="1.77734375" style="2" customWidth="1"/>
    <col min="9031" max="9031" width="6.77734375" style="2" customWidth="1"/>
    <col min="9032" max="9032" width="1.77734375" style="2" customWidth="1"/>
    <col min="9033" max="9033" width="4.33203125" style="2" customWidth="1"/>
    <col min="9034" max="9034" width="2.77734375" style="2" customWidth="1"/>
    <col min="9035" max="9216" width="9" style="2"/>
    <col min="9217" max="9217" width="2.77734375" style="2" customWidth="1"/>
    <col min="9218" max="9218" width="4.33203125" style="2" customWidth="1"/>
    <col min="9219" max="9219" width="0" style="2" hidden="1" customWidth="1"/>
    <col min="9220" max="9220" width="9.33203125" style="2" customWidth="1"/>
    <col min="9221" max="9221" width="1.77734375" style="2" customWidth="1"/>
    <col min="9222" max="9222" width="6.77734375" style="2" customWidth="1"/>
    <col min="9223" max="9223" width="1.77734375" style="2" customWidth="1"/>
    <col min="9224" max="9246" width="2.77734375" style="2" customWidth="1"/>
    <col min="9247" max="9247" width="0" style="2" hidden="1" customWidth="1"/>
    <col min="9248" max="9248" width="9.33203125" style="2" customWidth="1"/>
    <col min="9249" max="9249" width="1.77734375" style="2" customWidth="1"/>
    <col min="9250" max="9250" width="6.77734375" style="2" customWidth="1"/>
    <col min="9251" max="9251" width="1.77734375" style="2" customWidth="1"/>
    <col min="9252" max="9252" width="4.33203125" style="2" customWidth="1"/>
    <col min="9253" max="9254" width="2.77734375" style="2" customWidth="1"/>
    <col min="9255" max="9255" width="4.33203125" style="2" customWidth="1"/>
    <col min="9256" max="9256" width="0" style="2" hidden="1" customWidth="1"/>
    <col min="9257" max="9257" width="9.33203125" style="2" customWidth="1"/>
    <col min="9258" max="9258" width="1.77734375" style="2" customWidth="1"/>
    <col min="9259" max="9259" width="6.77734375" style="2" customWidth="1"/>
    <col min="9260" max="9260" width="1.77734375" style="2" customWidth="1"/>
    <col min="9261" max="9283" width="2.77734375" style="2" customWidth="1"/>
    <col min="9284" max="9284" width="0" style="2" hidden="1" customWidth="1"/>
    <col min="9285" max="9285" width="9.33203125" style="2" customWidth="1"/>
    <col min="9286" max="9286" width="1.77734375" style="2" customWidth="1"/>
    <col min="9287" max="9287" width="6.77734375" style="2" customWidth="1"/>
    <col min="9288" max="9288" width="1.77734375" style="2" customWidth="1"/>
    <col min="9289" max="9289" width="4.33203125" style="2" customWidth="1"/>
    <col min="9290" max="9290" width="2.77734375" style="2" customWidth="1"/>
    <col min="9291" max="9472" width="9" style="2"/>
    <col min="9473" max="9473" width="2.77734375" style="2" customWidth="1"/>
    <col min="9474" max="9474" width="4.33203125" style="2" customWidth="1"/>
    <col min="9475" max="9475" width="0" style="2" hidden="1" customWidth="1"/>
    <col min="9476" max="9476" width="9.33203125" style="2" customWidth="1"/>
    <col min="9477" max="9477" width="1.77734375" style="2" customWidth="1"/>
    <col min="9478" max="9478" width="6.77734375" style="2" customWidth="1"/>
    <col min="9479" max="9479" width="1.77734375" style="2" customWidth="1"/>
    <col min="9480" max="9502" width="2.77734375" style="2" customWidth="1"/>
    <col min="9503" max="9503" width="0" style="2" hidden="1" customWidth="1"/>
    <col min="9504" max="9504" width="9.33203125" style="2" customWidth="1"/>
    <col min="9505" max="9505" width="1.77734375" style="2" customWidth="1"/>
    <col min="9506" max="9506" width="6.77734375" style="2" customWidth="1"/>
    <col min="9507" max="9507" width="1.77734375" style="2" customWidth="1"/>
    <col min="9508" max="9508" width="4.33203125" style="2" customWidth="1"/>
    <col min="9509" max="9510" width="2.77734375" style="2" customWidth="1"/>
    <col min="9511" max="9511" width="4.33203125" style="2" customWidth="1"/>
    <col min="9512" max="9512" width="0" style="2" hidden="1" customWidth="1"/>
    <col min="9513" max="9513" width="9.33203125" style="2" customWidth="1"/>
    <col min="9514" max="9514" width="1.77734375" style="2" customWidth="1"/>
    <col min="9515" max="9515" width="6.77734375" style="2" customWidth="1"/>
    <col min="9516" max="9516" width="1.77734375" style="2" customWidth="1"/>
    <col min="9517" max="9539" width="2.77734375" style="2" customWidth="1"/>
    <col min="9540" max="9540" width="0" style="2" hidden="1" customWidth="1"/>
    <col min="9541" max="9541" width="9.33203125" style="2" customWidth="1"/>
    <col min="9542" max="9542" width="1.77734375" style="2" customWidth="1"/>
    <col min="9543" max="9543" width="6.77734375" style="2" customWidth="1"/>
    <col min="9544" max="9544" width="1.77734375" style="2" customWidth="1"/>
    <col min="9545" max="9545" width="4.33203125" style="2" customWidth="1"/>
    <col min="9546" max="9546" width="2.77734375" style="2" customWidth="1"/>
    <col min="9547" max="9728" width="9" style="2"/>
    <col min="9729" max="9729" width="2.77734375" style="2" customWidth="1"/>
    <col min="9730" max="9730" width="4.33203125" style="2" customWidth="1"/>
    <col min="9731" max="9731" width="0" style="2" hidden="1" customWidth="1"/>
    <col min="9732" max="9732" width="9.33203125" style="2" customWidth="1"/>
    <col min="9733" max="9733" width="1.77734375" style="2" customWidth="1"/>
    <col min="9734" max="9734" width="6.77734375" style="2" customWidth="1"/>
    <col min="9735" max="9735" width="1.77734375" style="2" customWidth="1"/>
    <col min="9736" max="9758" width="2.77734375" style="2" customWidth="1"/>
    <col min="9759" max="9759" width="0" style="2" hidden="1" customWidth="1"/>
    <col min="9760" max="9760" width="9.33203125" style="2" customWidth="1"/>
    <col min="9761" max="9761" width="1.77734375" style="2" customWidth="1"/>
    <col min="9762" max="9762" width="6.77734375" style="2" customWidth="1"/>
    <col min="9763" max="9763" width="1.77734375" style="2" customWidth="1"/>
    <col min="9764" max="9764" width="4.33203125" style="2" customWidth="1"/>
    <col min="9765" max="9766" width="2.77734375" style="2" customWidth="1"/>
    <col min="9767" max="9767" width="4.33203125" style="2" customWidth="1"/>
    <col min="9768" max="9768" width="0" style="2" hidden="1" customWidth="1"/>
    <col min="9769" max="9769" width="9.33203125" style="2" customWidth="1"/>
    <col min="9770" max="9770" width="1.77734375" style="2" customWidth="1"/>
    <col min="9771" max="9771" width="6.77734375" style="2" customWidth="1"/>
    <col min="9772" max="9772" width="1.77734375" style="2" customWidth="1"/>
    <col min="9773" max="9795" width="2.77734375" style="2" customWidth="1"/>
    <col min="9796" max="9796" width="0" style="2" hidden="1" customWidth="1"/>
    <col min="9797" max="9797" width="9.33203125" style="2" customWidth="1"/>
    <col min="9798" max="9798" width="1.77734375" style="2" customWidth="1"/>
    <col min="9799" max="9799" width="6.77734375" style="2" customWidth="1"/>
    <col min="9800" max="9800" width="1.77734375" style="2" customWidth="1"/>
    <col min="9801" max="9801" width="4.33203125" style="2" customWidth="1"/>
    <col min="9802" max="9802" width="2.77734375" style="2" customWidth="1"/>
    <col min="9803" max="9984" width="9" style="2"/>
    <col min="9985" max="9985" width="2.77734375" style="2" customWidth="1"/>
    <col min="9986" max="9986" width="4.33203125" style="2" customWidth="1"/>
    <col min="9987" max="9987" width="0" style="2" hidden="1" customWidth="1"/>
    <col min="9988" max="9988" width="9.33203125" style="2" customWidth="1"/>
    <col min="9989" max="9989" width="1.77734375" style="2" customWidth="1"/>
    <col min="9990" max="9990" width="6.77734375" style="2" customWidth="1"/>
    <col min="9991" max="9991" width="1.77734375" style="2" customWidth="1"/>
    <col min="9992" max="10014" width="2.77734375" style="2" customWidth="1"/>
    <col min="10015" max="10015" width="0" style="2" hidden="1" customWidth="1"/>
    <col min="10016" max="10016" width="9.33203125" style="2" customWidth="1"/>
    <col min="10017" max="10017" width="1.77734375" style="2" customWidth="1"/>
    <col min="10018" max="10018" width="6.77734375" style="2" customWidth="1"/>
    <col min="10019" max="10019" width="1.77734375" style="2" customWidth="1"/>
    <col min="10020" max="10020" width="4.33203125" style="2" customWidth="1"/>
    <col min="10021" max="10022" width="2.77734375" style="2" customWidth="1"/>
    <col min="10023" max="10023" width="4.33203125" style="2" customWidth="1"/>
    <col min="10024" max="10024" width="0" style="2" hidden="1" customWidth="1"/>
    <col min="10025" max="10025" width="9.33203125" style="2" customWidth="1"/>
    <col min="10026" max="10026" width="1.77734375" style="2" customWidth="1"/>
    <col min="10027" max="10027" width="6.77734375" style="2" customWidth="1"/>
    <col min="10028" max="10028" width="1.77734375" style="2" customWidth="1"/>
    <col min="10029" max="10051" width="2.77734375" style="2" customWidth="1"/>
    <col min="10052" max="10052" width="0" style="2" hidden="1" customWidth="1"/>
    <col min="10053" max="10053" width="9.33203125" style="2" customWidth="1"/>
    <col min="10054" max="10054" width="1.77734375" style="2" customWidth="1"/>
    <col min="10055" max="10055" width="6.77734375" style="2" customWidth="1"/>
    <col min="10056" max="10056" width="1.77734375" style="2" customWidth="1"/>
    <col min="10057" max="10057" width="4.33203125" style="2" customWidth="1"/>
    <col min="10058" max="10058" width="2.77734375" style="2" customWidth="1"/>
    <col min="10059" max="10240" width="9" style="2"/>
    <col min="10241" max="10241" width="2.77734375" style="2" customWidth="1"/>
    <col min="10242" max="10242" width="4.33203125" style="2" customWidth="1"/>
    <col min="10243" max="10243" width="0" style="2" hidden="1" customWidth="1"/>
    <col min="10244" max="10244" width="9.33203125" style="2" customWidth="1"/>
    <col min="10245" max="10245" width="1.77734375" style="2" customWidth="1"/>
    <col min="10246" max="10246" width="6.77734375" style="2" customWidth="1"/>
    <col min="10247" max="10247" width="1.77734375" style="2" customWidth="1"/>
    <col min="10248" max="10270" width="2.77734375" style="2" customWidth="1"/>
    <col min="10271" max="10271" width="0" style="2" hidden="1" customWidth="1"/>
    <col min="10272" max="10272" width="9.33203125" style="2" customWidth="1"/>
    <col min="10273" max="10273" width="1.77734375" style="2" customWidth="1"/>
    <col min="10274" max="10274" width="6.77734375" style="2" customWidth="1"/>
    <col min="10275" max="10275" width="1.77734375" style="2" customWidth="1"/>
    <col min="10276" max="10276" width="4.33203125" style="2" customWidth="1"/>
    <col min="10277" max="10278" width="2.77734375" style="2" customWidth="1"/>
    <col min="10279" max="10279" width="4.33203125" style="2" customWidth="1"/>
    <col min="10280" max="10280" width="0" style="2" hidden="1" customWidth="1"/>
    <col min="10281" max="10281" width="9.33203125" style="2" customWidth="1"/>
    <col min="10282" max="10282" width="1.77734375" style="2" customWidth="1"/>
    <col min="10283" max="10283" width="6.77734375" style="2" customWidth="1"/>
    <col min="10284" max="10284" width="1.77734375" style="2" customWidth="1"/>
    <col min="10285" max="10307" width="2.77734375" style="2" customWidth="1"/>
    <col min="10308" max="10308" width="0" style="2" hidden="1" customWidth="1"/>
    <col min="10309" max="10309" width="9.33203125" style="2" customWidth="1"/>
    <col min="10310" max="10310" width="1.77734375" style="2" customWidth="1"/>
    <col min="10311" max="10311" width="6.77734375" style="2" customWidth="1"/>
    <col min="10312" max="10312" width="1.77734375" style="2" customWidth="1"/>
    <col min="10313" max="10313" width="4.33203125" style="2" customWidth="1"/>
    <col min="10314" max="10314" width="2.77734375" style="2" customWidth="1"/>
    <col min="10315" max="10496" width="9" style="2"/>
    <col min="10497" max="10497" width="2.77734375" style="2" customWidth="1"/>
    <col min="10498" max="10498" width="4.33203125" style="2" customWidth="1"/>
    <col min="10499" max="10499" width="0" style="2" hidden="1" customWidth="1"/>
    <col min="10500" max="10500" width="9.33203125" style="2" customWidth="1"/>
    <col min="10501" max="10501" width="1.77734375" style="2" customWidth="1"/>
    <col min="10502" max="10502" width="6.77734375" style="2" customWidth="1"/>
    <col min="10503" max="10503" width="1.77734375" style="2" customWidth="1"/>
    <col min="10504" max="10526" width="2.77734375" style="2" customWidth="1"/>
    <col min="10527" max="10527" width="0" style="2" hidden="1" customWidth="1"/>
    <col min="10528" max="10528" width="9.33203125" style="2" customWidth="1"/>
    <col min="10529" max="10529" width="1.77734375" style="2" customWidth="1"/>
    <col min="10530" max="10530" width="6.77734375" style="2" customWidth="1"/>
    <col min="10531" max="10531" width="1.77734375" style="2" customWidth="1"/>
    <col min="10532" max="10532" width="4.33203125" style="2" customWidth="1"/>
    <col min="10533" max="10534" width="2.77734375" style="2" customWidth="1"/>
    <col min="10535" max="10535" width="4.33203125" style="2" customWidth="1"/>
    <col min="10536" max="10536" width="0" style="2" hidden="1" customWidth="1"/>
    <col min="10537" max="10537" width="9.33203125" style="2" customWidth="1"/>
    <col min="10538" max="10538" width="1.77734375" style="2" customWidth="1"/>
    <col min="10539" max="10539" width="6.77734375" style="2" customWidth="1"/>
    <col min="10540" max="10540" width="1.77734375" style="2" customWidth="1"/>
    <col min="10541" max="10563" width="2.77734375" style="2" customWidth="1"/>
    <col min="10564" max="10564" width="0" style="2" hidden="1" customWidth="1"/>
    <col min="10565" max="10565" width="9.33203125" style="2" customWidth="1"/>
    <col min="10566" max="10566" width="1.77734375" style="2" customWidth="1"/>
    <col min="10567" max="10567" width="6.77734375" style="2" customWidth="1"/>
    <col min="10568" max="10568" width="1.77734375" style="2" customWidth="1"/>
    <col min="10569" max="10569" width="4.33203125" style="2" customWidth="1"/>
    <col min="10570" max="10570" width="2.77734375" style="2" customWidth="1"/>
    <col min="10571" max="10752" width="9" style="2"/>
    <col min="10753" max="10753" width="2.77734375" style="2" customWidth="1"/>
    <col min="10754" max="10754" width="4.33203125" style="2" customWidth="1"/>
    <col min="10755" max="10755" width="0" style="2" hidden="1" customWidth="1"/>
    <col min="10756" max="10756" width="9.33203125" style="2" customWidth="1"/>
    <col min="10757" max="10757" width="1.77734375" style="2" customWidth="1"/>
    <col min="10758" max="10758" width="6.77734375" style="2" customWidth="1"/>
    <col min="10759" max="10759" width="1.77734375" style="2" customWidth="1"/>
    <col min="10760" max="10782" width="2.77734375" style="2" customWidth="1"/>
    <col min="10783" max="10783" width="0" style="2" hidden="1" customWidth="1"/>
    <col min="10784" max="10784" width="9.33203125" style="2" customWidth="1"/>
    <col min="10785" max="10785" width="1.77734375" style="2" customWidth="1"/>
    <col min="10786" max="10786" width="6.77734375" style="2" customWidth="1"/>
    <col min="10787" max="10787" width="1.77734375" style="2" customWidth="1"/>
    <col min="10788" max="10788" width="4.33203125" style="2" customWidth="1"/>
    <col min="10789" max="10790" width="2.77734375" style="2" customWidth="1"/>
    <col min="10791" max="10791" width="4.33203125" style="2" customWidth="1"/>
    <col min="10792" max="10792" width="0" style="2" hidden="1" customWidth="1"/>
    <col min="10793" max="10793" width="9.33203125" style="2" customWidth="1"/>
    <col min="10794" max="10794" width="1.77734375" style="2" customWidth="1"/>
    <col min="10795" max="10795" width="6.77734375" style="2" customWidth="1"/>
    <col min="10796" max="10796" width="1.77734375" style="2" customWidth="1"/>
    <col min="10797" max="10819" width="2.77734375" style="2" customWidth="1"/>
    <col min="10820" max="10820" width="0" style="2" hidden="1" customWidth="1"/>
    <col min="10821" max="10821" width="9.33203125" style="2" customWidth="1"/>
    <col min="10822" max="10822" width="1.77734375" style="2" customWidth="1"/>
    <col min="10823" max="10823" width="6.77734375" style="2" customWidth="1"/>
    <col min="10824" max="10824" width="1.77734375" style="2" customWidth="1"/>
    <col min="10825" max="10825" width="4.33203125" style="2" customWidth="1"/>
    <col min="10826" max="10826" width="2.77734375" style="2" customWidth="1"/>
    <col min="10827" max="11008" width="9" style="2"/>
    <col min="11009" max="11009" width="2.77734375" style="2" customWidth="1"/>
    <col min="11010" max="11010" width="4.33203125" style="2" customWidth="1"/>
    <col min="11011" max="11011" width="0" style="2" hidden="1" customWidth="1"/>
    <col min="11012" max="11012" width="9.33203125" style="2" customWidth="1"/>
    <col min="11013" max="11013" width="1.77734375" style="2" customWidth="1"/>
    <col min="11014" max="11014" width="6.77734375" style="2" customWidth="1"/>
    <col min="11015" max="11015" width="1.77734375" style="2" customWidth="1"/>
    <col min="11016" max="11038" width="2.77734375" style="2" customWidth="1"/>
    <col min="11039" max="11039" width="0" style="2" hidden="1" customWidth="1"/>
    <col min="11040" max="11040" width="9.33203125" style="2" customWidth="1"/>
    <col min="11041" max="11041" width="1.77734375" style="2" customWidth="1"/>
    <col min="11042" max="11042" width="6.77734375" style="2" customWidth="1"/>
    <col min="11043" max="11043" width="1.77734375" style="2" customWidth="1"/>
    <col min="11044" max="11044" width="4.33203125" style="2" customWidth="1"/>
    <col min="11045" max="11046" width="2.77734375" style="2" customWidth="1"/>
    <col min="11047" max="11047" width="4.33203125" style="2" customWidth="1"/>
    <col min="11048" max="11048" width="0" style="2" hidden="1" customWidth="1"/>
    <col min="11049" max="11049" width="9.33203125" style="2" customWidth="1"/>
    <col min="11050" max="11050" width="1.77734375" style="2" customWidth="1"/>
    <col min="11051" max="11051" width="6.77734375" style="2" customWidth="1"/>
    <col min="11052" max="11052" width="1.77734375" style="2" customWidth="1"/>
    <col min="11053" max="11075" width="2.77734375" style="2" customWidth="1"/>
    <col min="11076" max="11076" width="0" style="2" hidden="1" customWidth="1"/>
    <col min="11077" max="11077" width="9.33203125" style="2" customWidth="1"/>
    <col min="11078" max="11078" width="1.77734375" style="2" customWidth="1"/>
    <col min="11079" max="11079" width="6.77734375" style="2" customWidth="1"/>
    <col min="11080" max="11080" width="1.77734375" style="2" customWidth="1"/>
    <col min="11081" max="11081" width="4.33203125" style="2" customWidth="1"/>
    <col min="11082" max="11082" width="2.77734375" style="2" customWidth="1"/>
    <col min="11083" max="11264" width="9" style="2"/>
    <col min="11265" max="11265" width="2.77734375" style="2" customWidth="1"/>
    <col min="11266" max="11266" width="4.33203125" style="2" customWidth="1"/>
    <col min="11267" max="11267" width="0" style="2" hidden="1" customWidth="1"/>
    <col min="11268" max="11268" width="9.33203125" style="2" customWidth="1"/>
    <col min="11269" max="11269" width="1.77734375" style="2" customWidth="1"/>
    <col min="11270" max="11270" width="6.77734375" style="2" customWidth="1"/>
    <col min="11271" max="11271" width="1.77734375" style="2" customWidth="1"/>
    <col min="11272" max="11294" width="2.77734375" style="2" customWidth="1"/>
    <col min="11295" max="11295" width="0" style="2" hidden="1" customWidth="1"/>
    <col min="11296" max="11296" width="9.33203125" style="2" customWidth="1"/>
    <col min="11297" max="11297" width="1.77734375" style="2" customWidth="1"/>
    <col min="11298" max="11298" width="6.77734375" style="2" customWidth="1"/>
    <col min="11299" max="11299" width="1.77734375" style="2" customWidth="1"/>
    <col min="11300" max="11300" width="4.33203125" style="2" customWidth="1"/>
    <col min="11301" max="11302" width="2.77734375" style="2" customWidth="1"/>
    <col min="11303" max="11303" width="4.33203125" style="2" customWidth="1"/>
    <col min="11304" max="11304" width="0" style="2" hidden="1" customWidth="1"/>
    <col min="11305" max="11305" width="9.33203125" style="2" customWidth="1"/>
    <col min="11306" max="11306" width="1.77734375" style="2" customWidth="1"/>
    <col min="11307" max="11307" width="6.77734375" style="2" customWidth="1"/>
    <col min="11308" max="11308" width="1.77734375" style="2" customWidth="1"/>
    <col min="11309" max="11331" width="2.77734375" style="2" customWidth="1"/>
    <col min="11332" max="11332" width="0" style="2" hidden="1" customWidth="1"/>
    <col min="11333" max="11333" width="9.33203125" style="2" customWidth="1"/>
    <col min="11334" max="11334" width="1.77734375" style="2" customWidth="1"/>
    <col min="11335" max="11335" width="6.77734375" style="2" customWidth="1"/>
    <col min="11336" max="11336" width="1.77734375" style="2" customWidth="1"/>
    <col min="11337" max="11337" width="4.33203125" style="2" customWidth="1"/>
    <col min="11338" max="11338" width="2.77734375" style="2" customWidth="1"/>
    <col min="11339" max="11520" width="9" style="2"/>
    <col min="11521" max="11521" width="2.77734375" style="2" customWidth="1"/>
    <col min="11522" max="11522" width="4.33203125" style="2" customWidth="1"/>
    <col min="11523" max="11523" width="0" style="2" hidden="1" customWidth="1"/>
    <col min="11524" max="11524" width="9.33203125" style="2" customWidth="1"/>
    <col min="11525" max="11525" width="1.77734375" style="2" customWidth="1"/>
    <col min="11526" max="11526" width="6.77734375" style="2" customWidth="1"/>
    <col min="11527" max="11527" width="1.77734375" style="2" customWidth="1"/>
    <col min="11528" max="11550" width="2.77734375" style="2" customWidth="1"/>
    <col min="11551" max="11551" width="0" style="2" hidden="1" customWidth="1"/>
    <col min="11552" max="11552" width="9.33203125" style="2" customWidth="1"/>
    <col min="11553" max="11553" width="1.77734375" style="2" customWidth="1"/>
    <col min="11554" max="11554" width="6.77734375" style="2" customWidth="1"/>
    <col min="11555" max="11555" width="1.77734375" style="2" customWidth="1"/>
    <col min="11556" max="11556" width="4.33203125" style="2" customWidth="1"/>
    <col min="11557" max="11558" width="2.77734375" style="2" customWidth="1"/>
    <col min="11559" max="11559" width="4.33203125" style="2" customWidth="1"/>
    <col min="11560" max="11560" width="0" style="2" hidden="1" customWidth="1"/>
    <col min="11561" max="11561" width="9.33203125" style="2" customWidth="1"/>
    <col min="11562" max="11562" width="1.77734375" style="2" customWidth="1"/>
    <col min="11563" max="11563" width="6.77734375" style="2" customWidth="1"/>
    <col min="11564" max="11564" width="1.77734375" style="2" customWidth="1"/>
    <col min="11565" max="11587" width="2.77734375" style="2" customWidth="1"/>
    <col min="11588" max="11588" width="0" style="2" hidden="1" customWidth="1"/>
    <col min="11589" max="11589" width="9.33203125" style="2" customWidth="1"/>
    <col min="11590" max="11590" width="1.77734375" style="2" customWidth="1"/>
    <col min="11591" max="11591" width="6.77734375" style="2" customWidth="1"/>
    <col min="11592" max="11592" width="1.77734375" style="2" customWidth="1"/>
    <col min="11593" max="11593" width="4.33203125" style="2" customWidth="1"/>
    <col min="11594" max="11594" width="2.77734375" style="2" customWidth="1"/>
    <col min="11595" max="11776" width="9" style="2"/>
    <col min="11777" max="11777" width="2.77734375" style="2" customWidth="1"/>
    <col min="11778" max="11778" width="4.33203125" style="2" customWidth="1"/>
    <col min="11779" max="11779" width="0" style="2" hidden="1" customWidth="1"/>
    <col min="11780" max="11780" width="9.33203125" style="2" customWidth="1"/>
    <col min="11781" max="11781" width="1.77734375" style="2" customWidth="1"/>
    <col min="11782" max="11782" width="6.77734375" style="2" customWidth="1"/>
    <col min="11783" max="11783" width="1.77734375" style="2" customWidth="1"/>
    <col min="11784" max="11806" width="2.77734375" style="2" customWidth="1"/>
    <col min="11807" max="11807" width="0" style="2" hidden="1" customWidth="1"/>
    <col min="11808" max="11808" width="9.33203125" style="2" customWidth="1"/>
    <col min="11809" max="11809" width="1.77734375" style="2" customWidth="1"/>
    <col min="11810" max="11810" width="6.77734375" style="2" customWidth="1"/>
    <col min="11811" max="11811" width="1.77734375" style="2" customWidth="1"/>
    <col min="11812" max="11812" width="4.33203125" style="2" customWidth="1"/>
    <col min="11813" max="11814" width="2.77734375" style="2" customWidth="1"/>
    <col min="11815" max="11815" width="4.33203125" style="2" customWidth="1"/>
    <col min="11816" max="11816" width="0" style="2" hidden="1" customWidth="1"/>
    <col min="11817" max="11817" width="9.33203125" style="2" customWidth="1"/>
    <col min="11818" max="11818" width="1.77734375" style="2" customWidth="1"/>
    <col min="11819" max="11819" width="6.77734375" style="2" customWidth="1"/>
    <col min="11820" max="11820" width="1.77734375" style="2" customWidth="1"/>
    <col min="11821" max="11843" width="2.77734375" style="2" customWidth="1"/>
    <col min="11844" max="11844" width="0" style="2" hidden="1" customWidth="1"/>
    <col min="11845" max="11845" width="9.33203125" style="2" customWidth="1"/>
    <col min="11846" max="11846" width="1.77734375" style="2" customWidth="1"/>
    <col min="11847" max="11847" width="6.77734375" style="2" customWidth="1"/>
    <col min="11848" max="11848" width="1.77734375" style="2" customWidth="1"/>
    <col min="11849" max="11849" width="4.33203125" style="2" customWidth="1"/>
    <col min="11850" max="11850" width="2.77734375" style="2" customWidth="1"/>
    <col min="11851" max="12032" width="9" style="2"/>
    <col min="12033" max="12033" width="2.77734375" style="2" customWidth="1"/>
    <col min="12034" max="12034" width="4.33203125" style="2" customWidth="1"/>
    <col min="12035" max="12035" width="0" style="2" hidden="1" customWidth="1"/>
    <col min="12036" max="12036" width="9.33203125" style="2" customWidth="1"/>
    <col min="12037" max="12037" width="1.77734375" style="2" customWidth="1"/>
    <col min="12038" max="12038" width="6.77734375" style="2" customWidth="1"/>
    <col min="12039" max="12039" width="1.77734375" style="2" customWidth="1"/>
    <col min="12040" max="12062" width="2.77734375" style="2" customWidth="1"/>
    <col min="12063" max="12063" width="0" style="2" hidden="1" customWidth="1"/>
    <col min="12064" max="12064" width="9.33203125" style="2" customWidth="1"/>
    <col min="12065" max="12065" width="1.77734375" style="2" customWidth="1"/>
    <col min="12066" max="12066" width="6.77734375" style="2" customWidth="1"/>
    <col min="12067" max="12067" width="1.77734375" style="2" customWidth="1"/>
    <col min="12068" max="12068" width="4.33203125" style="2" customWidth="1"/>
    <col min="12069" max="12070" width="2.77734375" style="2" customWidth="1"/>
    <col min="12071" max="12071" width="4.33203125" style="2" customWidth="1"/>
    <col min="12072" max="12072" width="0" style="2" hidden="1" customWidth="1"/>
    <col min="12073" max="12073" width="9.33203125" style="2" customWidth="1"/>
    <col min="12074" max="12074" width="1.77734375" style="2" customWidth="1"/>
    <col min="12075" max="12075" width="6.77734375" style="2" customWidth="1"/>
    <col min="12076" max="12076" width="1.77734375" style="2" customWidth="1"/>
    <col min="12077" max="12099" width="2.77734375" style="2" customWidth="1"/>
    <col min="12100" max="12100" width="0" style="2" hidden="1" customWidth="1"/>
    <col min="12101" max="12101" width="9.33203125" style="2" customWidth="1"/>
    <col min="12102" max="12102" width="1.77734375" style="2" customWidth="1"/>
    <col min="12103" max="12103" width="6.77734375" style="2" customWidth="1"/>
    <col min="12104" max="12104" width="1.77734375" style="2" customWidth="1"/>
    <col min="12105" max="12105" width="4.33203125" style="2" customWidth="1"/>
    <col min="12106" max="12106" width="2.77734375" style="2" customWidth="1"/>
    <col min="12107" max="12288" width="9" style="2"/>
    <col min="12289" max="12289" width="2.77734375" style="2" customWidth="1"/>
    <col min="12290" max="12290" width="4.33203125" style="2" customWidth="1"/>
    <col min="12291" max="12291" width="0" style="2" hidden="1" customWidth="1"/>
    <col min="12292" max="12292" width="9.33203125" style="2" customWidth="1"/>
    <col min="12293" max="12293" width="1.77734375" style="2" customWidth="1"/>
    <col min="12294" max="12294" width="6.77734375" style="2" customWidth="1"/>
    <col min="12295" max="12295" width="1.77734375" style="2" customWidth="1"/>
    <col min="12296" max="12318" width="2.77734375" style="2" customWidth="1"/>
    <col min="12319" max="12319" width="0" style="2" hidden="1" customWidth="1"/>
    <col min="12320" max="12320" width="9.33203125" style="2" customWidth="1"/>
    <col min="12321" max="12321" width="1.77734375" style="2" customWidth="1"/>
    <col min="12322" max="12322" width="6.77734375" style="2" customWidth="1"/>
    <col min="12323" max="12323" width="1.77734375" style="2" customWidth="1"/>
    <col min="12324" max="12324" width="4.33203125" style="2" customWidth="1"/>
    <col min="12325" max="12326" width="2.77734375" style="2" customWidth="1"/>
    <col min="12327" max="12327" width="4.33203125" style="2" customWidth="1"/>
    <col min="12328" max="12328" width="0" style="2" hidden="1" customWidth="1"/>
    <col min="12329" max="12329" width="9.33203125" style="2" customWidth="1"/>
    <col min="12330" max="12330" width="1.77734375" style="2" customWidth="1"/>
    <col min="12331" max="12331" width="6.77734375" style="2" customWidth="1"/>
    <col min="12332" max="12332" width="1.77734375" style="2" customWidth="1"/>
    <col min="12333" max="12355" width="2.77734375" style="2" customWidth="1"/>
    <col min="12356" max="12356" width="0" style="2" hidden="1" customWidth="1"/>
    <col min="12357" max="12357" width="9.33203125" style="2" customWidth="1"/>
    <col min="12358" max="12358" width="1.77734375" style="2" customWidth="1"/>
    <col min="12359" max="12359" width="6.77734375" style="2" customWidth="1"/>
    <col min="12360" max="12360" width="1.77734375" style="2" customWidth="1"/>
    <col min="12361" max="12361" width="4.33203125" style="2" customWidth="1"/>
    <col min="12362" max="12362" width="2.77734375" style="2" customWidth="1"/>
    <col min="12363" max="12544" width="9" style="2"/>
    <col min="12545" max="12545" width="2.77734375" style="2" customWidth="1"/>
    <col min="12546" max="12546" width="4.33203125" style="2" customWidth="1"/>
    <col min="12547" max="12547" width="0" style="2" hidden="1" customWidth="1"/>
    <col min="12548" max="12548" width="9.33203125" style="2" customWidth="1"/>
    <col min="12549" max="12549" width="1.77734375" style="2" customWidth="1"/>
    <col min="12550" max="12550" width="6.77734375" style="2" customWidth="1"/>
    <col min="12551" max="12551" width="1.77734375" style="2" customWidth="1"/>
    <col min="12552" max="12574" width="2.77734375" style="2" customWidth="1"/>
    <col min="12575" max="12575" width="0" style="2" hidden="1" customWidth="1"/>
    <col min="12576" max="12576" width="9.33203125" style="2" customWidth="1"/>
    <col min="12577" max="12577" width="1.77734375" style="2" customWidth="1"/>
    <col min="12578" max="12578" width="6.77734375" style="2" customWidth="1"/>
    <col min="12579" max="12579" width="1.77734375" style="2" customWidth="1"/>
    <col min="12580" max="12580" width="4.33203125" style="2" customWidth="1"/>
    <col min="12581" max="12582" width="2.77734375" style="2" customWidth="1"/>
    <col min="12583" max="12583" width="4.33203125" style="2" customWidth="1"/>
    <col min="12584" max="12584" width="0" style="2" hidden="1" customWidth="1"/>
    <col min="12585" max="12585" width="9.33203125" style="2" customWidth="1"/>
    <col min="12586" max="12586" width="1.77734375" style="2" customWidth="1"/>
    <col min="12587" max="12587" width="6.77734375" style="2" customWidth="1"/>
    <col min="12588" max="12588" width="1.77734375" style="2" customWidth="1"/>
    <col min="12589" max="12611" width="2.77734375" style="2" customWidth="1"/>
    <col min="12612" max="12612" width="0" style="2" hidden="1" customWidth="1"/>
    <col min="12613" max="12613" width="9.33203125" style="2" customWidth="1"/>
    <col min="12614" max="12614" width="1.77734375" style="2" customWidth="1"/>
    <col min="12615" max="12615" width="6.77734375" style="2" customWidth="1"/>
    <col min="12616" max="12616" width="1.77734375" style="2" customWidth="1"/>
    <col min="12617" max="12617" width="4.33203125" style="2" customWidth="1"/>
    <col min="12618" max="12618" width="2.77734375" style="2" customWidth="1"/>
    <col min="12619" max="12800" width="9" style="2"/>
    <col min="12801" max="12801" width="2.77734375" style="2" customWidth="1"/>
    <col min="12802" max="12802" width="4.33203125" style="2" customWidth="1"/>
    <col min="12803" max="12803" width="0" style="2" hidden="1" customWidth="1"/>
    <col min="12804" max="12804" width="9.33203125" style="2" customWidth="1"/>
    <col min="12805" max="12805" width="1.77734375" style="2" customWidth="1"/>
    <col min="12806" max="12806" width="6.77734375" style="2" customWidth="1"/>
    <col min="12807" max="12807" width="1.77734375" style="2" customWidth="1"/>
    <col min="12808" max="12830" width="2.77734375" style="2" customWidth="1"/>
    <col min="12831" max="12831" width="0" style="2" hidden="1" customWidth="1"/>
    <col min="12832" max="12832" width="9.33203125" style="2" customWidth="1"/>
    <col min="12833" max="12833" width="1.77734375" style="2" customWidth="1"/>
    <col min="12834" max="12834" width="6.77734375" style="2" customWidth="1"/>
    <col min="12835" max="12835" width="1.77734375" style="2" customWidth="1"/>
    <col min="12836" max="12836" width="4.33203125" style="2" customWidth="1"/>
    <col min="12837" max="12838" width="2.77734375" style="2" customWidth="1"/>
    <col min="12839" max="12839" width="4.33203125" style="2" customWidth="1"/>
    <col min="12840" max="12840" width="0" style="2" hidden="1" customWidth="1"/>
    <col min="12841" max="12841" width="9.33203125" style="2" customWidth="1"/>
    <col min="12842" max="12842" width="1.77734375" style="2" customWidth="1"/>
    <col min="12843" max="12843" width="6.77734375" style="2" customWidth="1"/>
    <col min="12844" max="12844" width="1.77734375" style="2" customWidth="1"/>
    <col min="12845" max="12867" width="2.77734375" style="2" customWidth="1"/>
    <col min="12868" max="12868" width="0" style="2" hidden="1" customWidth="1"/>
    <col min="12869" max="12869" width="9.33203125" style="2" customWidth="1"/>
    <col min="12870" max="12870" width="1.77734375" style="2" customWidth="1"/>
    <col min="12871" max="12871" width="6.77734375" style="2" customWidth="1"/>
    <col min="12872" max="12872" width="1.77734375" style="2" customWidth="1"/>
    <col min="12873" max="12873" width="4.33203125" style="2" customWidth="1"/>
    <col min="12874" max="12874" width="2.77734375" style="2" customWidth="1"/>
    <col min="12875" max="13056" width="9" style="2"/>
    <col min="13057" max="13057" width="2.77734375" style="2" customWidth="1"/>
    <col min="13058" max="13058" width="4.33203125" style="2" customWidth="1"/>
    <col min="13059" max="13059" width="0" style="2" hidden="1" customWidth="1"/>
    <col min="13060" max="13060" width="9.33203125" style="2" customWidth="1"/>
    <col min="13061" max="13061" width="1.77734375" style="2" customWidth="1"/>
    <col min="13062" max="13062" width="6.77734375" style="2" customWidth="1"/>
    <col min="13063" max="13063" width="1.77734375" style="2" customWidth="1"/>
    <col min="13064" max="13086" width="2.77734375" style="2" customWidth="1"/>
    <col min="13087" max="13087" width="0" style="2" hidden="1" customWidth="1"/>
    <col min="13088" max="13088" width="9.33203125" style="2" customWidth="1"/>
    <col min="13089" max="13089" width="1.77734375" style="2" customWidth="1"/>
    <col min="13090" max="13090" width="6.77734375" style="2" customWidth="1"/>
    <col min="13091" max="13091" width="1.77734375" style="2" customWidth="1"/>
    <col min="13092" max="13092" width="4.33203125" style="2" customWidth="1"/>
    <col min="13093" max="13094" width="2.77734375" style="2" customWidth="1"/>
    <col min="13095" max="13095" width="4.33203125" style="2" customWidth="1"/>
    <col min="13096" max="13096" width="0" style="2" hidden="1" customWidth="1"/>
    <col min="13097" max="13097" width="9.33203125" style="2" customWidth="1"/>
    <col min="13098" max="13098" width="1.77734375" style="2" customWidth="1"/>
    <col min="13099" max="13099" width="6.77734375" style="2" customWidth="1"/>
    <col min="13100" max="13100" width="1.77734375" style="2" customWidth="1"/>
    <col min="13101" max="13123" width="2.77734375" style="2" customWidth="1"/>
    <col min="13124" max="13124" width="0" style="2" hidden="1" customWidth="1"/>
    <col min="13125" max="13125" width="9.33203125" style="2" customWidth="1"/>
    <col min="13126" max="13126" width="1.77734375" style="2" customWidth="1"/>
    <col min="13127" max="13127" width="6.77734375" style="2" customWidth="1"/>
    <col min="13128" max="13128" width="1.77734375" style="2" customWidth="1"/>
    <col min="13129" max="13129" width="4.33203125" style="2" customWidth="1"/>
    <col min="13130" max="13130" width="2.77734375" style="2" customWidth="1"/>
    <col min="13131" max="13312" width="9" style="2"/>
    <col min="13313" max="13313" width="2.77734375" style="2" customWidth="1"/>
    <col min="13314" max="13314" width="4.33203125" style="2" customWidth="1"/>
    <col min="13315" max="13315" width="0" style="2" hidden="1" customWidth="1"/>
    <col min="13316" max="13316" width="9.33203125" style="2" customWidth="1"/>
    <col min="13317" max="13317" width="1.77734375" style="2" customWidth="1"/>
    <col min="13318" max="13318" width="6.77734375" style="2" customWidth="1"/>
    <col min="13319" max="13319" width="1.77734375" style="2" customWidth="1"/>
    <col min="13320" max="13342" width="2.77734375" style="2" customWidth="1"/>
    <col min="13343" max="13343" width="0" style="2" hidden="1" customWidth="1"/>
    <col min="13344" max="13344" width="9.33203125" style="2" customWidth="1"/>
    <col min="13345" max="13345" width="1.77734375" style="2" customWidth="1"/>
    <col min="13346" max="13346" width="6.77734375" style="2" customWidth="1"/>
    <col min="13347" max="13347" width="1.77734375" style="2" customWidth="1"/>
    <col min="13348" max="13348" width="4.33203125" style="2" customWidth="1"/>
    <col min="13349" max="13350" width="2.77734375" style="2" customWidth="1"/>
    <col min="13351" max="13351" width="4.33203125" style="2" customWidth="1"/>
    <col min="13352" max="13352" width="0" style="2" hidden="1" customWidth="1"/>
    <col min="13353" max="13353" width="9.33203125" style="2" customWidth="1"/>
    <col min="13354" max="13354" width="1.77734375" style="2" customWidth="1"/>
    <col min="13355" max="13355" width="6.77734375" style="2" customWidth="1"/>
    <col min="13356" max="13356" width="1.77734375" style="2" customWidth="1"/>
    <col min="13357" max="13379" width="2.77734375" style="2" customWidth="1"/>
    <col min="13380" max="13380" width="0" style="2" hidden="1" customWidth="1"/>
    <col min="13381" max="13381" width="9.33203125" style="2" customWidth="1"/>
    <col min="13382" max="13382" width="1.77734375" style="2" customWidth="1"/>
    <col min="13383" max="13383" width="6.77734375" style="2" customWidth="1"/>
    <col min="13384" max="13384" width="1.77734375" style="2" customWidth="1"/>
    <col min="13385" max="13385" width="4.33203125" style="2" customWidth="1"/>
    <col min="13386" max="13386" width="2.77734375" style="2" customWidth="1"/>
    <col min="13387" max="13568" width="9" style="2"/>
    <col min="13569" max="13569" width="2.77734375" style="2" customWidth="1"/>
    <col min="13570" max="13570" width="4.33203125" style="2" customWidth="1"/>
    <col min="13571" max="13571" width="0" style="2" hidden="1" customWidth="1"/>
    <col min="13572" max="13572" width="9.33203125" style="2" customWidth="1"/>
    <col min="13573" max="13573" width="1.77734375" style="2" customWidth="1"/>
    <col min="13574" max="13574" width="6.77734375" style="2" customWidth="1"/>
    <col min="13575" max="13575" width="1.77734375" style="2" customWidth="1"/>
    <col min="13576" max="13598" width="2.77734375" style="2" customWidth="1"/>
    <col min="13599" max="13599" width="0" style="2" hidden="1" customWidth="1"/>
    <col min="13600" max="13600" width="9.33203125" style="2" customWidth="1"/>
    <col min="13601" max="13601" width="1.77734375" style="2" customWidth="1"/>
    <col min="13602" max="13602" width="6.77734375" style="2" customWidth="1"/>
    <col min="13603" max="13603" width="1.77734375" style="2" customWidth="1"/>
    <col min="13604" max="13604" width="4.33203125" style="2" customWidth="1"/>
    <col min="13605" max="13606" width="2.77734375" style="2" customWidth="1"/>
    <col min="13607" max="13607" width="4.33203125" style="2" customWidth="1"/>
    <col min="13608" max="13608" width="0" style="2" hidden="1" customWidth="1"/>
    <col min="13609" max="13609" width="9.33203125" style="2" customWidth="1"/>
    <col min="13610" max="13610" width="1.77734375" style="2" customWidth="1"/>
    <col min="13611" max="13611" width="6.77734375" style="2" customWidth="1"/>
    <col min="13612" max="13612" width="1.77734375" style="2" customWidth="1"/>
    <col min="13613" max="13635" width="2.77734375" style="2" customWidth="1"/>
    <col min="13636" max="13636" width="0" style="2" hidden="1" customWidth="1"/>
    <col min="13637" max="13637" width="9.33203125" style="2" customWidth="1"/>
    <col min="13638" max="13638" width="1.77734375" style="2" customWidth="1"/>
    <col min="13639" max="13639" width="6.77734375" style="2" customWidth="1"/>
    <col min="13640" max="13640" width="1.77734375" style="2" customWidth="1"/>
    <col min="13641" max="13641" width="4.33203125" style="2" customWidth="1"/>
    <col min="13642" max="13642" width="2.77734375" style="2" customWidth="1"/>
    <col min="13643" max="13824" width="9" style="2"/>
    <col min="13825" max="13825" width="2.77734375" style="2" customWidth="1"/>
    <col min="13826" max="13826" width="4.33203125" style="2" customWidth="1"/>
    <col min="13827" max="13827" width="0" style="2" hidden="1" customWidth="1"/>
    <col min="13828" max="13828" width="9.33203125" style="2" customWidth="1"/>
    <col min="13829" max="13829" width="1.77734375" style="2" customWidth="1"/>
    <col min="13830" max="13830" width="6.77734375" style="2" customWidth="1"/>
    <col min="13831" max="13831" width="1.77734375" style="2" customWidth="1"/>
    <col min="13832" max="13854" width="2.77734375" style="2" customWidth="1"/>
    <col min="13855" max="13855" width="0" style="2" hidden="1" customWidth="1"/>
    <col min="13856" max="13856" width="9.33203125" style="2" customWidth="1"/>
    <col min="13857" max="13857" width="1.77734375" style="2" customWidth="1"/>
    <col min="13858" max="13858" width="6.77734375" style="2" customWidth="1"/>
    <col min="13859" max="13859" width="1.77734375" style="2" customWidth="1"/>
    <col min="13860" max="13860" width="4.33203125" style="2" customWidth="1"/>
    <col min="13861" max="13862" width="2.77734375" style="2" customWidth="1"/>
    <col min="13863" max="13863" width="4.33203125" style="2" customWidth="1"/>
    <col min="13864" max="13864" width="0" style="2" hidden="1" customWidth="1"/>
    <col min="13865" max="13865" width="9.33203125" style="2" customWidth="1"/>
    <col min="13866" max="13866" width="1.77734375" style="2" customWidth="1"/>
    <col min="13867" max="13867" width="6.77734375" style="2" customWidth="1"/>
    <col min="13868" max="13868" width="1.77734375" style="2" customWidth="1"/>
    <col min="13869" max="13891" width="2.77734375" style="2" customWidth="1"/>
    <col min="13892" max="13892" width="0" style="2" hidden="1" customWidth="1"/>
    <col min="13893" max="13893" width="9.33203125" style="2" customWidth="1"/>
    <col min="13894" max="13894" width="1.77734375" style="2" customWidth="1"/>
    <col min="13895" max="13895" width="6.77734375" style="2" customWidth="1"/>
    <col min="13896" max="13896" width="1.77734375" style="2" customWidth="1"/>
    <col min="13897" max="13897" width="4.33203125" style="2" customWidth="1"/>
    <col min="13898" max="13898" width="2.77734375" style="2" customWidth="1"/>
    <col min="13899" max="14080" width="9" style="2"/>
    <col min="14081" max="14081" width="2.77734375" style="2" customWidth="1"/>
    <col min="14082" max="14082" width="4.33203125" style="2" customWidth="1"/>
    <col min="14083" max="14083" width="0" style="2" hidden="1" customWidth="1"/>
    <col min="14084" max="14084" width="9.33203125" style="2" customWidth="1"/>
    <col min="14085" max="14085" width="1.77734375" style="2" customWidth="1"/>
    <col min="14086" max="14086" width="6.77734375" style="2" customWidth="1"/>
    <col min="14087" max="14087" width="1.77734375" style="2" customWidth="1"/>
    <col min="14088" max="14110" width="2.77734375" style="2" customWidth="1"/>
    <col min="14111" max="14111" width="0" style="2" hidden="1" customWidth="1"/>
    <col min="14112" max="14112" width="9.33203125" style="2" customWidth="1"/>
    <col min="14113" max="14113" width="1.77734375" style="2" customWidth="1"/>
    <col min="14114" max="14114" width="6.77734375" style="2" customWidth="1"/>
    <col min="14115" max="14115" width="1.77734375" style="2" customWidth="1"/>
    <col min="14116" max="14116" width="4.33203125" style="2" customWidth="1"/>
    <col min="14117" max="14118" width="2.77734375" style="2" customWidth="1"/>
    <col min="14119" max="14119" width="4.33203125" style="2" customWidth="1"/>
    <col min="14120" max="14120" width="0" style="2" hidden="1" customWidth="1"/>
    <col min="14121" max="14121" width="9.33203125" style="2" customWidth="1"/>
    <col min="14122" max="14122" width="1.77734375" style="2" customWidth="1"/>
    <col min="14123" max="14123" width="6.77734375" style="2" customWidth="1"/>
    <col min="14124" max="14124" width="1.77734375" style="2" customWidth="1"/>
    <col min="14125" max="14147" width="2.77734375" style="2" customWidth="1"/>
    <col min="14148" max="14148" width="0" style="2" hidden="1" customWidth="1"/>
    <col min="14149" max="14149" width="9.33203125" style="2" customWidth="1"/>
    <col min="14150" max="14150" width="1.77734375" style="2" customWidth="1"/>
    <col min="14151" max="14151" width="6.77734375" style="2" customWidth="1"/>
    <col min="14152" max="14152" width="1.77734375" style="2" customWidth="1"/>
    <col min="14153" max="14153" width="4.33203125" style="2" customWidth="1"/>
    <col min="14154" max="14154" width="2.77734375" style="2" customWidth="1"/>
    <col min="14155" max="14336" width="9" style="2"/>
    <col min="14337" max="14337" width="2.77734375" style="2" customWidth="1"/>
    <col min="14338" max="14338" width="4.33203125" style="2" customWidth="1"/>
    <col min="14339" max="14339" width="0" style="2" hidden="1" customWidth="1"/>
    <col min="14340" max="14340" width="9.33203125" style="2" customWidth="1"/>
    <col min="14341" max="14341" width="1.77734375" style="2" customWidth="1"/>
    <col min="14342" max="14342" width="6.77734375" style="2" customWidth="1"/>
    <col min="14343" max="14343" width="1.77734375" style="2" customWidth="1"/>
    <col min="14344" max="14366" width="2.77734375" style="2" customWidth="1"/>
    <col min="14367" max="14367" width="0" style="2" hidden="1" customWidth="1"/>
    <col min="14368" max="14368" width="9.33203125" style="2" customWidth="1"/>
    <col min="14369" max="14369" width="1.77734375" style="2" customWidth="1"/>
    <col min="14370" max="14370" width="6.77734375" style="2" customWidth="1"/>
    <col min="14371" max="14371" width="1.77734375" style="2" customWidth="1"/>
    <col min="14372" max="14372" width="4.33203125" style="2" customWidth="1"/>
    <col min="14373" max="14374" width="2.77734375" style="2" customWidth="1"/>
    <col min="14375" max="14375" width="4.33203125" style="2" customWidth="1"/>
    <col min="14376" max="14376" width="0" style="2" hidden="1" customWidth="1"/>
    <col min="14377" max="14377" width="9.33203125" style="2" customWidth="1"/>
    <col min="14378" max="14378" width="1.77734375" style="2" customWidth="1"/>
    <col min="14379" max="14379" width="6.77734375" style="2" customWidth="1"/>
    <col min="14380" max="14380" width="1.77734375" style="2" customWidth="1"/>
    <col min="14381" max="14403" width="2.77734375" style="2" customWidth="1"/>
    <col min="14404" max="14404" width="0" style="2" hidden="1" customWidth="1"/>
    <col min="14405" max="14405" width="9.33203125" style="2" customWidth="1"/>
    <col min="14406" max="14406" width="1.77734375" style="2" customWidth="1"/>
    <col min="14407" max="14407" width="6.77734375" style="2" customWidth="1"/>
    <col min="14408" max="14408" width="1.77734375" style="2" customWidth="1"/>
    <col min="14409" max="14409" width="4.33203125" style="2" customWidth="1"/>
    <col min="14410" max="14410" width="2.77734375" style="2" customWidth="1"/>
    <col min="14411" max="14592" width="9" style="2"/>
    <col min="14593" max="14593" width="2.77734375" style="2" customWidth="1"/>
    <col min="14594" max="14594" width="4.33203125" style="2" customWidth="1"/>
    <col min="14595" max="14595" width="0" style="2" hidden="1" customWidth="1"/>
    <col min="14596" max="14596" width="9.33203125" style="2" customWidth="1"/>
    <col min="14597" max="14597" width="1.77734375" style="2" customWidth="1"/>
    <col min="14598" max="14598" width="6.77734375" style="2" customWidth="1"/>
    <col min="14599" max="14599" width="1.77734375" style="2" customWidth="1"/>
    <col min="14600" max="14622" width="2.77734375" style="2" customWidth="1"/>
    <col min="14623" max="14623" width="0" style="2" hidden="1" customWidth="1"/>
    <col min="14624" max="14624" width="9.33203125" style="2" customWidth="1"/>
    <col min="14625" max="14625" width="1.77734375" style="2" customWidth="1"/>
    <col min="14626" max="14626" width="6.77734375" style="2" customWidth="1"/>
    <col min="14627" max="14627" width="1.77734375" style="2" customWidth="1"/>
    <col min="14628" max="14628" width="4.33203125" style="2" customWidth="1"/>
    <col min="14629" max="14630" width="2.77734375" style="2" customWidth="1"/>
    <col min="14631" max="14631" width="4.33203125" style="2" customWidth="1"/>
    <col min="14632" max="14632" width="0" style="2" hidden="1" customWidth="1"/>
    <col min="14633" max="14633" width="9.33203125" style="2" customWidth="1"/>
    <col min="14634" max="14634" width="1.77734375" style="2" customWidth="1"/>
    <col min="14635" max="14635" width="6.77734375" style="2" customWidth="1"/>
    <col min="14636" max="14636" width="1.77734375" style="2" customWidth="1"/>
    <col min="14637" max="14659" width="2.77734375" style="2" customWidth="1"/>
    <col min="14660" max="14660" width="0" style="2" hidden="1" customWidth="1"/>
    <col min="14661" max="14661" width="9.33203125" style="2" customWidth="1"/>
    <col min="14662" max="14662" width="1.77734375" style="2" customWidth="1"/>
    <col min="14663" max="14663" width="6.77734375" style="2" customWidth="1"/>
    <col min="14664" max="14664" width="1.77734375" style="2" customWidth="1"/>
    <col min="14665" max="14665" width="4.33203125" style="2" customWidth="1"/>
    <col min="14666" max="14666" width="2.77734375" style="2" customWidth="1"/>
    <col min="14667" max="14848" width="9" style="2"/>
    <col min="14849" max="14849" width="2.77734375" style="2" customWidth="1"/>
    <col min="14850" max="14850" width="4.33203125" style="2" customWidth="1"/>
    <col min="14851" max="14851" width="0" style="2" hidden="1" customWidth="1"/>
    <col min="14852" max="14852" width="9.33203125" style="2" customWidth="1"/>
    <col min="14853" max="14853" width="1.77734375" style="2" customWidth="1"/>
    <col min="14854" max="14854" width="6.77734375" style="2" customWidth="1"/>
    <col min="14855" max="14855" width="1.77734375" style="2" customWidth="1"/>
    <col min="14856" max="14878" width="2.77734375" style="2" customWidth="1"/>
    <col min="14879" max="14879" width="0" style="2" hidden="1" customWidth="1"/>
    <col min="14880" max="14880" width="9.33203125" style="2" customWidth="1"/>
    <col min="14881" max="14881" width="1.77734375" style="2" customWidth="1"/>
    <col min="14882" max="14882" width="6.77734375" style="2" customWidth="1"/>
    <col min="14883" max="14883" width="1.77734375" style="2" customWidth="1"/>
    <col min="14884" max="14884" width="4.33203125" style="2" customWidth="1"/>
    <col min="14885" max="14886" width="2.77734375" style="2" customWidth="1"/>
    <col min="14887" max="14887" width="4.33203125" style="2" customWidth="1"/>
    <col min="14888" max="14888" width="0" style="2" hidden="1" customWidth="1"/>
    <col min="14889" max="14889" width="9.33203125" style="2" customWidth="1"/>
    <col min="14890" max="14890" width="1.77734375" style="2" customWidth="1"/>
    <col min="14891" max="14891" width="6.77734375" style="2" customWidth="1"/>
    <col min="14892" max="14892" width="1.77734375" style="2" customWidth="1"/>
    <col min="14893" max="14915" width="2.77734375" style="2" customWidth="1"/>
    <col min="14916" max="14916" width="0" style="2" hidden="1" customWidth="1"/>
    <col min="14917" max="14917" width="9.33203125" style="2" customWidth="1"/>
    <col min="14918" max="14918" width="1.77734375" style="2" customWidth="1"/>
    <col min="14919" max="14919" width="6.77734375" style="2" customWidth="1"/>
    <col min="14920" max="14920" width="1.77734375" style="2" customWidth="1"/>
    <col min="14921" max="14921" width="4.33203125" style="2" customWidth="1"/>
    <col min="14922" max="14922" width="2.77734375" style="2" customWidth="1"/>
    <col min="14923" max="15104" width="9" style="2"/>
    <col min="15105" max="15105" width="2.77734375" style="2" customWidth="1"/>
    <col min="15106" max="15106" width="4.33203125" style="2" customWidth="1"/>
    <col min="15107" max="15107" width="0" style="2" hidden="1" customWidth="1"/>
    <col min="15108" max="15108" width="9.33203125" style="2" customWidth="1"/>
    <col min="15109" max="15109" width="1.77734375" style="2" customWidth="1"/>
    <col min="15110" max="15110" width="6.77734375" style="2" customWidth="1"/>
    <col min="15111" max="15111" width="1.77734375" style="2" customWidth="1"/>
    <col min="15112" max="15134" width="2.77734375" style="2" customWidth="1"/>
    <col min="15135" max="15135" width="0" style="2" hidden="1" customWidth="1"/>
    <col min="15136" max="15136" width="9.33203125" style="2" customWidth="1"/>
    <col min="15137" max="15137" width="1.77734375" style="2" customWidth="1"/>
    <col min="15138" max="15138" width="6.77734375" style="2" customWidth="1"/>
    <col min="15139" max="15139" width="1.77734375" style="2" customWidth="1"/>
    <col min="15140" max="15140" width="4.33203125" style="2" customWidth="1"/>
    <col min="15141" max="15142" width="2.77734375" style="2" customWidth="1"/>
    <col min="15143" max="15143" width="4.33203125" style="2" customWidth="1"/>
    <col min="15144" max="15144" width="0" style="2" hidden="1" customWidth="1"/>
    <col min="15145" max="15145" width="9.33203125" style="2" customWidth="1"/>
    <col min="15146" max="15146" width="1.77734375" style="2" customWidth="1"/>
    <col min="15147" max="15147" width="6.77734375" style="2" customWidth="1"/>
    <col min="15148" max="15148" width="1.77734375" style="2" customWidth="1"/>
    <col min="15149" max="15171" width="2.77734375" style="2" customWidth="1"/>
    <col min="15172" max="15172" width="0" style="2" hidden="1" customWidth="1"/>
    <col min="15173" max="15173" width="9.33203125" style="2" customWidth="1"/>
    <col min="15174" max="15174" width="1.77734375" style="2" customWidth="1"/>
    <col min="15175" max="15175" width="6.77734375" style="2" customWidth="1"/>
    <col min="15176" max="15176" width="1.77734375" style="2" customWidth="1"/>
    <col min="15177" max="15177" width="4.33203125" style="2" customWidth="1"/>
    <col min="15178" max="15178" width="2.77734375" style="2" customWidth="1"/>
    <col min="15179" max="15360" width="9" style="2"/>
    <col min="15361" max="15361" width="2.77734375" style="2" customWidth="1"/>
    <col min="15362" max="15362" width="4.33203125" style="2" customWidth="1"/>
    <col min="15363" max="15363" width="0" style="2" hidden="1" customWidth="1"/>
    <col min="15364" max="15364" width="9.33203125" style="2" customWidth="1"/>
    <col min="15365" max="15365" width="1.77734375" style="2" customWidth="1"/>
    <col min="15366" max="15366" width="6.77734375" style="2" customWidth="1"/>
    <col min="15367" max="15367" width="1.77734375" style="2" customWidth="1"/>
    <col min="15368" max="15390" width="2.77734375" style="2" customWidth="1"/>
    <col min="15391" max="15391" width="0" style="2" hidden="1" customWidth="1"/>
    <col min="15392" max="15392" width="9.33203125" style="2" customWidth="1"/>
    <col min="15393" max="15393" width="1.77734375" style="2" customWidth="1"/>
    <col min="15394" max="15394" width="6.77734375" style="2" customWidth="1"/>
    <col min="15395" max="15395" width="1.77734375" style="2" customWidth="1"/>
    <col min="15396" max="15396" width="4.33203125" style="2" customWidth="1"/>
    <col min="15397" max="15398" width="2.77734375" style="2" customWidth="1"/>
    <col min="15399" max="15399" width="4.33203125" style="2" customWidth="1"/>
    <col min="15400" max="15400" width="0" style="2" hidden="1" customWidth="1"/>
    <col min="15401" max="15401" width="9.33203125" style="2" customWidth="1"/>
    <col min="15402" max="15402" width="1.77734375" style="2" customWidth="1"/>
    <col min="15403" max="15403" width="6.77734375" style="2" customWidth="1"/>
    <col min="15404" max="15404" width="1.77734375" style="2" customWidth="1"/>
    <col min="15405" max="15427" width="2.77734375" style="2" customWidth="1"/>
    <col min="15428" max="15428" width="0" style="2" hidden="1" customWidth="1"/>
    <col min="15429" max="15429" width="9.33203125" style="2" customWidth="1"/>
    <col min="15430" max="15430" width="1.77734375" style="2" customWidth="1"/>
    <col min="15431" max="15431" width="6.77734375" style="2" customWidth="1"/>
    <col min="15432" max="15432" width="1.77734375" style="2" customWidth="1"/>
    <col min="15433" max="15433" width="4.33203125" style="2" customWidth="1"/>
    <col min="15434" max="15434" width="2.77734375" style="2" customWidth="1"/>
    <col min="15435" max="15616" width="9" style="2"/>
    <col min="15617" max="15617" width="2.77734375" style="2" customWidth="1"/>
    <col min="15618" max="15618" width="4.33203125" style="2" customWidth="1"/>
    <col min="15619" max="15619" width="0" style="2" hidden="1" customWidth="1"/>
    <col min="15620" max="15620" width="9.33203125" style="2" customWidth="1"/>
    <col min="15621" max="15621" width="1.77734375" style="2" customWidth="1"/>
    <col min="15622" max="15622" width="6.77734375" style="2" customWidth="1"/>
    <col min="15623" max="15623" width="1.77734375" style="2" customWidth="1"/>
    <col min="15624" max="15646" width="2.77734375" style="2" customWidth="1"/>
    <col min="15647" max="15647" width="0" style="2" hidden="1" customWidth="1"/>
    <col min="15648" max="15648" width="9.33203125" style="2" customWidth="1"/>
    <col min="15649" max="15649" width="1.77734375" style="2" customWidth="1"/>
    <col min="15650" max="15650" width="6.77734375" style="2" customWidth="1"/>
    <col min="15651" max="15651" width="1.77734375" style="2" customWidth="1"/>
    <col min="15652" max="15652" width="4.33203125" style="2" customWidth="1"/>
    <col min="15653" max="15654" width="2.77734375" style="2" customWidth="1"/>
    <col min="15655" max="15655" width="4.33203125" style="2" customWidth="1"/>
    <col min="15656" max="15656" width="0" style="2" hidden="1" customWidth="1"/>
    <col min="15657" max="15657" width="9.33203125" style="2" customWidth="1"/>
    <col min="15658" max="15658" width="1.77734375" style="2" customWidth="1"/>
    <col min="15659" max="15659" width="6.77734375" style="2" customWidth="1"/>
    <col min="15660" max="15660" width="1.77734375" style="2" customWidth="1"/>
    <col min="15661" max="15683" width="2.77734375" style="2" customWidth="1"/>
    <col min="15684" max="15684" width="0" style="2" hidden="1" customWidth="1"/>
    <col min="15685" max="15685" width="9.33203125" style="2" customWidth="1"/>
    <col min="15686" max="15686" width="1.77734375" style="2" customWidth="1"/>
    <col min="15687" max="15687" width="6.77734375" style="2" customWidth="1"/>
    <col min="15688" max="15688" width="1.77734375" style="2" customWidth="1"/>
    <col min="15689" max="15689" width="4.33203125" style="2" customWidth="1"/>
    <col min="15690" max="15690" width="2.77734375" style="2" customWidth="1"/>
    <col min="15691" max="15872" width="9" style="2"/>
    <col min="15873" max="15873" width="2.77734375" style="2" customWidth="1"/>
    <col min="15874" max="15874" width="4.33203125" style="2" customWidth="1"/>
    <col min="15875" max="15875" width="0" style="2" hidden="1" customWidth="1"/>
    <col min="15876" max="15876" width="9.33203125" style="2" customWidth="1"/>
    <col min="15877" max="15877" width="1.77734375" style="2" customWidth="1"/>
    <col min="15878" max="15878" width="6.77734375" style="2" customWidth="1"/>
    <col min="15879" max="15879" width="1.77734375" style="2" customWidth="1"/>
    <col min="15880" max="15902" width="2.77734375" style="2" customWidth="1"/>
    <col min="15903" max="15903" width="0" style="2" hidden="1" customWidth="1"/>
    <col min="15904" max="15904" width="9.33203125" style="2" customWidth="1"/>
    <col min="15905" max="15905" width="1.77734375" style="2" customWidth="1"/>
    <col min="15906" max="15906" width="6.77734375" style="2" customWidth="1"/>
    <col min="15907" max="15907" width="1.77734375" style="2" customWidth="1"/>
    <col min="15908" max="15908" width="4.33203125" style="2" customWidth="1"/>
    <col min="15909" max="15910" width="2.77734375" style="2" customWidth="1"/>
    <col min="15911" max="15911" width="4.33203125" style="2" customWidth="1"/>
    <col min="15912" max="15912" width="0" style="2" hidden="1" customWidth="1"/>
    <col min="15913" max="15913" width="9.33203125" style="2" customWidth="1"/>
    <col min="15914" max="15914" width="1.77734375" style="2" customWidth="1"/>
    <col min="15915" max="15915" width="6.77734375" style="2" customWidth="1"/>
    <col min="15916" max="15916" width="1.77734375" style="2" customWidth="1"/>
    <col min="15917" max="15939" width="2.77734375" style="2" customWidth="1"/>
    <col min="15940" max="15940" width="0" style="2" hidden="1" customWidth="1"/>
    <col min="15941" max="15941" width="9.33203125" style="2" customWidth="1"/>
    <col min="15942" max="15942" width="1.77734375" style="2" customWidth="1"/>
    <col min="15943" max="15943" width="6.77734375" style="2" customWidth="1"/>
    <col min="15944" max="15944" width="1.77734375" style="2" customWidth="1"/>
    <col min="15945" max="15945" width="4.33203125" style="2" customWidth="1"/>
    <col min="15946" max="15946" width="2.77734375" style="2" customWidth="1"/>
    <col min="15947" max="16128" width="9" style="2"/>
    <col min="16129" max="16129" width="2.77734375" style="2" customWidth="1"/>
    <col min="16130" max="16130" width="4.33203125" style="2" customWidth="1"/>
    <col min="16131" max="16131" width="0" style="2" hidden="1" customWidth="1"/>
    <col min="16132" max="16132" width="9.33203125" style="2" customWidth="1"/>
    <col min="16133" max="16133" width="1.77734375" style="2" customWidth="1"/>
    <col min="16134" max="16134" width="6.77734375" style="2" customWidth="1"/>
    <col min="16135" max="16135" width="1.77734375" style="2" customWidth="1"/>
    <col min="16136" max="16158" width="2.77734375" style="2" customWidth="1"/>
    <col min="16159" max="16159" width="0" style="2" hidden="1" customWidth="1"/>
    <col min="16160" max="16160" width="9.33203125" style="2" customWidth="1"/>
    <col min="16161" max="16161" width="1.77734375" style="2" customWidth="1"/>
    <col min="16162" max="16162" width="6.77734375" style="2" customWidth="1"/>
    <col min="16163" max="16163" width="1.77734375" style="2" customWidth="1"/>
    <col min="16164" max="16164" width="4.33203125" style="2" customWidth="1"/>
    <col min="16165" max="16166" width="2.77734375" style="2" customWidth="1"/>
    <col min="16167" max="16167" width="4.33203125" style="2" customWidth="1"/>
    <col min="16168" max="16168" width="0" style="2" hidden="1" customWidth="1"/>
    <col min="16169" max="16169" width="9.33203125" style="2" customWidth="1"/>
    <col min="16170" max="16170" width="1.77734375" style="2" customWidth="1"/>
    <col min="16171" max="16171" width="6.77734375" style="2" customWidth="1"/>
    <col min="16172" max="16172" width="1.77734375" style="2" customWidth="1"/>
    <col min="16173" max="16195" width="2.77734375" style="2" customWidth="1"/>
    <col min="16196" max="16196" width="0" style="2" hidden="1" customWidth="1"/>
    <col min="16197" max="16197" width="9.33203125" style="2" customWidth="1"/>
    <col min="16198" max="16198" width="1.77734375" style="2" customWidth="1"/>
    <col min="16199" max="16199" width="6.77734375" style="2" customWidth="1"/>
    <col min="16200" max="16200" width="1.77734375" style="2" customWidth="1"/>
    <col min="16201" max="16201" width="4.33203125" style="2" customWidth="1"/>
    <col min="16202" max="16202" width="2.77734375" style="2" customWidth="1"/>
    <col min="16203" max="16384" width="9" style="2"/>
  </cols>
  <sheetData>
    <row r="1" spans="2:73" ht="30" customHeight="1" x14ac:dyDescent="0.2">
      <c r="D1" s="222" t="s">
        <v>246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</row>
    <row r="3" spans="2:73" ht="25.05" customHeight="1" x14ac:dyDescent="0.2">
      <c r="AE3" s="224" t="s">
        <v>89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BM3" s="225" t="s">
        <v>1</v>
      </c>
      <c r="BN3" s="223"/>
      <c r="BO3" s="223"/>
      <c r="BP3" s="223"/>
      <c r="BQ3" s="223"/>
      <c r="BR3" s="223"/>
      <c r="BS3" s="223"/>
      <c r="BT3" s="223"/>
      <c r="BU3" s="223"/>
    </row>
    <row r="4" spans="2:73" x14ac:dyDescent="0.2">
      <c r="BM4" s="225" t="s">
        <v>2</v>
      </c>
      <c r="BN4" s="223"/>
      <c r="BO4" s="223"/>
      <c r="BP4" s="223"/>
      <c r="BQ4" s="223"/>
      <c r="BR4" s="223"/>
      <c r="BS4" s="223"/>
      <c r="BT4" s="223"/>
      <c r="BU4" s="223"/>
    </row>
    <row r="6" spans="2:73" ht="10.5" customHeight="1" thickBot="1" x14ac:dyDescent="0.25">
      <c r="B6" s="226">
        <v>1</v>
      </c>
      <c r="D6" s="181" t="s">
        <v>90</v>
      </c>
      <c r="E6" s="182" t="s">
        <v>4</v>
      </c>
      <c r="F6" s="183" t="s">
        <v>28</v>
      </c>
      <c r="G6" s="182" t="s">
        <v>6</v>
      </c>
      <c r="H6" s="102"/>
      <c r="I6" s="90"/>
      <c r="J6" s="6"/>
      <c r="K6" s="6"/>
      <c r="L6" s="6"/>
      <c r="M6" s="6"/>
      <c r="Q6" s="7"/>
      <c r="R6" s="227" t="s">
        <v>262</v>
      </c>
      <c r="S6" s="228"/>
      <c r="T6" s="228"/>
      <c r="U6" s="7"/>
      <c r="Y6" s="6"/>
      <c r="Z6" s="6"/>
      <c r="AA6" s="6"/>
      <c r="AB6" s="6"/>
      <c r="AC6" s="90"/>
      <c r="AD6" s="102"/>
      <c r="AF6" s="181" t="s">
        <v>91</v>
      </c>
      <c r="AG6" s="182" t="s">
        <v>4</v>
      </c>
      <c r="AH6" s="183" t="s">
        <v>30</v>
      </c>
      <c r="AI6" s="182" t="s">
        <v>6</v>
      </c>
      <c r="AJ6" s="226">
        <v>38</v>
      </c>
      <c r="AM6" s="226">
        <v>76</v>
      </c>
      <c r="AO6" s="181" t="s">
        <v>45</v>
      </c>
      <c r="AP6" s="182" t="s">
        <v>4</v>
      </c>
      <c r="AQ6" s="183" t="s">
        <v>17</v>
      </c>
      <c r="AR6" s="182" t="s">
        <v>6</v>
      </c>
      <c r="AS6" s="102"/>
      <c r="AT6" s="90"/>
      <c r="AU6" s="6"/>
      <c r="AV6" s="6"/>
      <c r="AW6" s="6"/>
      <c r="AX6" s="6"/>
      <c r="BJ6" s="6"/>
      <c r="BK6" s="6"/>
      <c r="BL6" s="6"/>
      <c r="BM6" s="6"/>
      <c r="BN6" s="102"/>
      <c r="BO6" s="102"/>
      <c r="BQ6" s="181" t="s">
        <v>92</v>
      </c>
      <c r="BR6" s="182" t="s">
        <v>4</v>
      </c>
      <c r="BS6" s="183" t="s">
        <v>8</v>
      </c>
      <c r="BT6" s="182" t="s">
        <v>6</v>
      </c>
      <c r="BU6" s="226">
        <v>113</v>
      </c>
    </row>
    <row r="7" spans="2:73" ht="10.5" customHeight="1" thickTop="1" thickBot="1" x14ac:dyDescent="0.25">
      <c r="B7" s="226"/>
      <c r="D7" s="181"/>
      <c r="E7" s="182"/>
      <c r="F7" s="183"/>
      <c r="G7" s="182"/>
      <c r="H7" s="6"/>
      <c r="I7" s="6"/>
      <c r="J7" s="93"/>
      <c r="K7" s="6"/>
      <c r="L7" s="6"/>
      <c r="M7" s="6"/>
      <c r="Q7" s="7"/>
      <c r="R7" s="228"/>
      <c r="S7" s="228"/>
      <c r="T7" s="228"/>
      <c r="U7" s="7"/>
      <c r="Y7" s="6"/>
      <c r="Z7" s="6"/>
      <c r="AA7" s="6"/>
      <c r="AB7" s="92"/>
      <c r="AC7" s="6"/>
      <c r="AD7" s="6"/>
      <c r="AF7" s="181"/>
      <c r="AG7" s="182"/>
      <c r="AH7" s="183"/>
      <c r="AI7" s="182"/>
      <c r="AJ7" s="226"/>
      <c r="AM7" s="226"/>
      <c r="AO7" s="181"/>
      <c r="AP7" s="182"/>
      <c r="AQ7" s="183"/>
      <c r="AR7" s="182"/>
      <c r="AS7" s="6"/>
      <c r="AT7" s="6"/>
      <c r="AU7" s="93"/>
      <c r="AV7" s="6"/>
      <c r="AW7" s="6"/>
      <c r="AX7" s="6"/>
      <c r="BJ7" s="6"/>
      <c r="BK7" s="6"/>
      <c r="BL7" s="6"/>
      <c r="BM7" s="92"/>
      <c r="BN7" s="6"/>
      <c r="BO7" s="6"/>
      <c r="BQ7" s="181"/>
      <c r="BR7" s="182"/>
      <c r="BS7" s="183"/>
      <c r="BT7" s="182"/>
      <c r="BU7" s="226"/>
    </row>
    <row r="8" spans="2:73" ht="10.5" customHeight="1" thickTop="1" thickBot="1" x14ac:dyDescent="0.25">
      <c r="B8" s="226">
        <v>2</v>
      </c>
      <c r="D8" s="181" t="s">
        <v>93</v>
      </c>
      <c r="E8" s="182" t="s">
        <v>4</v>
      </c>
      <c r="F8" s="183" t="s">
        <v>10</v>
      </c>
      <c r="G8" s="182" t="s">
        <v>6</v>
      </c>
      <c r="H8" s="6"/>
      <c r="I8" s="11"/>
      <c r="J8" s="12"/>
      <c r="K8" s="103"/>
      <c r="L8" s="6"/>
      <c r="M8" s="6"/>
      <c r="Q8" s="7"/>
      <c r="R8" s="228"/>
      <c r="S8" s="228"/>
      <c r="T8" s="228"/>
      <c r="U8" s="7"/>
      <c r="Y8" s="6"/>
      <c r="Z8" s="6"/>
      <c r="AA8" s="106"/>
      <c r="AB8" s="11"/>
      <c r="AC8" s="12"/>
      <c r="AD8" s="90"/>
      <c r="AF8" s="181" t="s">
        <v>94</v>
      </c>
      <c r="AG8" s="182" t="s">
        <v>4</v>
      </c>
      <c r="AH8" s="183" t="s">
        <v>22</v>
      </c>
      <c r="AI8" s="182" t="s">
        <v>6</v>
      </c>
      <c r="AJ8" s="226">
        <v>39</v>
      </c>
      <c r="AM8" s="226">
        <v>77</v>
      </c>
      <c r="AO8" s="181" t="s">
        <v>95</v>
      </c>
      <c r="AP8" s="182" t="s">
        <v>4</v>
      </c>
      <c r="AQ8" s="183" t="s">
        <v>71</v>
      </c>
      <c r="AR8" s="182" t="s">
        <v>6</v>
      </c>
      <c r="AS8" s="6"/>
      <c r="AT8" s="11"/>
      <c r="AU8" s="12"/>
      <c r="AV8" s="103"/>
      <c r="AW8" s="6"/>
      <c r="AX8" s="6"/>
      <c r="BJ8" s="6"/>
      <c r="BK8" s="6"/>
      <c r="BL8" s="106"/>
      <c r="BM8" s="11"/>
      <c r="BN8" s="12"/>
      <c r="BO8" s="8"/>
      <c r="BQ8" s="181" t="s">
        <v>96</v>
      </c>
      <c r="BR8" s="182" t="s">
        <v>4</v>
      </c>
      <c r="BS8" s="183" t="s">
        <v>49</v>
      </c>
      <c r="BT8" s="182" t="s">
        <v>6</v>
      </c>
      <c r="BU8" s="226">
        <v>114</v>
      </c>
    </row>
    <row r="9" spans="2:73" ht="10.5" customHeight="1" thickTop="1" thickBot="1" x14ac:dyDescent="0.25">
      <c r="B9" s="226"/>
      <c r="D9" s="181"/>
      <c r="E9" s="182"/>
      <c r="F9" s="183"/>
      <c r="G9" s="182"/>
      <c r="H9" s="96"/>
      <c r="I9" s="13"/>
      <c r="J9" s="6"/>
      <c r="K9" s="103"/>
      <c r="L9" s="6"/>
      <c r="M9" s="6"/>
      <c r="Q9" s="7"/>
      <c r="R9" s="228"/>
      <c r="S9" s="228"/>
      <c r="T9" s="228"/>
      <c r="U9" s="7"/>
      <c r="Y9" s="6"/>
      <c r="Z9" s="6"/>
      <c r="AA9" s="106"/>
      <c r="AB9" s="6"/>
      <c r="AC9" s="99"/>
      <c r="AD9" s="6"/>
      <c r="AF9" s="181"/>
      <c r="AG9" s="182"/>
      <c r="AH9" s="183"/>
      <c r="AI9" s="182"/>
      <c r="AJ9" s="226"/>
      <c r="AM9" s="226"/>
      <c r="AO9" s="181"/>
      <c r="AP9" s="182"/>
      <c r="AQ9" s="183"/>
      <c r="AR9" s="182"/>
      <c r="AS9" s="96"/>
      <c r="AT9" s="13"/>
      <c r="AU9" s="6"/>
      <c r="AV9" s="103"/>
      <c r="AW9" s="6"/>
      <c r="AX9" s="6"/>
      <c r="BJ9" s="6"/>
      <c r="BK9" s="6"/>
      <c r="BL9" s="106"/>
      <c r="BM9" s="6"/>
      <c r="BN9" s="13"/>
      <c r="BO9" s="96"/>
      <c r="BQ9" s="181"/>
      <c r="BR9" s="182"/>
      <c r="BS9" s="183"/>
      <c r="BT9" s="182"/>
      <c r="BU9" s="226"/>
    </row>
    <row r="10" spans="2:73" ht="10.5" customHeight="1" thickTop="1" thickBot="1" x14ac:dyDescent="0.25">
      <c r="B10" s="226">
        <v>3</v>
      </c>
      <c r="D10" s="181" t="s">
        <v>90</v>
      </c>
      <c r="E10" s="182" t="s">
        <v>4</v>
      </c>
      <c r="F10" s="183" t="s">
        <v>20</v>
      </c>
      <c r="G10" s="182" t="s">
        <v>6</v>
      </c>
      <c r="H10" s="90"/>
      <c r="I10" s="97"/>
      <c r="J10" s="6"/>
      <c r="K10" s="93"/>
      <c r="L10" s="6"/>
      <c r="M10" s="6"/>
      <c r="Q10" s="7"/>
      <c r="R10" s="228"/>
      <c r="S10" s="228"/>
      <c r="T10" s="228"/>
      <c r="U10" s="7"/>
      <c r="Y10" s="6"/>
      <c r="Z10" s="6"/>
      <c r="AA10" s="92"/>
      <c r="AB10" s="6"/>
      <c r="AC10" s="11"/>
      <c r="AD10" s="14"/>
      <c r="AF10" s="181" t="s">
        <v>97</v>
      </c>
      <c r="AG10" s="182" t="s">
        <v>4</v>
      </c>
      <c r="AH10" s="183" t="s">
        <v>98</v>
      </c>
      <c r="AI10" s="182" t="s">
        <v>6</v>
      </c>
      <c r="AJ10" s="226">
        <v>40</v>
      </c>
      <c r="AM10" s="226">
        <v>78</v>
      </c>
      <c r="AO10" s="181" t="s">
        <v>99</v>
      </c>
      <c r="AP10" s="182" t="s">
        <v>4</v>
      </c>
      <c r="AQ10" s="183" t="s">
        <v>100</v>
      </c>
      <c r="AR10" s="182" t="s">
        <v>6</v>
      </c>
      <c r="AS10" s="90"/>
      <c r="AT10" s="97"/>
      <c r="AU10" s="6"/>
      <c r="AV10" s="93"/>
      <c r="AW10" s="6"/>
      <c r="AX10" s="6"/>
      <c r="BJ10" s="6"/>
      <c r="BK10" s="6"/>
      <c r="BL10" s="92"/>
      <c r="BM10" s="6"/>
      <c r="BN10" s="98"/>
      <c r="BO10" s="102"/>
      <c r="BQ10" s="181" t="s">
        <v>101</v>
      </c>
      <c r="BR10" s="182" t="s">
        <v>4</v>
      </c>
      <c r="BS10" s="183" t="s">
        <v>34</v>
      </c>
      <c r="BT10" s="182" t="s">
        <v>6</v>
      </c>
      <c r="BU10" s="226">
        <v>115</v>
      </c>
    </row>
    <row r="11" spans="2:73" ht="10.5" customHeight="1" thickTop="1" x14ac:dyDescent="0.2">
      <c r="B11" s="226"/>
      <c r="D11" s="181"/>
      <c r="E11" s="182"/>
      <c r="F11" s="183"/>
      <c r="G11" s="182"/>
      <c r="H11" s="6"/>
      <c r="I11" s="6"/>
      <c r="J11" s="11"/>
      <c r="K11" s="12"/>
      <c r="L11" s="103"/>
      <c r="M11" s="6"/>
      <c r="Q11" s="7"/>
      <c r="R11" s="228"/>
      <c r="S11" s="228"/>
      <c r="T11" s="228"/>
      <c r="U11" s="7"/>
      <c r="Y11" s="6"/>
      <c r="Z11" s="106"/>
      <c r="AA11" s="11"/>
      <c r="AB11" s="12"/>
      <c r="AC11" s="6"/>
      <c r="AD11" s="9"/>
      <c r="AF11" s="181"/>
      <c r="AG11" s="182"/>
      <c r="AH11" s="183"/>
      <c r="AI11" s="182"/>
      <c r="AJ11" s="226"/>
      <c r="AM11" s="226"/>
      <c r="AO11" s="181"/>
      <c r="AP11" s="182"/>
      <c r="AQ11" s="183"/>
      <c r="AR11" s="182"/>
      <c r="AS11" s="6"/>
      <c r="AT11" s="6"/>
      <c r="AU11" s="11"/>
      <c r="AV11" s="12"/>
      <c r="AW11" s="103"/>
      <c r="AX11" s="6"/>
      <c r="BJ11" s="6"/>
      <c r="BK11" s="106"/>
      <c r="BL11" s="11"/>
      <c r="BM11" s="12"/>
      <c r="BN11" s="6"/>
      <c r="BO11" s="6"/>
      <c r="BQ11" s="181"/>
      <c r="BR11" s="182"/>
      <c r="BS11" s="183"/>
      <c r="BT11" s="182"/>
      <c r="BU11" s="226"/>
    </row>
    <row r="12" spans="2:73" ht="10.5" customHeight="1" thickBot="1" x14ac:dyDescent="0.25">
      <c r="B12" s="226">
        <v>4</v>
      </c>
      <c r="D12" s="181" t="s">
        <v>102</v>
      </c>
      <c r="E12" s="182" t="s">
        <v>4</v>
      </c>
      <c r="F12" s="183" t="s">
        <v>100</v>
      </c>
      <c r="G12" s="182" t="s">
        <v>6</v>
      </c>
      <c r="H12" s="90"/>
      <c r="I12" s="90"/>
      <c r="J12" s="11"/>
      <c r="K12" s="12"/>
      <c r="L12" s="103"/>
      <c r="M12" s="6"/>
      <c r="Q12" s="15"/>
      <c r="R12" s="229" t="s">
        <v>269</v>
      </c>
      <c r="S12" s="230"/>
      <c r="T12" s="230"/>
      <c r="U12" s="15"/>
      <c r="Y12" s="6"/>
      <c r="Z12" s="106"/>
      <c r="AA12" s="11"/>
      <c r="AB12" s="12"/>
      <c r="AC12" s="90"/>
      <c r="AD12" s="90"/>
      <c r="AF12" s="181" t="s">
        <v>103</v>
      </c>
      <c r="AG12" s="182" t="s">
        <v>4</v>
      </c>
      <c r="AH12" s="183" t="s">
        <v>100</v>
      </c>
      <c r="AI12" s="182" t="s">
        <v>6</v>
      </c>
      <c r="AJ12" s="226">
        <v>41</v>
      </c>
      <c r="AM12" s="226">
        <v>79</v>
      </c>
      <c r="AO12" s="181" t="s">
        <v>104</v>
      </c>
      <c r="AP12" s="182" t="s">
        <v>4</v>
      </c>
      <c r="AQ12" s="183" t="s">
        <v>15</v>
      </c>
      <c r="AR12" s="182" t="s">
        <v>6</v>
      </c>
      <c r="AS12" s="90"/>
      <c r="AT12" s="90"/>
      <c r="AU12" s="11"/>
      <c r="AV12" s="12"/>
      <c r="AW12" s="103"/>
      <c r="AX12" s="6"/>
      <c r="BJ12" s="6"/>
      <c r="BK12" s="106"/>
      <c r="BL12" s="11"/>
      <c r="BM12" s="12"/>
      <c r="BN12" s="8"/>
      <c r="BO12" s="8"/>
      <c r="BQ12" s="181" t="s">
        <v>105</v>
      </c>
      <c r="BR12" s="182" t="s">
        <v>4</v>
      </c>
      <c r="BS12" s="183" t="s">
        <v>20</v>
      </c>
      <c r="BT12" s="182" t="s">
        <v>6</v>
      </c>
      <c r="BU12" s="226">
        <v>116</v>
      </c>
    </row>
    <row r="13" spans="2:73" ht="10.5" customHeight="1" thickTop="1" thickBot="1" x14ac:dyDescent="0.25">
      <c r="B13" s="226"/>
      <c r="D13" s="181"/>
      <c r="E13" s="182"/>
      <c r="F13" s="183"/>
      <c r="G13" s="182"/>
      <c r="H13" s="6"/>
      <c r="I13" s="6"/>
      <c r="J13" s="94"/>
      <c r="K13" s="6"/>
      <c r="L13" s="103"/>
      <c r="M13" s="6"/>
      <c r="Q13" s="15"/>
      <c r="R13" s="230"/>
      <c r="S13" s="230"/>
      <c r="T13" s="230"/>
      <c r="U13" s="15"/>
      <c r="Y13" s="6"/>
      <c r="Z13" s="106"/>
      <c r="AA13" s="6"/>
      <c r="AB13" s="99"/>
      <c r="AC13" s="6"/>
      <c r="AD13" s="6"/>
      <c r="AF13" s="181"/>
      <c r="AG13" s="182"/>
      <c r="AH13" s="183"/>
      <c r="AI13" s="182"/>
      <c r="AJ13" s="226"/>
      <c r="AM13" s="226"/>
      <c r="AO13" s="181"/>
      <c r="AP13" s="182"/>
      <c r="AQ13" s="183"/>
      <c r="AR13" s="182"/>
      <c r="AS13" s="6"/>
      <c r="AT13" s="6"/>
      <c r="AU13" s="94"/>
      <c r="AV13" s="6"/>
      <c r="AW13" s="103"/>
      <c r="AX13" s="6"/>
      <c r="BJ13" s="6"/>
      <c r="BK13" s="106"/>
      <c r="BL13" s="6"/>
      <c r="BM13" s="13"/>
      <c r="BN13" s="96"/>
      <c r="BO13" s="9"/>
      <c r="BQ13" s="181"/>
      <c r="BR13" s="182"/>
      <c r="BS13" s="183"/>
      <c r="BT13" s="182"/>
      <c r="BU13" s="226"/>
    </row>
    <row r="14" spans="2:73" ht="10.5" customHeight="1" thickTop="1" thickBot="1" x14ac:dyDescent="0.25">
      <c r="B14" s="226">
        <v>5</v>
      </c>
      <c r="D14" s="181" t="s">
        <v>106</v>
      </c>
      <c r="E14" s="182" t="s">
        <v>4</v>
      </c>
      <c r="F14" s="183" t="s">
        <v>34</v>
      </c>
      <c r="G14" s="182" t="s">
        <v>6</v>
      </c>
      <c r="H14" s="8"/>
      <c r="I14" s="10"/>
      <c r="J14" s="6"/>
      <c r="K14" s="6"/>
      <c r="L14" s="103"/>
      <c r="M14" s="6"/>
      <c r="Q14" s="15"/>
      <c r="R14" s="230"/>
      <c r="S14" s="230"/>
      <c r="T14" s="230"/>
      <c r="U14" s="15"/>
      <c r="Y14" s="6"/>
      <c r="Z14" s="106"/>
      <c r="AA14" s="6"/>
      <c r="AB14" s="11"/>
      <c r="AC14" s="14"/>
      <c r="AD14" s="8"/>
      <c r="AF14" s="181" t="s">
        <v>107</v>
      </c>
      <c r="AG14" s="182" t="s">
        <v>4</v>
      </c>
      <c r="AH14" s="183" t="s">
        <v>40</v>
      </c>
      <c r="AI14" s="182" t="s">
        <v>6</v>
      </c>
      <c r="AJ14" s="226">
        <v>42</v>
      </c>
      <c r="AM14" s="226">
        <v>80</v>
      </c>
      <c r="AO14" s="181" t="s">
        <v>35</v>
      </c>
      <c r="AP14" s="182" t="s">
        <v>4</v>
      </c>
      <c r="AQ14" s="183" t="s">
        <v>49</v>
      </c>
      <c r="AR14" s="182" t="s">
        <v>6</v>
      </c>
      <c r="AS14" s="8"/>
      <c r="AT14" s="10"/>
      <c r="AU14" s="6"/>
      <c r="AV14" s="6"/>
      <c r="AW14" s="103"/>
      <c r="AX14" s="6"/>
      <c r="BJ14" s="6"/>
      <c r="BK14" s="106"/>
      <c r="BL14" s="6"/>
      <c r="BM14" s="98"/>
      <c r="BN14" s="102"/>
      <c r="BO14" s="102"/>
      <c r="BQ14" s="181" t="s">
        <v>108</v>
      </c>
      <c r="BR14" s="182" t="s">
        <v>4</v>
      </c>
      <c r="BS14" s="183" t="s">
        <v>100</v>
      </c>
      <c r="BT14" s="182" t="s">
        <v>6</v>
      </c>
      <c r="BU14" s="226">
        <v>117</v>
      </c>
    </row>
    <row r="15" spans="2:73" ht="10.5" customHeight="1" thickTop="1" thickBot="1" x14ac:dyDescent="0.25">
      <c r="B15" s="226"/>
      <c r="D15" s="181"/>
      <c r="E15" s="182"/>
      <c r="F15" s="183"/>
      <c r="G15" s="182"/>
      <c r="H15" s="6"/>
      <c r="I15" s="6"/>
      <c r="J15" s="6"/>
      <c r="K15" s="6"/>
      <c r="L15" s="93"/>
      <c r="M15" s="6"/>
      <c r="Q15" s="15"/>
      <c r="R15" s="230"/>
      <c r="S15" s="230"/>
      <c r="T15" s="230"/>
      <c r="U15" s="15"/>
      <c r="Y15" s="6"/>
      <c r="Z15" s="92"/>
      <c r="AA15" s="6"/>
      <c r="AB15" s="6"/>
      <c r="AC15" s="9"/>
      <c r="AD15" s="9"/>
      <c r="AF15" s="181"/>
      <c r="AG15" s="182"/>
      <c r="AH15" s="183"/>
      <c r="AI15" s="182"/>
      <c r="AJ15" s="226"/>
      <c r="AM15" s="226"/>
      <c r="AO15" s="181"/>
      <c r="AP15" s="182"/>
      <c r="AQ15" s="183"/>
      <c r="AR15" s="182"/>
      <c r="AS15" s="6"/>
      <c r="AT15" s="6"/>
      <c r="AU15" s="6"/>
      <c r="AV15" s="6"/>
      <c r="AW15" s="93"/>
      <c r="AX15" s="6"/>
      <c r="BJ15" s="6"/>
      <c r="BK15" s="92"/>
      <c r="BL15" s="6"/>
      <c r="BM15" s="6"/>
      <c r="BN15" s="6"/>
      <c r="BO15" s="6"/>
      <c r="BQ15" s="181"/>
      <c r="BR15" s="182"/>
      <c r="BS15" s="183"/>
      <c r="BT15" s="182"/>
      <c r="BU15" s="226"/>
    </row>
    <row r="16" spans="2:73" ht="10.5" customHeight="1" thickTop="1" thickBot="1" x14ac:dyDescent="0.25">
      <c r="B16" s="226">
        <v>6</v>
      </c>
      <c r="D16" s="181" t="s">
        <v>109</v>
      </c>
      <c r="E16" s="182" t="s">
        <v>4</v>
      </c>
      <c r="F16" s="183" t="s">
        <v>8</v>
      </c>
      <c r="G16" s="182" t="s">
        <v>6</v>
      </c>
      <c r="H16" s="102"/>
      <c r="I16" s="90"/>
      <c r="J16" s="6"/>
      <c r="K16" s="11"/>
      <c r="L16" s="12"/>
      <c r="M16" s="103"/>
      <c r="Q16" s="15"/>
      <c r="R16" s="230"/>
      <c r="S16" s="230"/>
      <c r="T16" s="230"/>
      <c r="U16" s="15"/>
      <c r="Y16" s="106"/>
      <c r="Z16" s="11"/>
      <c r="AA16" s="12"/>
      <c r="AB16" s="6"/>
      <c r="AC16" s="90"/>
      <c r="AD16" s="90"/>
      <c r="AF16" s="181" t="s">
        <v>110</v>
      </c>
      <c r="AG16" s="182" t="s">
        <v>4</v>
      </c>
      <c r="AH16" s="183" t="s">
        <v>28</v>
      </c>
      <c r="AI16" s="182" t="s">
        <v>6</v>
      </c>
      <c r="AJ16" s="226">
        <v>43</v>
      </c>
      <c r="AM16" s="226">
        <v>81</v>
      </c>
      <c r="AO16" s="181" t="s">
        <v>111</v>
      </c>
      <c r="AP16" s="182" t="s">
        <v>4</v>
      </c>
      <c r="AQ16" s="183" t="s">
        <v>28</v>
      </c>
      <c r="AR16" s="182" t="s">
        <v>6</v>
      </c>
      <c r="AS16" s="102"/>
      <c r="AT16" s="90"/>
      <c r="AU16" s="6"/>
      <c r="AV16" s="11"/>
      <c r="AW16" s="12"/>
      <c r="AX16" s="103"/>
      <c r="BJ16" s="6"/>
      <c r="BK16" s="13"/>
      <c r="BL16" s="12"/>
      <c r="BM16" s="6"/>
      <c r="BN16" s="102"/>
      <c r="BO16" s="102"/>
      <c r="BQ16" s="181" t="s">
        <v>112</v>
      </c>
      <c r="BR16" s="182" t="s">
        <v>4</v>
      </c>
      <c r="BS16" s="183" t="s">
        <v>22</v>
      </c>
      <c r="BT16" s="182" t="s">
        <v>6</v>
      </c>
      <c r="BU16" s="226">
        <v>118</v>
      </c>
    </row>
    <row r="17" spans="2:73" ht="10.5" customHeight="1" thickTop="1" thickBot="1" x14ac:dyDescent="0.25">
      <c r="B17" s="226"/>
      <c r="D17" s="181"/>
      <c r="E17" s="182"/>
      <c r="F17" s="183"/>
      <c r="G17" s="182"/>
      <c r="H17" s="6"/>
      <c r="I17" s="6"/>
      <c r="J17" s="93"/>
      <c r="K17" s="11"/>
      <c r="L17" s="12"/>
      <c r="M17" s="103"/>
      <c r="Q17" s="15"/>
      <c r="R17" s="230"/>
      <c r="S17" s="230"/>
      <c r="T17" s="230"/>
      <c r="U17" s="15"/>
      <c r="Y17" s="106"/>
      <c r="Z17" s="11"/>
      <c r="AA17" s="12"/>
      <c r="AB17" s="92"/>
      <c r="AC17" s="6"/>
      <c r="AD17" s="6"/>
      <c r="AF17" s="181"/>
      <c r="AG17" s="182"/>
      <c r="AH17" s="183"/>
      <c r="AI17" s="182"/>
      <c r="AJ17" s="226"/>
      <c r="AM17" s="226"/>
      <c r="AO17" s="181"/>
      <c r="AP17" s="182"/>
      <c r="AQ17" s="183"/>
      <c r="AR17" s="182"/>
      <c r="AS17" s="6"/>
      <c r="AT17" s="6"/>
      <c r="AU17" s="93"/>
      <c r="AV17" s="11"/>
      <c r="AW17" s="12"/>
      <c r="AX17" s="103"/>
      <c r="BJ17" s="6"/>
      <c r="BK17" s="13"/>
      <c r="BL17" s="12"/>
      <c r="BM17" s="92"/>
      <c r="BN17" s="6"/>
      <c r="BO17" s="6"/>
      <c r="BQ17" s="181"/>
      <c r="BR17" s="182"/>
      <c r="BS17" s="183"/>
      <c r="BT17" s="182"/>
      <c r="BU17" s="226"/>
    </row>
    <row r="18" spans="2:73" ht="10.5" customHeight="1" thickTop="1" x14ac:dyDescent="0.2">
      <c r="B18" s="226">
        <v>7</v>
      </c>
      <c r="D18" s="181" t="s">
        <v>113</v>
      </c>
      <c r="E18" s="182" t="s">
        <v>4</v>
      </c>
      <c r="F18" s="183" t="s">
        <v>17</v>
      </c>
      <c r="G18" s="182" t="s">
        <v>6</v>
      </c>
      <c r="H18" s="8"/>
      <c r="I18" s="10"/>
      <c r="J18" s="12"/>
      <c r="K18" s="105"/>
      <c r="L18" s="6"/>
      <c r="M18" s="103"/>
      <c r="Q18" s="15"/>
      <c r="R18" s="230"/>
      <c r="S18" s="230"/>
      <c r="T18" s="230"/>
      <c r="U18" s="15"/>
      <c r="Y18" s="106"/>
      <c r="Z18" s="11"/>
      <c r="AA18" s="13"/>
      <c r="AB18" s="13"/>
      <c r="AC18" s="14"/>
      <c r="AD18" s="8"/>
      <c r="AF18" s="181" t="s">
        <v>114</v>
      </c>
      <c r="AG18" s="182" t="s">
        <v>4</v>
      </c>
      <c r="AH18" s="183" t="s">
        <v>15</v>
      </c>
      <c r="AI18" s="182" t="s">
        <v>6</v>
      </c>
      <c r="AJ18" s="226">
        <v>44</v>
      </c>
      <c r="AM18" s="226">
        <v>82</v>
      </c>
      <c r="AO18" s="181" t="s">
        <v>115</v>
      </c>
      <c r="AP18" s="182" t="s">
        <v>4</v>
      </c>
      <c r="AQ18" s="183" t="s">
        <v>24</v>
      </c>
      <c r="AR18" s="182" t="s">
        <v>6</v>
      </c>
      <c r="AS18" s="8"/>
      <c r="AT18" s="10"/>
      <c r="AU18" s="12"/>
      <c r="AV18" s="105"/>
      <c r="AW18" s="6"/>
      <c r="AX18" s="103"/>
      <c r="BJ18" s="6"/>
      <c r="BK18" s="12"/>
      <c r="BL18" s="107"/>
      <c r="BM18" s="11"/>
      <c r="BN18" s="14"/>
      <c r="BO18" s="8"/>
      <c r="BQ18" s="181" t="s">
        <v>116</v>
      </c>
      <c r="BR18" s="182" t="s">
        <v>4</v>
      </c>
      <c r="BS18" s="183" t="s">
        <v>15</v>
      </c>
      <c r="BT18" s="182" t="s">
        <v>6</v>
      </c>
      <c r="BU18" s="226">
        <v>119</v>
      </c>
    </row>
    <row r="19" spans="2:73" ht="10.5" customHeight="1" thickBot="1" x14ac:dyDescent="0.25">
      <c r="B19" s="226"/>
      <c r="D19" s="181"/>
      <c r="E19" s="182"/>
      <c r="F19" s="183"/>
      <c r="G19" s="182"/>
      <c r="H19" s="6"/>
      <c r="I19" s="6"/>
      <c r="J19" s="6"/>
      <c r="K19" s="94"/>
      <c r="L19" s="6"/>
      <c r="M19" s="103"/>
      <c r="Q19" s="15"/>
      <c r="R19" s="230"/>
      <c r="S19" s="230"/>
      <c r="T19" s="230"/>
      <c r="U19" s="15"/>
      <c r="Y19" s="106"/>
      <c r="Z19" s="6"/>
      <c r="AA19" s="13"/>
      <c r="AB19" s="6"/>
      <c r="AC19" s="9"/>
      <c r="AD19" s="9"/>
      <c r="AF19" s="181"/>
      <c r="AG19" s="182"/>
      <c r="AH19" s="183"/>
      <c r="AI19" s="182"/>
      <c r="AJ19" s="226"/>
      <c r="AM19" s="226"/>
      <c r="AO19" s="181"/>
      <c r="AP19" s="182"/>
      <c r="AQ19" s="183"/>
      <c r="AR19" s="182"/>
      <c r="AS19" s="6"/>
      <c r="AT19" s="6"/>
      <c r="AU19" s="6"/>
      <c r="AV19" s="94"/>
      <c r="AW19" s="6"/>
      <c r="AX19" s="103"/>
      <c r="BJ19" s="6"/>
      <c r="BK19" s="12"/>
      <c r="BL19" s="99"/>
      <c r="BM19" s="6"/>
      <c r="BN19" s="9"/>
      <c r="BO19" s="9"/>
      <c r="BQ19" s="181"/>
      <c r="BR19" s="182"/>
      <c r="BS19" s="183"/>
      <c r="BT19" s="182"/>
      <c r="BU19" s="226"/>
    </row>
    <row r="20" spans="2:73" ht="10.5" customHeight="1" thickTop="1" x14ac:dyDescent="0.2">
      <c r="B20" s="226">
        <v>8</v>
      </c>
      <c r="D20" s="181" t="s">
        <v>117</v>
      </c>
      <c r="E20" s="182" t="s">
        <v>4</v>
      </c>
      <c r="F20" s="183" t="s">
        <v>30</v>
      </c>
      <c r="G20" s="182" t="s">
        <v>6</v>
      </c>
      <c r="H20" s="6"/>
      <c r="I20" s="6"/>
      <c r="J20" s="11"/>
      <c r="K20" s="6"/>
      <c r="L20" s="6"/>
      <c r="M20" s="103"/>
      <c r="Q20" s="15"/>
      <c r="R20" s="230"/>
      <c r="S20" s="230"/>
      <c r="T20" s="230"/>
      <c r="U20" s="15"/>
      <c r="Y20" s="106"/>
      <c r="Z20" s="6"/>
      <c r="AA20" s="98"/>
      <c r="AB20" s="6"/>
      <c r="AC20" s="8"/>
      <c r="AD20" s="8"/>
      <c r="AF20" s="181" t="s">
        <v>118</v>
      </c>
      <c r="AG20" s="182" t="s">
        <v>4</v>
      </c>
      <c r="AH20" s="183" t="s">
        <v>71</v>
      </c>
      <c r="AI20" s="182" t="s">
        <v>6</v>
      </c>
      <c r="AJ20" s="226">
        <v>45</v>
      </c>
      <c r="AM20" s="226">
        <v>83</v>
      </c>
      <c r="AO20" s="181" t="s">
        <v>119</v>
      </c>
      <c r="AP20" s="182" t="s">
        <v>4</v>
      </c>
      <c r="AQ20" s="183" t="s">
        <v>20</v>
      </c>
      <c r="AR20" s="182" t="s">
        <v>6</v>
      </c>
      <c r="AS20" s="6"/>
      <c r="AT20" s="6"/>
      <c r="AU20" s="11"/>
      <c r="AV20" s="6"/>
      <c r="AW20" s="6"/>
      <c r="AX20" s="103"/>
      <c r="BJ20" s="6"/>
      <c r="BK20" s="12"/>
      <c r="BL20" s="11"/>
      <c r="BM20" s="12"/>
      <c r="BN20" s="8"/>
      <c r="BO20" s="8"/>
      <c r="BQ20" s="181" t="s">
        <v>42</v>
      </c>
      <c r="BR20" s="182" t="s">
        <v>4</v>
      </c>
      <c r="BS20" s="183" t="s">
        <v>120</v>
      </c>
      <c r="BT20" s="182" t="s">
        <v>6</v>
      </c>
      <c r="BU20" s="226">
        <v>120</v>
      </c>
    </row>
    <row r="21" spans="2:73" ht="10.5" customHeight="1" thickBot="1" x14ac:dyDescent="0.25">
      <c r="B21" s="226"/>
      <c r="D21" s="181"/>
      <c r="E21" s="182"/>
      <c r="F21" s="183"/>
      <c r="G21" s="182"/>
      <c r="H21" s="9"/>
      <c r="I21" s="96"/>
      <c r="J21" s="13"/>
      <c r="K21" s="6"/>
      <c r="L21" s="6"/>
      <c r="M21" s="103"/>
      <c r="Q21" s="15"/>
      <c r="R21" s="230"/>
      <c r="S21" s="230"/>
      <c r="T21" s="230"/>
      <c r="U21" s="15"/>
      <c r="Y21" s="106"/>
      <c r="Z21" s="6"/>
      <c r="AA21" s="106"/>
      <c r="AB21" s="91"/>
      <c r="AC21" s="96"/>
      <c r="AD21" s="9"/>
      <c r="AF21" s="181"/>
      <c r="AG21" s="182"/>
      <c r="AH21" s="183"/>
      <c r="AI21" s="182"/>
      <c r="AJ21" s="226"/>
      <c r="AM21" s="226"/>
      <c r="AO21" s="181"/>
      <c r="AP21" s="182"/>
      <c r="AQ21" s="183"/>
      <c r="AR21" s="182"/>
      <c r="AS21" s="9"/>
      <c r="AT21" s="96"/>
      <c r="AU21" s="13"/>
      <c r="AV21" s="6"/>
      <c r="AW21" s="6"/>
      <c r="AX21" s="103"/>
      <c r="BJ21" s="6"/>
      <c r="BK21" s="12"/>
      <c r="BL21" s="6"/>
      <c r="BM21" s="13"/>
      <c r="BN21" s="96"/>
      <c r="BO21" s="9"/>
      <c r="BQ21" s="181"/>
      <c r="BR21" s="182"/>
      <c r="BS21" s="183"/>
      <c r="BT21" s="182"/>
      <c r="BU21" s="226"/>
    </row>
    <row r="22" spans="2:73" ht="10.5" customHeight="1" thickTop="1" thickBot="1" x14ac:dyDescent="0.25">
      <c r="B22" s="226">
        <v>9</v>
      </c>
      <c r="D22" s="181" t="s">
        <v>121</v>
      </c>
      <c r="E22" s="182" t="s">
        <v>4</v>
      </c>
      <c r="F22" s="183" t="s">
        <v>49</v>
      </c>
      <c r="G22" s="182" t="s">
        <v>6</v>
      </c>
      <c r="H22" s="90"/>
      <c r="I22" s="90"/>
      <c r="J22" s="97"/>
      <c r="K22" s="6"/>
      <c r="L22" s="6"/>
      <c r="M22" s="103"/>
      <c r="Q22" s="15"/>
      <c r="R22" s="230"/>
      <c r="S22" s="230"/>
      <c r="T22" s="230"/>
      <c r="U22" s="15"/>
      <c r="Y22" s="106"/>
      <c r="Z22" s="6"/>
      <c r="AA22" s="6"/>
      <c r="AB22" s="106"/>
      <c r="AC22" s="90"/>
      <c r="AD22" s="102"/>
      <c r="AF22" s="181" t="s">
        <v>122</v>
      </c>
      <c r="AG22" s="182" t="s">
        <v>4</v>
      </c>
      <c r="AH22" s="183" t="s">
        <v>123</v>
      </c>
      <c r="AI22" s="182" t="s">
        <v>6</v>
      </c>
      <c r="AJ22" s="226">
        <v>46</v>
      </c>
      <c r="AM22" s="226">
        <v>84</v>
      </c>
      <c r="AO22" s="181" t="s">
        <v>124</v>
      </c>
      <c r="AP22" s="182" t="s">
        <v>4</v>
      </c>
      <c r="AQ22" s="183" t="s">
        <v>30</v>
      </c>
      <c r="AR22" s="182" t="s">
        <v>6</v>
      </c>
      <c r="AS22" s="90"/>
      <c r="AT22" s="90"/>
      <c r="AU22" s="97"/>
      <c r="AV22" s="6"/>
      <c r="AW22" s="6"/>
      <c r="AX22" s="103"/>
      <c r="BJ22" s="6"/>
      <c r="BK22" s="12"/>
      <c r="BL22" s="6"/>
      <c r="BM22" s="98"/>
      <c r="BN22" s="102"/>
      <c r="BO22" s="102"/>
      <c r="BQ22" s="181" t="s">
        <v>125</v>
      </c>
      <c r="BR22" s="182" t="s">
        <v>4</v>
      </c>
      <c r="BS22" s="183" t="s">
        <v>30</v>
      </c>
      <c r="BT22" s="182" t="s">
        <v>6</v>
      </c>
      <c r="BU22" s="226">
        <v>121</v>
      </c>
    </row>
    <row r="23" spans="2:73" ht="10.5" customHeight="1" thickTop="1" thickBot="1" x14ac:dyDescent="0.25">
      <c r="B23" s="226"/>
      <c r="D23" s="181"/>
      <c r="E23" s="182"/>
      <c r="F23" s="183"/>
      <c r="G23" s="182"/>
      <c r="H23" s="6"/>
      <c r="I23" s="6"/>
      <c r="J23" s="6"/>
      <c r="K23" s="6"/>
      <c r="L23" s="6"/>
      <c r="M23" s="93"/>
      <c r="Q23" s="15"/>
      <c r="R23" s="230"/>
      <c r="S23" s="230"/>
      <c r="T23" s="230"/>
      <c r="U23" s="15"/>
      <c r="Y23" s="92"/>
      <c r="Z23" s="6"/>
      <c r="AA23" s="6"/>
      <c r="AB23" s="6"/>
      <c r="AC23" s="6"/>
      <c r="AD23" s="6"/>
      <c r="AF23" s="181"/>
      <c r="AG23" s="182"/>
      <c r="AH23" s="183"/>
      <c r="AI23" s="182"/>
      <c r="AJ23" s="226"/>
      <c r="AM23" s="226"/>
      <c r="AO23" s="181"/>
      <c r="AP23" s="182"/>
      <c r="AQ23" s="183"/>
      <c r="AR23" s="182"/>
      <c r="AS23" s="6"/>
      <c r="AT23" s="6"/>
      <c r="AU23" s="6"/>
      <c r="AV23" s="6"/>
      <c r="AW23" s="6"/>
      <c r="AX23" s="93"/>
      <c r="BJ23" s="11"/>
      <c r="BK23" s="6"/>
      <c r="BL23" s="6"/>
      <c r="BM23" s="6"/>
      <c r="BN23" s="6"/>
      <c r="BO23" s="6"/>
      <c r="BQ23" s="181"/>
      <c r="BR23" s="182"/>
      <c r="BS23" s="183"/>
      <c r="BT23" s="182"/>
      <c r="BU23" s="226"/>
    </row>
    <row r="24" spans="2:73" ht="10.5" customHeight="1" thickTop="1" thickBot="1" x14ac:dyDescent="0.25">
      <c r="B24" s="226">
        <v>10</v>
      </c>
      <c r="D24" s="181" t="s">
        <v>110</v>
      </c>
      <c r="E24" s="182" t="s">
        <v>4</v>
      </c>
      <c r="F24" s="183" t="s">
        <v>24</v>
      </c>
      <c r="G24" s="182" t="s">
        <v>6</v>
      </c>
      <c r="H24" s="102"/>
      <c r="I24" s="90"/>
      <c r="J24" s="6"/>
      <c r="K24" s="6"/>
      <c r="L24" s="11"/>
      <c r="M24" s="12"/>
      <c r="N24" s="110"/>
      <c r="Q24" s="15"/>
      <c r="R24" s="230"/>
      <c r="S24" s="230"/>
      <c r="T24" s="230"/>
      <c r="U24" s="15"/>
      <c r="Y24" s="13"/>
      <c r="Z24" s="12"/>
      <c r="AA24" s="6"/>
      <c r="AB24" s="6"/>
      <c r="AC24" s="90"/>
      <c r="AD24" s="102"/>
      <c r="AF24" s="181" t="s">
        <v>79</v>
      </c>
      <c r="AG24" s="182" t="s">
        <v>4</v>
      </c>
      <c r="AH24" s="183" t="s">
        <v>8</v>
      </c>
      <c r="AI24" s="182" t="s">
        <v>6</v>
      </c>
      <c r="AJ24" s="226">
        <v>47</v>
      </c>
      <c r="AM24" s="226">
        <v>85</v>
      </c>
      <c r="AO24" s="181" t="s">
        <v>126</v>
      </c>
      <c r="AP24" s="182" t="s">
        <v>4</v>
      </c>
      <c r="AQ24" s="183" t="s">
        <v>34</v>
      </c>
      <c r="AR24" s="182" t="s">
        <v>6</v>
      </c>
      <c r="AS24" s="90"/>
      <c r="AT24" s="90"/>
      <c r="AU24" s="6"/>
      <c r="AV24" s="6"/>
      <c r="AW24" s="11"/>
      <c r="AX24" s="12"/>
      <c r="AY24" s="110"/>
      <c r="BJ24" s="100"/>
      <c r="BK24" s="6"/>
      <c r="BL24" s="6"/>
      <c r="BM24" s="6"/>
      <c r="BN24" s="102"/>
      <c r="BO24" s="102"/>
      <c r="BQ24" s="181" t="s">
        <v>18</v>
      </c>
      <c r="BR24" s="182" t="s">
        <v>4</v>
      </c>
      <c r="BS24" s="183" t="s">
        <v>17</v>
      </c>
      <c r="BT24" s="182" t="s">
        <v>6</v>
      </c>
      <c r="BU24" s="226">
        <v>122</v>
      </c>
    </row>
    <row r="25" spans="2:73" ht="10.5" customHeight="1" thickTop="1" thickBot="1" x14ac:dyDescent="0.25">
      <c r="B25" s="226"/>
      <c r="D25" s="181"/>
      <c r="E25" s="182"/>
      <c r="F25" s="183"/>
      <c r="G25" s="182"/>
      <c r="H25" s="6"/>
      <c r="I25" s="6"/>
      <c r="J25" s="93"/>
      <c r="K25" s="6"/>
      <c r="L25" s="11"/>
      <c r="M25" s="12"/>
      <c r="N25" s="110"/>
      <c r="Q25" s="15"/>
      <c r="R25" s="230"/>
      <c r="S25" s="230"/>
      <c r="T25" s="230"/>
      <c r="U25" s="15"/>
      <c r="Y25" s="13"/>
      <c r="Z25" s="12"/>
      <c r="AA25" s="6"/>
      <c r="AB25" s="92"/>
      <c r="AC25" s="6"/>
      <c r="AD25" s="6"/>
      <c r="AF25" s="181"/>
      <c r="AG25" s="182"/>
      <c r="AH25" s="183"/>
      <c r="AI25" s="182"/>
      <c r="AJ25" s="226"/>
      <c r="AM25" s="226"/>
      <c r="AO25" s="181"/>
      <c r="AP25" s="182"/>
      <c r="AQ25" s="183"/>
      <c r="AR25" s="182"/>
      <c r="AS25" s="6"/>
      <c r="AT25" s="6"/>
      <c r="AU25" s="93"/>
      <c r="AV25" s="6"/>
      <c r="AW25" s="11"/>
      <c r="AX25" s="12"/>
      <c r="AY25" s="110"/>
      <c r="BJ25" s="107"/>
      <c r="BK25" s="6"/>
      <c r="BL25" s="6"/>
      <c r="BM25" s="92"/>
      <c r="BN25" s="6"/>
      <c r="BO25" s="6"/>
      <c r="BQ25" s="181"/>
      <c r="BR25" s="182"/>
      <c r="BS25" s="183"/>
      <c r="BT25" s="182"/>
      <c r="BU25" s="226"/>
    </row>
    <row r="26" spans="2:73" ht="10.5" customHeight="1" thickTop="1" thickBot="1" x14ac:dyDescent="0.25">
      <c r="B26" s="226">
        <v>11</v>
      </c>
      <c r="D26" s="181" t="s">
        <v>127</v>
      </c>
      <c r="E26" s="182" t="s">
        <v>4</v>
      </c>
      <c r="F26" s="183" t="s">
        <v>22</v>
      </c>
      <c r="G26" s="182" t="s">
        <v>6</v>
      </c>
      <c r="H26" s="6"/>
      <c r="I26" s="11"/>
      <c r="J26" s="12"/>
      <c r="K26" s="103"/>
      <c r="L26" s="11"/>
      <c r="M26" s="12"/>
      <c r="N26" s="110"/>
      <c r="Q26" s="15"/>
      <c r="R26" s="230"/>
      <c r="S26" s="230"/>
      <c r="T26" s="230"/>
      <c r="U26" s="15"/>
      <c r="Y26" s="13"/>
      <c r="Z26" s="12"/>
      <c r="AA26" s="106"/>
      <c r="AB26" s="11"/>
      <c r="AC26" s="12"/>
      <c r="AD26" s="90"/>
      <c r="AF26" s="181" t="s">
        <v>80</v>
      </c>
      <c r="AG26" s="182" t="s">
        <v>4</v>
      </c>
      <c r="AH26" s="183" t="s">
        <v>128</v>
      </c>
      <c r="AI26" s="182" t="s">
        <v>6</v>
      </c>
      <c r="AJ26" s="226">
        <v>48</v>
      </c>
      <c r="AM26" s="226">
        <v>86</v>
      </c>
      <c r="AO26" s="181" t="s">
        <v>129</v>
      </c>
      <c r="AP26" s="182" t="s">
        <v>4</v>
      </c>
      <c r="AQ26" s="183" t="s">
        <v>40</v>
      </c>
      <c r="AR26" s="182" t="s">
        <v>6</v>
      </c>
      <c r="AS26" s="90"/>
      <c r="AT26" s="11"/>
      <c r="AU26" s="13"/>
      <c r="AV26" s="6"/>
      <c r="AW26" s="11"/>
      <c r="AX26" s="12"/>
      <c r="AY26" s="110"/>
      <c r="BJ26" s="107"/>
      <c r="BK26" s="6"/>
      <c r="BL26" s="106"/>
      <c r="BM26" s="11"/>
      <c r="BN26" s="14"/>
      <c r="BO26" s="8"/>
      <c r="BQ26" s="181" t="s">
        <v>130</v>
      </c>
      <c r="BR26" s="182" t="s">
        <v>4</v>
      </c>
      <c r="BS26" s="183" t="s">
        <v>10</v>
      </c>
      <c r="BT26" s="182" t="s">
        <v>6</v>
      </c>
      <c r="BU26" s="226">
        <v>123</v>
      </c>
    </row>
    <row r="27" spans="2:73" ht="10.5" customHeight="1" thickTop="1" thickBot="1" x14ac:dyDescent="0.25">
      <c r="B27" s="226"/>
      <c r="D27" s="181"/>
      <c r="E27" s="182"/>
      <c r="F27" s="183"/>
      <c r="G27" s="182"/>
      <c r="H27" s="96"/>
      <c r="I27" s="13"/>
      <c r="J27" s="6"/>
      <c r="K27" s="103"/>
      <c r="L27" s="11"/>
      <c r="M27" s="12"/>
      <c r="N27" s="110"/>
      <c r="Q27" s="7"/>
      <c r="R27" s="227" t="s">
        <v>268</v>
      </c>
      <c r="S27" s="228"/>
      <c r="T27" s="228"/>
      <c r="U27" s="7"/>
      <c r="Y27" s="13"/>
      <c r="Z27" s="12"/>
      <c r="AA27" s="106"/>
      <c r="AB27" s="6"/>
      <c r="AC27" s="99"/>
      <c r="AD27" s="6"/>
      <c r="AF27" s="181"/>
      <c r="AG27" s="182"/>
      <c r="AH27" s="183"/>
      <c r="AI27" s="182"/>
      <c r="AJ27" s="226"/>
      <c r="AM27" s="226"/>
      <c r="AO27" s="181"/>
      <c r="AP27" s="182"/>
      <c r="AQ27" s="183"/>
      <c r="AR27" s="182"/>
      <c r="AS27" s="6"/>
      <c r="AT27" s="94"/>
      <c r="AU27" s="11"/>
      <c r="AV27" s="6"/>
      <c r="AW27" s="11"/>
      <c r="AX27" s="12"/>
      <c r="AY27" s="110"/>
      <c r="BJ27" s="107"/>
      <c r="BK27" s="6"/>
      <c r="BL27" s="92"/>
      <c r="BM27" s="6"/>
      <c r="BN27" s="9"/>
      <c r="BO27" s="9"/>
      <c r="BQ27" s="181"/>
      <c r="BR27" s="182"/>
      <c r="BS27" s="183"/>
      <c r="BT27" s="182"/>
      <c r="BU27" s="226"/>
    </row>
    <row r="28" spans="2:73" ht="10.5" customHeight="1" thickTop="1" thickBot="1" x14ac:dyDescent="0.25">
      <c r="B28" s="226">
        <v>12</v>
      </c>
      <c r="D28" s="181" t="s">
        <v>131</v>
      </c>
      <c r="E28" s="182" t="s">
        <v>4</v>
      </c>
      <c r="F28" s="183" t="s">
        <v>20</v>
      </c>
      <c r="G28" s="182" t="s">
        <v>6</v>
      </c>
      <c r="H28" s="90"/>
      <c r="I28" s="97"/>
      <c r="J28" s="6"/>
      <c r="K28" s="93"/>
      <c r="L28" s="11"/>
      <c r="M28" s="12"/>
      <c r="N28" s="110"/>
      <c r="Q28" s="7"/>
      <c r="R28" s="228"/>
      <c r="S28" s="228"/>
      <c r="T28" s="228"/>
      <c r="U28" s="7"/>
      <c r="Y28" s="13"/>
      <c r="Z28" s="12"/>
      <c r="AA28" s="92"/>
      <c r="AB28" s="6"/>
      <c r="AC28" s="11"/>
      <c r="AD28" s="14"/>
      <c r="AF28" s="181" t="s">
        <v>132</v>
      </c>
      <c r="AG28" s="182" t="s">
        <v>4</v>
      </c>
      <c r="AH28" s="183" t="s">
        <v>30</v>
      </c>
      <c r="AI28" s="182" t="s">
        <v>6</v>
      </c>
      <c r="AJ28" s="226">
        <v>49</v>
      </c>
      <c r="AM28" s="226">
        <v>87</v>
      </c>
      <c r="AO28" s="181" t="s">
        <v>133</v>
      </c>
      <c r="AP28" s="182" t="s">
        <v>4</v>
      </c>
      <c r="AQ28" s="183" t="s">
        <v>22</v>
      </c>
      <c r="AR28" s="182" t="s">
        <v>6</v>
      </c>
      <c r="AS28" s="10"/>
      <c r="AT28" s="6"/>
      <c r="AU28" s="6"/>
      <c r="AV28" s="12"/>
      <c r="AW28" s="11"/>
      <c r="AX28" s="12"/>
      <c r="AY28" s="110"/>
      <c r="BJ28" s="107"/>
      <c r="BK28" s="106"/>
      <c r="BL28" s="11"/>
      <c r="BM28" s="12"/>
      <c r="BN28" s="102"/>
      <c r="BO28" s="102"/>
      <c r="BQ28" s="181" t="s">
        <v>134</v>
      </c>
      <c r="BR28" s="182" t="s">
        <v>4</v>
      </c>
      <c r="BS28" s="183" t="s">
        <v>30</v>
      </c>
      <c r="BT28" s="182" t="s">
        <v>6</v>
      </c>
      <c r="BU28" s="226">
        <v>124</v>
      </c>
    </row>
    <row r="29" spans="2:73" ht="10.5" customHeight="1" thickTop="1" thickBot="1" x14ac:dyDescent="0.25">
      <c r="B29" s="226"/>
      <c r="D29" s="181"/>
      <c r="E29" s="182"/>
      <c r="F29" s="183"/>
      <c r="G29" s="182"/>
      <c r="H29" s="6"/>
      <c r="I29" s="6"/>
      <c r="J29" s="11"/>
      <c r="K29" s="13"/>
      <c r="L29" s="13"/>
      <c r="M29" s="12"/>
      <c r="N29" s="110"/>
      <c r="Q29" s="7"/>
      <c r="R29" s="228"/>
      <c r="S29" s="228"/>
      <c r="T29" s="228"/>
      <c r="U29" s="7"/>
      <c r="Y29" s="13"/>
      <c r="Z29" s="13"/>
      <c r="AA29" s="13"/>
      <c r="AB29" s="12"/>
      <c r="AC29" s="6"/>
      <c r="AD29" s="9"/>
      <c r="AF29" s="181"/>
      <c r="AG29" s="182"/>
      <c r="AH29" s="183"/>
      <c r="AI29" s="182"/>
      <c r="AJ29" s="226"/>
      <c r="AM29" s="226"/>
      <c r="AO29" s="181"/>
      <c r="AP29" s="182"/>
      <c r="AQ29" s="183"/>
      <c r="AR29" s="182"/>
      <c r="AS29" s="6"/>
      <c r="AT29" s="6"/>
      <c r="AU29" s="6"/>
      <c r="AV29" s="101"/>
      <c r="AW29" s="11"/>
      <c r="AX29" s="12"/>
      <c r="AY29" s="110"/>
      <c r="BJ29" s="107"/>
      <c r="BK29" s="106"/>
      <c r="BL29" s="6"/>
      <c r="BM29" s="99"/>
      <c r="BN29" s="6"/>
      <c r="BO29" s="6"/>
      <c r="BQ29" s="181"/>
      <c r="BR29" s="182"/>
      <c r="BS29" s="183"/>
      <c r="BT29" s="182"/>
      <c r="BU29" s="226"/>
    </row>
    <row r="30" spans="2:73" ht="10.5" customHeight="1" thickTop="1" thickBot="1" x14ac:dyDescent="0.25">
      <c r="B30" s="226">
        <v>13</v>
      </c>
      <c r="D30" s="181" t="s">
        <v>135</v>
      </c>
      <c r="E30" s="182" t="s">
        <v>4</v>
      </c>
      <c r="F30" s="183" t="s">
        <v>15</v>
      </c>
      <c r="G30" s="182" t="s">
        <v>6</v>
      </c>
      <c r="H30" s="90"/>
      <c r="I30" s="90"/>
      <c r="J30" s="11"/>
      <c r="K30" s="13"/>
      <c r="L30" s="13"/>
      <c r="M30" s="12"/>
      <c r="N30" s="110"/>
      <c r="Q30" s="7"/>
      <c r="R30" s="228"/>
      <c r="S30" s="228"/>
      <c r="T30" s="228"/>
      <c r="U30" s="7"/>
      <c r="Y30" s="13"/>
      <c r="Z30" s="13"/>
      <c r="AA30" s="13"/>
      <c r="AB30" s="12"/>
      <c r="AC30" s="8"/>
      <c r="AD30" s="8"/>
      <c r="AF30" s="181" t="s">
        <v>23</v>
      </c>
      <c r="AG30" s="182" t="s">
        <v>4</v>
      </c>
      <c r="AH30" s="183" t="s">
        <v>10</v>
      </c>
      <c r="AI30" s="182" t="s">
        <v>6</v>
      </c>
      <c r="AJ30" s="226">
        <v>50</v>
      </c>
      <c r="AM30" s="226">
        <v>88</v>
      </c>
      <c r="AO30" s="181" t="s">
        <v>136</v>
      </c>
      <c r="AP30" s="182" t="s">
        <v>4</v>
      </c>
      <c r="AQ30" s="183" t="s">
        <v>15</v>
      </c>
      <c r="AR30" s="182" t="s">
        <v>6</v>
      </c>
      <c r="AS30" s="6"/>
      <c r="AT30" s="6"/>
      <c r="AU30" s="6"/>
      <c r="AV30" s="105"/>
      <c r="AW30" s="11"/>
      <c r="AX30" s="12"/>
      <c r="AY30" s="110"/>
      <c r="BJ30" s="107"/>
      <c r="BK30" s="106"/>
      <c r="BL30" s="6"/>
      <c r="BM30" s="11"/>
      <c r="BN30" s="14"/>
      <c r="BO30" s="8"/>
      <c r="BQ30" s="181" t="s">
        <v>137</v>
      </c>
      <c r="BR30" s="182" t="s">
        <v>4</v>
      </c>
      <c r="BS30" s="183" t="s">
        <v>24</v>
      </c>
      <c r="BT30" s="182" t="s">
        <v>6</v>
      </c>
      <c r="BU30" s="226">
        <v>125</v>
      </c>
    </row>
    <row r="31" spans="2:73" ht="10.5" customHeight="1" thickTop="1" thickBot="1" x14ac:dyDescent="0.25">
      <c r="B31" s="226"/>
      <c r="D31" s="181"/>
      <c r="E31" s="182"/>
      <c r="F31" s="183"/>
      <c r="G31" s="182"/>
      <c r="H31" s="6"/>
      <c r="I31" s="6"/>
      <c r="J31" s="94"/>
      <c r="K31" s="11"/>
      <c r="L31" s="13"/>
      <c r="M31" s="12"/>
      <c r="N31" s="110"/>
      <c r="Q31" s="7"/>
      <c r="R31" s="228"/>
      <c r="S31" s="228"/>
      <c r="T31" s="228"/>
      <c r="U31" s="7"/>
      <c r="Y31" s="13"/>
      <c r="Z31" s="13"/>
      <c r="AA31" s="12"/>
      <c r="AB31" s="13"/>
      <c r="AC31" s="96"/>
      <c r="AD31" s="9"/>
      <c r="AF31" s="181"/>
      <c r="AG31" s="182"/>
      <c r="AH31" s="183"/>
      <c r="AI31" s="182"/>
      <c r="AJ31" s="226"/>
      <c r="AM31" s="226"/>
      <c r="AO31" s="181"/>
      <c r="AP31" s="182"/>
      <c r="AQ31" s="183"/>
      <c r="AR31" s="182"/>
      <c r="AS31" s="9"/>
      <c r="AT31" s="96"/>
      <c r="AU31" s="95"/>
      <c r="AV31" s="105"/>
      <c r="AW31" s="11"/>
      <c r="AX31" s="12"/>
      <c r="AY31" s="110"/>
      <c r="BJ31" s="107"/>
      <c r="BK31" s="92"/>
      <c r="BL31" s="6"/>
      <c r="BM31" s="6"/>
      <c r="BN31" s="9"/>
      <c r="BO31" s="9"/>
      <c r="BQ31" s="181"/>
      <c r="BR31" s="182"/>
      <c r="BS31" s="183"/>
      <c r="BT31" s="182"/>
      <c r="BU31" s="226"/>
    </row>
    <row r="32" spans="2:73" ht="10.5" customHeight="1" thickTop="1" thickBot="1" x14ac:dyDescent="0.25">
      <c r="B32" s="226">
        <v>14</v>
      </c>
      <c r="D32" s="181" t="s">
        <v>138</v>
      </c>
      <c r="E32" s="182" t="s">
        <v>4</v>
      </c>
      <c r="F32" s="183" t="s">
        <v>5</v>
      </c>
      <c r="G32" s="182" t="s">
        <v>6</v>
      </c>
      <c r="H32" s="8"/>
      <c r="I32" s="10"/>
      <c r="J32" s="6"/>
      <c r="K32" s="11"/>
      <c r="L32" s="13"/>
      <c r="M32" s="12"/>
      <c r="N32" s="110"/>
      <c r="Q32" s="7"/>
      <c r="R32" s="228"/>
      <c r="S32" s="228"/>
      <c r="T32" s="228"/>
      <c r="U32" s="7"/>
      <c r="Y32" s="13"/>
      <c r="Z32" s="13"/>
      <c r="AA32" s="12"/>
      <c r="AB32" s="98"/>
      <c r="AC32" s="90"/>
      <c r="AD32" s="90"/>
      <c r="AF32" s="181" t="s">
        <v>139</v>
      </c>
      <c r="AG32" s="182" t="s">
        <v>4</v>
      </c>
      <c r="AH32" s="183" t="s">
        <v>34</v>
      </c>
      <c r="AI32" s="182" t="s">
        <v>6</v>
      </c>
      <c r="AJ32" s="226">
        <v>51</v>
      </c>
      <c r="AM32" s="226">
        <v>89</v>
      </c>
      <c r="AO32" s="181" t="s">
        <v>140</v>
      </c>
      <c r="AP32" s="182" t="s">
        <v>4</v>
      </c>
      <c r="AQ32" s="183" t="s">
        <v>71</v>
      </c>
      <c r="AR32" s="182" t="s">
        <v>6</v>
      </c>
      <c r="AS32" s="102"/>
      <c r="AT32" s="90"/>
      <c r="AU32" s="103"/>
      <c r="AV32" s="11"/>
      <c r="AW32" s="13"/>
      <c r="AX32" s="12"/>
      <c r="AY32" s="110"/>
      <c r="BJ32" s="12"/>
      <c r="BK32" s="11"/>
      <c r="BL32" s="12"/>
      <c r="BM32" s="6"/>
      <c r="BN32" s="102"/>
      <c r="BO32" s="102"/>
      <c r="BQ32" s="181" t="s">
        <v>74</v>
      </c>
      <c r="BR32" s="182" t="s">
        <v>4</v>
      </c>
      <c r="BS32" s="183" t="s">
        <v>20</v>
      </c>
      <c r="BT32" s="182" t="s">
        <v>6</v>
      </c>
      <c r="BU32" s="226">
        <v>126</v>
      </c>
    </row>
    <row r="33" spans="2:73" ht="10.5" customHeight="1" thickTop="1" thickBot="1" x14ac:dyDescent="0.25">
      <c r="B33" s="226"/>
      <c r="D33" s="181"/>
      <c r="E33" s="182"/>
      <c r="F33" s="183"/>
      <c r="G33" s="182"/>
      <c r="H33" s="6"/>
      <c r="I33" s="6"/>
      <c r="J33" s="6"/>
      <c r="K33" s="6"/>
      <c r="L33" s="13"/>
      <c r="M33" s="6"/>
      <c r="N33" s="110"/>
      <c r="Q33" s="7"/>
      <c r="R33" s="228"/>
      <c r="S33" s="228"/>
      <c r="T33" s="228"/>
      <c r="U33" s="7"/>
      <c r="Y33" s="12"/>
      <c r="Z33" s="13"/>
      <c r="AA33" s="6"/>
      <c r="AB33" s="6"/>
      <c r="AC33" s="6"/>
      <c r="AD33" s="6"/>
      <c r="AF33" s="181"/>
      <c r="AG33" s="182"/>
      <c r="AH33" s="183"/>
      <c r="AI33" s="182"/>
      <c r="AJ33" s="226"/>
      <c r="AM33" s="226"/>
      <c r="AO33" s="181"/>
      <c r="AP33" s="182"/>
      <c r="AQ33" s="183"/>
      <c r="AR33" s="182"/>
      <c r="AS33" s="6"/>
      <c r="AT33" s="6"/>
      <c r="AU33" s="6"/>
      <c r="AV33" s="6"/>
      <c r="AW33" s="13"/>
      <c r="AX33" s="6"/>
      <c r="AY33" s="110"/>
      <c r="BJ33" s="12"/>
      <c r="BK33" s="6"/>
      <c r="BL33" s="12"/>
      <c r="BM33" s="92"/>
      <c r="BN33" s="6"/>
      <c r="BO33" s="6"/>
      <c r="BQ33" s="181"/>
      <c r="BR33" s="182"/>
      <c r="BS33" s="183"/>
      <c r="BT33" s="182"/>
      <c r="BU33" s="226"/>
    </row>
    <row r="34" spans="2:73" ht="10.5" customHeight="1" thickTop="1" thickBot="1" x14ac:dyDescent="0.25">
      <c r="B34" s="226">
        <v>15</v>
      </c>
      <c r="D34" s="181" t="s">
        <v>141</v>
      </c>
      <c r="E34" s="182" t="s">
        <v>4</v>
      </c>
      <c r="F34" s="183" t="s">
        <v>71</v>
      </c>
      <c r="G34" s="182" t="s">
        <v>6</v>
      </c>
      <c r="H34" s="6"/>
      <c r="I34" s="6"/>
      <c r="J34" s="6"/>
      <c r="K34" s="6"/>
      <c r="L34" s="97"/>
      <c r="M34" s="6"/>
      <c r="N34" s="110"/>
      <c r="Q34" s="7"/>
      <c r="R34" s="228"/>
      <c r="S34" s="228"/>
      <c r="T34" s="228"/>
      <c r="U34" s="7"/>
      <c r="Y34" s="12"/>
      <c r="Z34" s="98"/>
      <c r="AA34" s="6"/>
      <c r="AB34" s="6"/>
      <c r="AC34" s="90"/>
      <c r="AD34" s="90"/>
      <c r="AF34" s="181" t="s">
        <v>142</v>
      </c>
      <c r="AG34" s="182" t="s">
        <v>4</v>
      </c>
      <c r="AH34" s="183" t="s">
        <v>15</v>
      </c>
      <c r="AI34" s="182" t="s">
        <v>6</v>
      </c>
      <c r="AJ34" s="226">
        <v>52</v>
      </c>
      <c r="AM34" s="226">
        <v>90</v>
      </c>
      <c r="AO34" s="181" t="s">
        <v>143</v>
      </c>
      <c r="AP34" s="182" t="s">
        <v>4</v>
      </c>
      <c r="AQ34" s="183" t="s">
        <v>30</v>
      </c>
      <c r="AR34" s="182" t="s">
        <v>6</v>
      </c>
      <c r="AS34" s="90"/>
      <c r="AT34" s="90"/>
      <c r="AU34" s="6"/>
      <c r="AV34" s="6"/>
      <c r="AW34" s="97"/>
      <c r="AX34" s="6"/>
      <c r="AY34" s="110"/>
      <c r="BJ34" s="12"/>
      <c r="BK34" s="6"/>
      <c r="BL34" s="13"/>
      <c r="BM34" s="13"/>
      <c r="BN34" s="14"/>
      <c r="BO34" s="8"/>
      <c r="BQ34" s="181" t="s">
        <v>135</v>
      </c>
      <c r="BR34" s="182" t="s">
        <v>4</v>
      </c>
      <c r="BS34" s="183" t="s">
        <v>34</v>
      </c>
      <c r="BT34" s="182" t="s">
        <v>6</v>
      </c>
      <c r="BU34" s="226">
        <v>127</v>
      </c>
    </row>
    <row r="35" spans="2:73" ht="10.5" customHeight="1" thickTop="1" thickBot="1" x14ac:dyDescent="0.25">
      <c r="B35" s="226"/>
      <c r="D35" s="181"/>
      <c r="E35" s="182"/>
      <c r="F35" s="183"/>
      <c r="G35" s="182"/>
      <c r="H35" s="9"/>
      <c r="I35" s="96"/>
      <c r="J35" s="12"/>
      <c r="K35" s="6"/>
      <c r="L35" s="103"/>
      <c r="M35" s="6"/>
      <c r="N35" s="110"/>
      <c r="Q35" s="7"/>
      <c r="R35" s="228"/>
      <c r="S35" s="228"/>
      <c r="T35" s="228"/>
      <c r="U35" s="7"/>
      <c r="Y35" s="12"/>
      <c r="Z35" s="106"/>
      <c r="AA35" s="6"/>
      <c r="AB35" s="92"/>
      <c r="AC35" s="6"/>
      <c r="AD35" s="6"/>
      <c r="AF35" s="181"/>
      <c r="AG35" s="182"/>
      <c r="AH35" s="183"/>
      <c r="AI35" s="182"/>
      <c r="AJ35" s="226"/>
      <c r="AM35" s="226"/>
      <c r="AO35" s="181"/>
      <c r="AP35" s="182"/>
      <c r="AQ35" s="183"/>
      <c r="AR35" s="182"/>
      <c r="AS35" s="6"/>
      <c r="AT35" s="6"/>
      <c r="AU35" s="93"/>
      <c r="AV35" s="6"/>
      <c r="AW35" s="103"/>
      <c r="AX35" s="6"/>
      <c r="AY35" s="110"/>
      <c r="BJ35" s="12"/>
      <c r="BK35" s="6"/>
      <c r="BL35" s="13"/>
      <c r="BM35" s="12"/>
      <c r="BN35" s="9"/>
      <c r="BO35" s="9"/>
      <c r="BQ35" s="181"/>
      <c r="BR35" s="182"/>
      <c r="BS35" s="183"/>
      <c r="BT35" s="182"/>
      <c r="BU35" s="226"/>
    </row>
    <row r="36" spans="2:73" ht="10.5" customHeight="1" thickTop="1" thickBot="1" x14ac:dyDescent="0.25">
      <c r="B36" s="226">
        <v>16</v>
      </c>
      <c r="D36" s="181" t="s">
        <v>144</v>
      </c>
      <c r="E36" s="182" t="s">
        <v>4</v>
      </c>
      <c r="F36" s="183" t="s">
        <v>123</v>
      </c>
      <c r="G36" s="182" t="s">
        <v>6</v>
      </c>
      <c r="H36" s="90"/>
      <c r="I36" s="90"/>
      <c r="J36" s="101"/>
      <c r="K36" s="6"/>
      <c r="L36" s="103"/>
      <c r="M36" s="6"/>
      <c r="N36" s="110"/>
      <c r="Q36" s="7"/>
      <c r="R36" s="7"/>
      <c r="S36" s="7"/>
      <c r="T36" s="7"/>
      <c r="U36" s="7"/>
      <c r="Y36" s="12"/>
      <c r="Z36" s="106"/>
      <c r="AA36" s="11"/>
      <c r="AB36" s="13"/>
      <c r="AC36" s="14"/>
      <c r="AD36" s="8"/>
      <c r="AF36" s="181" t="s">
        <v>145</v>
      </c>
      <c r="AG36" s="182" t="s">
        <v>4</v>
      </c>
      <c r="AH36" s="183" t="s">
        <v>100</v>
      </c>
      <c r="AI36" s="182" t="s">
        <v>6</v>
      </c>
      <c r="AJ36" s="226">
        <v>53</v>
      </c>
      <c r="AM36" s="226">
        <v>91</v>
      </c>
      <c r="AO36" s="181" t="s">
        <v>146</v>
      </c>
      <c r="AP36" s="182" t="s">
        <v>4</v>
      </c>
      <c r="AQ36" s="183" t="s">
        <v>24</v>
      </c>
      <c r="AR36" s="182" t="s">
        <v>6</v>
      </c>
      <c r="AS36" s="8"/>
      <c r="AT36" s="10"/>
      <c r="AU36" s="13"/>
      <c r="AV36" s="12"/>
      <c r="AW36" s="103"/>
      <c r="AX36" s="6"/>
      <c r="AY36" s="110"/>
      <c r="BJ36" s="12"/>
      <c r="BK36" s="6"/>
      <c r="BL36" s="13"/>
      <c r="BM36" s="6"/>
      <c r="BN36" s="6"/>
      <c r="BO36" s="102"/>
      <c r="BQ36" s="181" t="s">
        <v>147</v>
      </c>
      <c r="BR36" s="182" t="s">
        <v>4</v>
      </c>
      <c r="BS36" s="183" t="s">
        <v>71</v>
      </c>
      <c r="BT36" s="182" t="s">
        <v>6</v>
      </c>
      <c r="BU36" s="226">
        <v>128</v>
      </c>
    </row>
    <row r="37" spans="2:73" ht="10.5" customHeight="1" thickTop="1" thickBot="1" x14ac:dyDescent="0.25">
      <c r="B37" s="226"/>
      <c r="D37" s="181"/>
      <c r="E37" s="182"/>
      <c r="F37" s="183"/>
      <c r="G37" s="182"/>
      <c r="H37" s="6"/>
      <c r="I37" s="6"/>
      <c r="J37" s="11"/>
      <c r="K37" s="12"/>
      <c r="L37" s="103"/>
      <c r="M37" s="6"/>
      <c r="N37" s="110"/>
      <c r="Y37" s="12"/>
      <c r="Z37" s="106"/>
      <c r="AA37" s="11"/>
      <c r="AB37" s="12"/>
      <c r="AC37" s="9"/>
      <c r="AD37" s="9"/>
      <c r="AF37" s="181"/>
      <c r="AG37" s="182"/>
      <c r="AH37" s="183"/>
      <c r="AI37" s="182"/>
      <c r="AJ37" s="226"/>
      <c r="AM37" s="226"/>
      <c r="AO37" s="181"/>
      <c r="AP37" s="182"/>
      <c r="AQ37" s="183"/>
      <c r="AR37" s="182"/>
      <c r="AS37" s="6"/>
      <c r="AT37" s="6"/>
      <c r="AU37" s="11"/>
      <c r="AV37" s="12"/>
      <c r="AW37" s="103"/>
      <c r="AX37" s="6"/>
      <c r="AY37" s="110"/>
      <c r="BJ37" s="12"/>
      <c r="BK37" s="6"/>
      <c r="BL37" s="98"/>
      <c r="BM37" s="6"/>
      <c r="BN37" s="92"/>
      <c r="BO37" s="6"/>
      <c r="BQ37" s="181"/>
      <c r="BR37" s="182"/>
      <c r="BS37" s="183"/>
      <c r="BT37" s="182"/>
      <c r="BU37" s="226"/>
    </row>
    <row r="38" spans="2:73" ht="10.5" customHeight="1" thickTop="1" thickBot="1" x14ac:dyDescent="0.25">
      <c r="B38" s="226">
        <v>17</v>
      </c>
      <c r="D38" s="181" t="s">
        <v>148</v>
      </c>
      <c r="E38" s="182" t="s">
        <v>4</v>
      </c>
      <c r="F38" s="183" t="s">
        <v>13</v>
      </c>
      <c r="G38" s="182" t="s">
        <v>6</v>
      </c>
      <c r="H38" s="90"/>
      <c r="I38" s="6"/>
      <c r="J38" s="6"/>
      <c r="K38" s="95"/>
      <c r="L38" s="103"/>
      <c r="M38" s="6"/>
      <c r="N38" s="110"/>
      <c r="Q38" s="20"/>
      <c r="R38" s="21"/>
      <c r="T38" s="20"/>
      <c r="U38" s="21"/>
      <c r="Y38" s="12"/>
      <c r="Z38" s="106"/>
      <c r="AA38" s="91"/>
      <c r="AB38" s="6"/>
      <c r="AC38" s="6"/>
      <c r="AD38" s="90"/>
      <c r="AF38" s="181" t="s">
        <v>149</v>
      </c>
      <c r="AG38" s="182" t="s">
        <v>4</v>
      </c>
      <c r="AH38" s="183" t="s">
        <v>20</v>
      </c>
      <c r="AI38" s="182" t="s">
        <v>6</v>
      </c>
      <c r="AJ38" s="226">
        <v>54</v>
      </c>
      <c r="AM38" s="226">
        <v>92</v>
      </c>
      <c r="AO38" s="181" t="s">
        <v>150</v>
      </c>
      <c r="AP38" s="182" t="s">
        <v>4</v>
      </c>
      <c r="AQ38" s="183" t="s">
        <v>100</v>
      </c>
      <c r="AR38" s="182" t="s">
        <v>6</v>
      </c>
      <c r="AS38" s="6"/>
      <c r="AT38" s="6"/>
      <c r="AU38" s="6"/>
      <c r="AV38" s="95"/>
      <c r="AW38" s="103"/>
      <c r="AX38" s="6"/>
      <c r="AY38" s="110"/>
      <c r="BB38" s="20"/>
      <c r="BC38" s="21"/>
      <c r="BE38" s="20"/>
      <c r="BF38" s="21"/>
      <c r="BJ38" s="12"/>
      <c r="BK38" s="6"/>
      <c r="BL38" s="106"/>
      <c r="BM38" s="11"/>
      <c r="BN38" s="13"/>
      <c r="BO38" s="14"/>
      <c r="BQ38" s="181" t="s">
        <v>151</v>
      </c>
      <c r="BR38" s="182" t="s">
        <v>4</v>
      </c>
      <c r="BS38" s="183" t="s">
        <v>100</v>
      </c>
      <c r="BT38" s="182" t="s">
        <v>6</v>
      </c>
      <c r="BU38" s="226">
        <v>129</v>
      </c>
    </row>
    <row r="39" spans="2:73" ht="10.5" customHeight="1" thickTop="1" thickBot="1" x14ac:dyDescent="0.25">
      <c r="B39" s="226"/>
      <c r="D39" s="181"/>
      <c r="E39" s="182"/>
      <c r="F39" s="183"/>
      <c r="G39" s="182"/>
      <c r="H39" s="6"/>
      <c r="I39" s="93"/>
      <c r="J39" s="6"/>
      <c r="K39" s="103"/>
      <c r="L39" s="6"/>
      <c r="M39" s="6"/>
      <c r="N39" s="111"/>
      <c r="O39" s="233" t="s">
        <v>218</v>
      </c>
      <c r="P39" s="86"/>
      <c r="Q39" s="87"/>
      <c r="R39" s="88"/>
      <c r="T39" s="231" t="s">
        <v>221</v>
      </c>
      <c r="U39" s="86"/>
      <c r="V39" s="87"/>
      <c r="W39" s="88"/>
      <c r="Y39" s="12"/>
      <c r="Z39" s="6"/>
      <c r="AA39" s="106"/>
      <c r="AB39" s="6"/>
      <c r="AC39" s="92"/>
      <c r="AD39" s="6"/>
      <c r="AF39" s="181"/>
      <c r="AG39" s="182"/>
      <c r="AH39" s="183"/>
      <c r="AI39" s="182"/>
      <c r="AJ39" s="226"/>
      <c r="AM39" s="226"/>
      <c r="AO39" s="181"/>
      <c r="AP39" s="182"/>
      <c r="AQ39" s="183"/>
      <c r="AR39" s="182"/>
      <c r="AS39" s="96"/>
      <c r="AT39" s="12"/>
      <c r="AU39" s="6"/>
      <c r="AV39" s="103"/>
      <c r="AW39" s="6"/>
      <c r="AX39" s="6"/>
      <c r="AY39" s="111"/>
      <c r="AZ39" s="235" t="s">
        <v>220</v>
      </c>
      <c r="BA39" s="16"/>
      <c r="BB39" s="41"/>
      <c r="BC39" s="25"/>
      <c r="BE39" s="235" t="s">
        <v>219</v>
      </c>
      <c r="BF39" s="16"/>
      <c r="BG39" s="41"/>
      <c r="BH39" s="25"/>
      <c r="BJ39" s="12"/>
      <c r="BK39" s="6"/>
      <c r="BL39" s="106"/>
      <c r="BM39" s="91"/>
      <c r="BN39" s="6"/>
      <c r="BO39" s="9"/>
      <c r="BQ39" s="181"/>
      <c r="BR39" s="182"/>
      <c r="BS39" s="183"/>
      <c r="BT39" s="182"/>
      <c r="BU39" s="226"/>
    </row>
    <row r="40" spans="2:73" ht="10.5" customHeight="1" thickTop="1" thickBot="1" x14ac:dyDescent="0.25">
      <c r="B40" s="226">
        <v>18</v>
      </c>
      <c r="D40" s="181" t="s">
        <v>152</v>
      </c>
      <c r="E40" s="182" t="s">
        <v>4</v>
      </c>
      <c r="F40" s="183" t="s">
        <v>98</v>
      </c>
      <c r="G40" s="182" t="s">
        <v>6</v>
      </c>
      <c r="H40" s="10"/>
      <c r="I40" s="13"/>
      <c r="J40" s="12"/>
      <c r="K40" s="103"/>
      <c r="L40" s="6"/>
      <c r="M40" s="6"/>
      <c r="N40" s="111"/>
      <c r="O40" s="234"/>
      <c r="Q40" s="20"/>
      <c r="R40" s="89"/>
      <c r="T40" s="232"/>
      <c r="V40" s="20"/>
      <c r="W40" s="89"/>
      <c r="Y40" s="12"/>
      <c r="Z40" s="6"/>
      <c r="AA40" s="106"/>
      <c r="AB40" s="11"/>
      <c r="AC40" s="13"/>
      <c r="AD40" s="14"/>
      <c r="AF40" s="181" t="s">
        <v>153</v>
      </c>
      <c r="AG40" s="182" t="s">
        <v>4</v>
      </c>
      <c r="AH40" s="183" t="s">
        <v>5</v>
      </c>
      <c r="AI40" s="182" t="s">
        <v>6</v>
      </c>
      <c r="AJ40" s="226">
        <v>55</v>
      </c>
      <c r="AM40" s="226">
        <v>93</v>
      </c>
      <c r="AO40" s="181" t="s">
        <v>154</v>
      </c>
      <c r="AP40" s="182" t="s">
        <v>4</v>
      </c>
      <c r="AQ40" s="183" t="s">
        <v>20</v>
      </c>
      <c r="AR40" s="182" t="s">
        <v>6</v>
      </c>
      <c r="AS40" s="90"/>
      <c r="AT40" s="101"/>
      <c r="AU40" s="6"/>
      <c r="AV40" s="103"/>
      <c r="AW40" s="6"/>
      <c r="AX40" s="6"/>
      <c r="AY40" s="111"/>
      <c r="AZ40" s="236"/>
      <c r="BB40" s="20"/>
      <c r="BC40" s="89"/>
      <c r="BE40" s="236"/>
      <c r="BG40" s="20"/>
      <c r="BH40" s="89"/>
      <c r="BJ40" s="12"/>
      <c r="BK40" s="6"/>
      <c r="BL40" s="6"/>
      <c r="BM40" s="106"/>
      <c r="BN40" s="102"/>
      <c r="BO40" s="102"/>
      <c r="BQ40" s="181" t="s">
        <v>155</v>
      </c>
      <c r="BR40" s="182" t="s">
        <v>4</v>
      </c>
      <c r="BS40" s="183" t="s">
        <v>28</v>
      </c>
      <c r="BT40" s="182" t="s">
        <v>6</v>
      </c>
      <c r="BU40" s="226">
        <v>130</v>
      </c>
    </row>
    <row r="41" spans="2:73" ht="10.5" customHeight="1" thickTop="1" thickBot="1" x14ac:dyDescent="0.25">
      <c r="B41" s="226"/>
      <c r="D41" s="181"/>
      <c r="E41" s="182"/>
      <c r="F41" s="183"/>
      <c r="G41" s="182"/>
      <c r="H41" s="6"/>
      <c r="I41" s="6"/>
      <c r="J41" s="95"/>
      <c r="K41" s="103"/>
      <c r="L41" s="6"/>
      <c r="M41" s="6"/>
      <c r="N41" s="111"/>
      <c r="O41" s="157" t="s">
        <v>254</v>
      </c>
      <c r="P41" s="157"/>
      <c r="Q41" s="157"/>
      <c r="R41" s="158"/>
      <c r="T41" s="159" t="s">
        <v>255</v>
      </c>
      <c r="U41" s="157"/>
      <c r="V41" s="157"/>
      <c r="W41" s="158"/>
      <c r="Y41" s="12"/>
      <c r="Z41" s="6"/>
      <c r="AA41" s="106"/>
      <c r="AB41" s="91"/>
      <c r="AC41" s="6"/>
      <c r="AD41" s="9"/>
      <c r="AF41" s="181"/>
      <c r="AG41" s="182"/>
      <c r="AH41" s="183"/>
      <c r="AI41" s="182"/>
      <c r="AJ41" s="226"/>
      <c r="AM41" s="226"/>
      <c r="AO41" s="181"/>
      <c r="AP41" s="182"/>
      <c r="AQ41" s="183"/>
      <c r="AR41" s="182"/>
      <c r="AS41" s="6"/>
      <c r="AT41" s="6"/>
      <c r="AU41" s="95"/>
      <c r="AV41" s="103"/>
      <c r="AW41" s="6"/>
      <c r="AX41" s="6"/>
      <c r="AY41" s="111"/>
      <c r="AZ41" s="159" t="s">
        <v>257</v>
      </c>
      <c r="BA41" s="157"/>
      <c r="BB41" s="157"/>
      <c r="BC41" s="158"/>
      <c r="BE41" s="159" t="s">
        <v>258</v>
      </c>
      <c r="BF41" s="157"/>
      <c r="BG41" s="157"/>
      <c r="BH41" s="158"/>
      <c r="BJ41" s="12"/>
      <c r="BK41" s="6"/>
      <c r="BL41" s="6"/>
      <c r="BM41" s="6"/>
      <c r="BN41" s="6"/>
      <c r="BO41" s="6"/>
      <c r="BQ41" s="181"/>
      <c r="BR41" s="182"/>
      <c r="BS41" s="183"/>
      <c r="BT41" s="182"/>
      <c r="BU41" s="226"/>
    </row>
    <row r="42" spans="2:73" ht="10.5" customHeight="1" thickTop="1" thickBot="1" x14ac:dyDescent="0.25">
      <c r="B42" s="226">
        <v>19</v>
      </c>
      <c r="D42" s="181" t="s">
        <v>156</v>
      </c>
      <c r="E42" s="182" t="s">
        <v>4</v>
      </c>
      <c r="F42" s="183" t="s">
        <v>30</v>
      </c>
      <c r="G42" s="182" t="s">
        <v>6</v>
      </c>
      <c r="H42" s="102"/>
      <c r="I42" s="90"/>
      <c r="J42" s="103"/>
      <c r="K42" s="6"/>
      <c r="L42" s="6"/>
      <c r="M42" s="6"/>
      <c r="N42" s="112"/>
      <c r="O42" s="157"/>
      <c r="P42" s="157"/>
      <c r="Q42" s="157"/>
      <c r="R42" s="158"/>
      <c r="T42" s="159"/>
      <c r="U42" s="157"/>
      <c r="V42" s="157"/>
      <c r="W42" s="157"/>
      <c r="X42" s="115"/>
      <c r="Y42" s="6"/>
      <c r="Z42" s="6"/>
      <c r="AA42" s="6"/>
      <c r="AB42" s="106"/>
      <c r="AC42" s="90"/>
      <c r="AD42" s="102"/>
      <c r="AF42" s="181" t="s">
        <v>157</v>
      </c>
      <c r="AG42" s="182" t="s">
        <v>4</v>
      </c>
      <c r="AH42" s="183" t="s">
        <v>24</v>
      </c>
      <c r="AI42" s="182" t="s">
        <v>6</v>
      </c>
      <c r="AJ42" s="226">
        <v>56</v>
      </c>
      <c r="AM42" s="226">
        <v>94</v>
      </c>
      <c r="AO42" s="181" t="s">
        <v>158</v>
      </c>
      <c r="AP42" s="182" t="s">
        <v>4</v>
      </c>
      <c r="AQ42" s="183" t="s">
        <v>8</v>
      </c>
      <c r="AR42" s="182" t="s">
        <v>6</v>
      </c>
      <c r="AS42" s="102"/>
      <c r="AT42" s="90"/>
      <c r="AU42" s="103"/>
      <c r="AV42" s="6"/>
      <c r="AW42" s="6"/>
      <c r="AX42" s="6"/>
      <c r="AY42" s="112"/>
      <c r="AZ42" s="159"/>
      <c r="BA42" s="157"/>
      <c r="BB42" s="157"/>
      <c r="BC42" s="158"/>
      <c r="BE42" s="159"/>
      <c r="BF42" s="157"/>
      <c r="BG42" s="157"/>
      <c r="BH42" s="158"/>
      <c r="BI42" s="115"/>
      <c r="BJ42" s="6"/>
      <c r="BK42" s="6"/>
      <c r="BL42" s="6"/>
      <c r="BM42" s="6"/>
      <c r="BN42" s="102"/>
      <c r="BO42" s="102"/>
      <c r="BQ42" s="181" t="s">
        <v>159</v>
      </c>
      <c r="BR42" s="182" t="s">
        <v>4</v>
      </c>
      <c r="BS42" s="183" t="s">
        <v>34</v>
      </c>
      <c r="BT42" s="182" t="s">
        <v>6</v>
      </c>
      <c r="BU42" s="226">
        <v>131</v>
      </c>
    </row>
    <row r="43" spans="2:73" ht="10.5" customHeight="1" thickTop="1" thickBot="1" x14ac:dyDescent="0.25">
      <c r="B43" s="226"/>
      <c r="D43" s="181"/>
      <c r="E43" s="182"/>
      <c r="F43" s="183"/>
      <c r="G43" s="182"/>
      <c r="H43" s="6"/>
      <c r="I43" s="6"/>
      <c r="J43" s="6"/>
      <c r="K43" s="6"/>
      <c r="L43" s="6"/>
      <c r="M43" s="11"/>
      <c r="N43" s="26"/>
      <c r="O43" s="159"/>
      <c r="P43" s="157"/>
      <c r="Q43" s="157"/>
      <c r="R43" s="158"/>
      <c r="T43" s="159"/>
      <c r="U43" s="157"/>
      <c r="V43" s="157"/>
      <c r="W43" s="157"/>
      <c r="X43" s="116"/>
      <c r="Y43" s="6"/>
      <c r="Z43" s="6"/>
      <c r="AA43" s="6"/>
      <c r="AB43" s="6"/>
      <c r="AC43" s="6"/>
      <c r="AD43" s="6"/>
      <c r="AF43" s="181"/>
      <c r="AG43" s="182"/>
      <c r="AH43" s="183"/>
      <c r="AI43" s="182"/>
      <c r="AJ43" s="226"/>
      <c r="AM43" s="226"/>
      <c r="AO43" s="181"/>
      <c r="AP43" s="182"/>
      <c r="AQ43" s="183"/>
      <c r="AR43" s="182"/>
      <c r="AS43" s="6"/>
      <c r="AT43" s="6"/>
      <c r="AU43" s="6"/>
      <c r="AV43" s="6"/>
      <c r="AW43" s="6"/>
      <c r="AX43" s="11"/>
      <c r="AY43" s="26"/>
      <c r="AZ43" s="159"/>
      <c r="BA43" s="157"/>
      <c r="BB43" s="157"/>
      <c r="BC43" s="158"/>
      <c r="BE43" s="159"/>
      <c r="BF43" s="157"/>
      <c r="BG43" s="157"/>
      <c r="BH43" s="158"/>
      <c r="BI43" s="116"/>
      <c r="BJ43" s="6"/>
      <c r="BK43" s="6"/>
      <c r="BL43" s="6"/>
      <c r="BM43" s="92"/>
      <c r="BN43" s="6"/>
      <c r="BO43" s="6"/>
      <c r="BQ43" s="181"/>
      <c r="BR43" s="182"/>
      <c r="BS43" s="183"/>
      <c r="BT43" s="182"/>
      <c r="BU43" s="226"/>
    </row>
    <row r="44" spans="2:73" ht="10.5" customHeight="1" thickTop="1" thickBot="1" x14ac:dyDescent="0.25">
      <c r="B44" s="226">
        <v>20</v>
      </c>
      <c r="D44" s="181" t="s">
        <v>160</v>
      </c>
      <c r="E44" s="182" t="s">
        <v>4</v>
      </c>
      <c r="F44" s="183" t="s">
        <v>24</v>
      </c>
      <c r="G44" s="182" t="s">
        <v>6</v>
      </c>
      <c r="H44" s="102"/>
      <c r="I44" s="90"/>
      <c r="J44" s="6"/>
      <c r="K44" s="6"/>
      <c r="L44" s="6"/>
      <c r="M44" s="11"/>
      <c r="O44" s="160" t="s">
        <v>250</v>
      </c>
      <c r="P44" s="161"/>
      <c r="Q44" s="161"/>
      <c r="R44" s="162"/>
      <c r="T44" s="160" t="s">
        <v>250</v>
      </c>
      <c r="U44" s="161"/>
      <c r="V44" s="161"/>
      <c r="W44" s="161"/>
      <c r="X44" s="114"/>
      <c r="Y44" s="6"/>
      <c r="Z44" s="6"/>
      <c r="AA44" s="6"/>
      <c r="AB44" s="6"/>
      <c r="AC44" s="90"/>
      <c r="AD44" s="102"/>
      <c r="AF44" s="181" t="s">
        <v>72</v>
      </c>
      <c r="AG44" s="182" t="s">
        <v>4</v>
      </c>
      <c r="AH44" s="183" t="s">
        <v>17</v>
      </c>
      <c r="AI44" s="182" t="s">
        <v>6</v>
      </c>
      <c r="AJ44" s="226">
        <v>57</v>
      </c>
      <c r="AM44" s="226">
        <v>95</v>
      </c>
      <c r="AO44" s="181" t="s">
        <v>161</v>
      </c>
      <c r="AP44" s="182" t="s">
        <v>4</v>
      </c>
      <c r="AQ44" s="183" t="s">
        <v>28</v>
      </c>
      <c r="AR44" s="182" t="s">
        <v>6</v>
      </c>
      <c r="AS44" s="102"/>
      <c r="AT44" s="90"/>
      <c r="AU44" s="6"/>
      <c r="AV44" s="6"/>
      <c r="AW44" s="6"/>
      <c r="AX44" s="11"/>
      <c r="AZ44" s="160" t="s">
        <v>256</v>
      </c>
      <c r="BA44" s="161"/>
      <c r="BB44" s="161"/>
      <c r="BC44" s="162"/>
      <c r="BE44" s="160" t="s">
        <v>247</v>
      </c>
      <c r="BF44" s="161"/>
      <c r="BG44" s="161"/>
      <c r="BH44" s="162"/>
      <c r="BI44" s="114"/>
      <c r="BJ44" s="6"/>
      <c r="BK44" s="6"/>
      <c r="BL44" s="106"/>
      <c r="BM44" s="11"/>
      <c r="BN44" s="12"/>
      <c r="BO44" s="8"/>
      <c r="BQ44" s="181" t="s">
        <v>162</v>
      </c>
      <c r="BR44" s="182" t="s">
        <v>4</v>
      </c>
      <c r="BS44" s="183" t="s">
        <v>20</v>
      </c>
      <c r="BT44" s="182" t="s">
        <v>6</v>
      </c>
      <c r="BU44" s="226">
        <v>132</v>
      </c>
    </row>
    <row r="45" spans="2:73" ht="10.5" customHeight="1" thickTop="1" thickBot="1" x14ac:dyDescent="0.25">
      <c r="B45" s="226"/>
      <c r="D45" s="181"/>
      <c r="E45" s="182"/>
      <c r="F45" s="183"/>
      <c r="G45" s="182"/>
      <c r="H45" s="6"/>
      <c r="I45" s="6"/>
      <c r="J45" s="93"/>
      <c r="K45" s="6"/>
      <c r="L45" s="6"/>
      <c r="M45" s="11"/>
      <c r="O45" s="163"/>
      <c r="P45" s="164"/>
      <c r="Q45" s="164"/>
      <c r="R45" s="165"/>
      <c r="T45" s="163"/>
      <c r="U45" s="164"/>
      <c r="V45" s="164"/>
      <c r="W45" s="164"/>
      <c r="X45" s="114"/>
      <c r="Y45" s="6"/>
      <c r="Z45" s="6"/>
      <c r="AA45" s="6"/>
      <c r="AB45" s="92"/>
      <c r="AC45" s="6"/>
      <c r="AD45" s="6"/>
      <c r="AF45" s="181"/>
      <c r="AG45" s="182"/>
      <c r="AH45" s="183"/>
      <c r="AI45" s="182"/>
      <c r="AJ45" s="226"/>
      <c r="AM45" s="226"/>
      <c r="AO45" s="181"/>
      <c r="AP45" s="182"/>
      <c r="AQ45" s="183"/>
      <c r="AR45" s="182"/>
      <c r="AS45" s="6"/>
      <c r="AT45" s="6"/>
      <c r="AU45" s="93"/>
      <c r="AV45" s="6"/>
      <c r="AW45" s="6"/>
      <c r="AX45" s="11"/>
      <c r="AZ45" s="163"/>
      <c r="BA45" s="164"/>
      <c r="BB45" s="164"/>
      <c r="BC45" s="165"/>
      <c r="BE45" s="163"/>
      <c r="BF45" s="164"/>
      <c r="BG45" s="164"/>
      <c r="BH45" s="165"/>
      <c r="BI45" s="114"/>
      <c r="BJ45" s="6"/>
      <c r="BK45" s="6"/>
      <c r="BL45" s="106"/>
      <c r="BM45" s="6"/>
      <c r="BN45" s="13"/>
      <c r="BO45" s="96"/>
      <c r="BQ45" s="181"/>
      <c r="BR45" s="182"/>
      <c r="BS45" s="183"/>
      <c r="BT45" s="182"/>
      <c r="BU45" s="226"/>
    </row>
    <row r="46" spans="2:73" ht="10.5" customHeight="1" thickTop="1" thickBot="1" x14ac:dyDescent="0.25">
      <c r="B46" s="226">
        <v>21</v>
      </c>
      <c r="D46" s="181" t="s">
        <v>70</v>
      </c>
      <c r="E46" s="182" t="s">
        <v>4</v>
      </c>
      <c r="F46" s="183" t="s">
        <v>163</v>
      </c>
      <c r="G46" s="182" t="s">
        <v>6</v>
      </c>
      <c r="H46" s="90"/>
      <c r="I46" s="11"/>
      <c r="J46" s="12"/>
      <c r="K46" s="103"/>
      <c r="L46" s="6"/>
      <c r="M46" s="11"/>
      <c r="Q46" s="20"/>
      <c r="R46" s="21"/>
      <c r="T46" s="20"/>
      <c r="U46" s="21"/>
      <c r="X46" s="113"/>
      <c r="Y46" s="6"/>
      <c r="Z46" s="6"/>
      <c r="AA46" s="106"/>
      <c r="AB46" s="11"/>
      <c r="AC46" s="12"/>
      <c r="AD46" s="90"/>
      <c r="AF46" s="181" t="s">
        <v>164</v>
      </c>
      <c r="AG46" s="182" t="s">
        <v>4</v>
      </c>
      <c r="AH46" s="183" t="s">
        <v>24</v>
      </c>
      <c r="AI46" s="182" t="s">
        <v>6</v>
      </c>
      <c r="AJ46" s="226">
        <v>58</v>
      </c>
      <c r="AM46" s="226">
        <v>96</v>
      </c>
      <c r="AO46" s="181" t="s">
        <v>165</v>
      </c>
      <c r="AP46" s="182" t="s">
        <v>4</v>
      </c>
      <c r="AQ46" s="183" t="s">
        <v>100</v>
      </c>
      <c r="AR46" s="182" t="s">
        <v>6</v>
      </c>
      <c r="AS46" s="90"/>
      <c r="AT46" s="11"/>
      <c r="AU46" s="12"/>
      <c r="AV46" s="103"/>
      <c r="AW46" s="6"/>
      <c r="AX46" s="11"/>
      <c r="BB46" s="20"/>
      <c r="BC46" s="21"/>
      <c r="BE46" s="20"/>
      <c r="BF46" s="21"/>
      <c r="BI46" s="113"/>
      <c r="BJ46" s="6"/>
      <c r="BK46" s="6"/>
      <c r="BL46" s="92"/>
      <c r="BM46" s="6"/>
      <c r="BN46" s="98"/>
      <c r="BO46" s="102"/>
      <c r="BQ46" s="181" t="s">
        <v>166</v>
      </c>
      <c r="BR46" s="182" t="s">
        <v>4</v>
      </c>
      <c r="BS46" s="183" t="s">
        <v>167</v>
      </c>
      <c r="BT46" s="182" t="s">
        <v>6</v>
      </c>
      <c r="BU46" s="226">
        <v>133</v>
      </c>
    </row>
    <row r="47" spans="2:73" ht="10.5" customHeight="1" thickTop="1" thickBot="1" x14ac:dyDescent="0.25">
      <c r="B47" s="226"/>
      <c r="D47" s="181"/>
      <c r="E47" s="182"/>
      <c r="F47" s="183"/>
      <c r="G47" s="182"/>
      <c r="H47" s="6"/>
      <c r="I47" s="94"/>
      <c r="J47" s="6"/>
      <c r="K47" s="103"/>
      <c r="L47" s="6"/>
      <c r="M47" s="11"/>
      <c r="Q47" s="21"/>
      <c r="R47" s="21"/>
      <c r="T47" s="21"/>
      <c r="U47" s="21"/>
      <c r="X47" s="113"/>
      <c r="Y47" s="6"/>
      <c r="Z47" s="6"/>
      <c r="AA47" s="106"/>
      <c r="AB47" s="6"/>
      <c r="AC47" s="99"/>
      <c r="AD47" s="6"/>
      <c r="AF47" s="181"/>
      <c r="AG47" s="182"/>
      <c r="AH47" s="183"/>
      <c r="AI47" s="182"/>
      <c r="AJ47" s="226"/>
      <c r="AM47" s="226"/>
      <c r="AO47" s="181"/>
      <c r="AP47" s="182"/>
      <c r="AQ47" s="183"/>
      <c r="AR47" s="182"/>
      <c r="AS47" s="6"/>
      <c r="AT47" s="94"/>
      <c r="AU47" s="6"/>
      <c r="AV47" s="103"/>
      <c r="AW47" s="6"/>
      <c r="AX47" s="11"/>
      <c r="BB47" s="21"/>
      <c r="BC47" s="21"/>
      <c r="BE47" s="21"/>
      <c r="BF47" s="21"/>
      <c r="BI47" s="113"/>
      <c r="BJ47" s="6"/>
      <c r="BK47" s="6"/>
      <c r="BL47" s="13"/>
      <c r="BM47" s="12"/>
      <c r="BN47" s="6"/>
      <c r="BO47" s="6"/>
      <c r="BQ47" s="181"/>
      <c r="BR47" s="182"/>
      <c r="BS47" s="183"/>
      <c r="BT47" s="182"/>
      <c r="BU47" s="226"/>
    </row>
    <row r="48" spans="2:73" ht="10.5" customHeight="1" thickTop="1" thickBot="1" x14ac:dyDescent="0.25">
      <c r="B48" s="226">
        <v>22</v>
      </c>
      <c r="D48" s="181" t="s">
        <v>168</v>
      </c>
      <c r="E48" s="182" t="s">
        <v>4</v>
      </c>
      <c r="F48" s="183" t="s">
        <v>71</v>
      </c>
      <c r="G48" s="182" t="s">
        <v>6</v>
      </c>
      <c r="H48" s="10"/>
      <c r="I48" s="6"/>
      <c r="J48" s="6"/>
      <c r="K48" s="93"/>
      <c r="L48" s="6"/>
      <c r="M48" s="11"/>
      <c r="X48" s="113"/>
      <c r="Y48" s="6"/>
      <c r="Z48" s="6"/>
      <c r="AA48" s="92"/>
      <c r="AB48" s="6"/>
      <c r="AC48" s="11"/>
      <c r="AD48" s="14"/>
      <c r="AF48" s="181" t="s">
        <v>169</v>
      </c>
      <c r="AG48" s="182" t="s">
        <v>4</v>
      </c>
      <c r="AH48" s="183" t="s">
        <v>100</v>
      </c>
      <c r="AI48" s="182" t="s">
        <v>6</v>
      </c>
      <c r="AJ48" s="226">
        <v>59</v>
      </c>
      <c r="AM48" s="226">
        <v>97</v>
      </c>
      <c r="AO48" s="181" t="s">
        <v>170</v>
      </c>
      <c r="AP48" s="182" t="s">
        <v>4</v>
      </c>
      <c r="AQ48" s="183" t="s">
        <v>15</v>
      </c>
      <c r="AR48" s="182" t="s">
        <v>6</v>
      </c>
      <c r="AS48" s="10"/>
      <c r="AT48" s="6"/>
      <c r="AU48" s="6"/>
      <c r="AV48" s="93"/>
      <c r="AW48" s="6"/>
      <c r="AX48" s="11"/>
      <c r="BI48" s="113"/>
      <c r="BJ48" s="6"/>
      <c r="BK48" s="6"/>
      <c r="BL48" s="13"/>
      <c r="BM48" s="12"/>
      <c r="BN48" s="8"/>
      <c r="BO48" s="8"/>
      <c r="BQ48" s="181" t="s">
        <v>171</v>
      </c>
      <c r="BR48" s="182" t="s">
        <v>4</v>
      </c>
      <c r="BS48" s="183" t="s">
        <v>100</v>
      </c>
      <c r="BT48" s="182" t="s">
        <v>6</v>
      </c>
      <c r="BU48" s="226">
        <v>134</v>
      </c>
    </row>
    <row r="49" spans="2:73" ht="10.5" customHeight="1" thickTop="1" thickBot="1" x14ac:dyDescent="0.25">
      <c r="B49" s="226"/>
      <c r="D49" s="181"/>
      <c r="E49" s="182"/>
      <c r="F49" s="183"/>
      <c r="G49" s="182"/>
      <c r="H49" s="6"/>
      <c r="I49" s="6"/>
      <c r="J49" s="11"/>
      <c r="K49" s="13"/>
      <c r="L49" s="6"/>
      <c r="M49" s="11"/>
      <c r="X49" s="113"/>
      <c r="Y49" s="6"/>
      <c r="Z49" s="106"/>
      <c r="AA49" s="11"/>
      <c r="AB49" s="12"/>
      <c r="AC49" s="6"/>
      <c r="AD49" s="9"/>
      <c r="AF49" s="181"/>
      <c r="AG49" s="182"/>
      <c r="AH49" s="183"/>
      <c r="AI49" s="182"/>
      <c r="AJ49" s="226"/>
      <c r="AM49" s="226"/>
      <c r="AO49" s="181"/>
      <c r="AP49" s="182"/>
      <c r="AQ49" s="183"/>
      <c r="AR49" s="182"/>
      <c r="AS49" s="6"/>
      <c r="AT49" s="6"/>
      <c r="AU49" s="11"/>
      <c r="AV49" s="13"/>
      <c r="AW49" s="6"/>
      <c r="AX49" s="11"/>
      <c r="BI49" s="113"/>
      <c r="BJ49" s="6"/>
      <c r="BK49" s="6"/>
      <c r="BL49" s="12"/>
      <c r="BM49" s="13"/>
      <c r="BN49" s="96"/>
      <c r="BO49" s="9"/>
      <c r="BQ49" s="181"/>
      <c r="BR49" s="182"/>
      <c r="BS49" s="183"/>
      <c r="BT49" s="182"/>
      <c r="BU49" s="226"/>
    </row>
    <row r="50" spans="2:73" ht="10.5" customHeight="1" thickTop="1" thickBot="1" x14ac:dyDescent="0.25">
      <c r="B50" s="226">
        <v>23</v>
      </c>
      <c r="D50" s="181" t="s">
        <v>172</v>
      </c>
      <c r="E50" s="182" t="s">
        <v>4</v>
      </c>
      <c r="F50" s="183" t="s">
        <v>40</v>
      </c>
      <c r="G50" s="182" t="s">
        <v>6</v>
      </c>
      <c r="H50" s="6"/>
      <c r="I50" s="6"/>
      <c r="J50" s="11"/>
      <c r="K50" s="13"/>
      <c r="L50" s="6"/>
      <c r="M50" s="11"/>
      <c r="X50" s="113"/>
      <c r="Y50" s="6"/>
      <c r="Z50" s="106"/>
      <c r="AA50" s="11"/>
      <c r="AB50" s="12"/>
      <c r="AC50" s="8"/>
      <c r="AD50" s="8"/>
      <c r="AF50" s="181" t="s">
        <v>61</v>
      </c>
      <c r="AG50" s="182" t="s">
        <v>4</v>
      </c>
      <c r="AH50" s="183" t="s">
        <v>15</v>
      </c>
      <c r="AI50" s="182" t="s">
        <v>6</v>
      </c>
      <c r="AJ50" s="226">
        <v>60</v>
      </c>
      <c r="AM50" s="226">
        <v>98</v>
      </c>
      <c r="AO50" s="181" t="s">
        <v>173</v>
      </c>
      <c r="AP50" s="182" t="s">
        <v>4</v>
      </c>
      <c r="AQ50" s="183" t="s">
        <v>71</v>
      </c>
      <c r="AR50" s="182" t="s">
        <v>6</v>
      </c>
      <c r="AS50" s="6"/>
      <c r="AT50" s="6"/>
      <c r="AU50" s="11"/>
      <c r="AV50" s="13"/>
      <c r="AW50" s="6"/>
      <c r="AX50" s="11"/>
      <c r="BI50" s="113"/>
      <c r="BJ50" s="6"/>
      <c r="BK50" s="6"/>
      <c r="BL50" s="12"/>
      <c r="BM50" s="98"/>
      <c r="BN50" s="102"/>
      <c r="BO50" s="102"/>
      <c r="BQ50" s="181" t="s">
        <v>151</v>
      </c>
      <c r="BR50" s="182" t="s">
        <v>4</v>
      </c>
      <c r="BS50" s="183" t="s">
        <v>10</v>
      </c>
      <c r="BT50" s="182" t="s">
        <v>6</v>
      </c>
      <c r="BU50" s="226">
        <v>135</v>
      </c>
    </row>
    <row r="51" spans="2:73" ht="10.5" customHeight="1" thickTop="1" thickBot="1" x14ac:dyDescent="0.25">
      <c r="B51" s="226"/>
      <c r="D51" s="181"/>
      <c r="E51" s="182"/>
      <c r="F51" s="183"/>
      <c r="G51" s="182"/>
      <c r="H51" s="9"/>
      <c r="I51" s="96"/>
      <c r="J51" s="13"/>
      <c r="K51" s="11"/>
      <c r="L51" s="6"/>
      <c r="M51" s="11"/>
      <c r="X51" s="113"/>
      <c r="Y51" s="6"/>
      <c r="Z51" s="106"/>
      <c r="AA51" s="6"/>
      <c r="AB51" s="13"/>
      <c r="AC51" s="96"/>
      <c r="AD51" s="9"/>
      <c r="AF51" s="181"/>
      <c r="AG51" s="182"/>
      <c r="AH51" s="183"/>
      <c r="AI51" s="182"/>
      <c r="AJ51" s="226"/>
      <c r="AM51" s="226"/>
      <c r="AO51" s="181"/>
      <c r="AP51" s="182"/>
      <c r="AQ51" s="183"/>
      <c r="AR51" s="182"/>
      <c r="AS51" s="9"/>
      <c r="AT51" s="96"/>
      <c r="AU51" s="13"/>
      <c r="AV51" s="11"/>
      <c r="AW51" s="6"/>
      <c r="AX51" s="11"/>
      <c r="BI51" s="113"/>
      <c r="BJ51" s="6"/>
      <c r="BK51" s="11"/>
      <c r="BL51" s="6"/>
      <c r="BM51" s="6"/>
      <c r="BN51" s="6"/>
      <c r="BO51" s="6"/>
      <c r="BQ51" s="181"/>
      <c r="BR51" s="182"/>
      <c r="BS51" s="183"/>
      <c r="BT51" s="182"/>
      <c r="BU51" s="226"/>
    </row>
    <row r="52" spans="2:73" ht="10.5" customHeight="1" thickTop="1" thickBot="1" x14ac:dyDescent="0.25">
      <c r="B52" s="226">
        <v>24</v>
      </c>
      <c r="D52" s="181" t="s">
        <v>61</v>
      </c>
      <c r="E52" s="182" t="s">
        <v>4</v>
      </c>
      <c r="F52" s="183" t="s">
        <v>20</v>
      </c>
      <c r="G52" s="182" t="s">
        <v>6</v>
      </c>
      <c r="H52" s="90"/>
      <c r="I52" s="90"/>
      <c r="J52" s="97"/>
      <c r="K52" s="11"/>
      <c r="L52" s="6"/>
      <c r="M52" s="11"/>
      <c r="X52" s="113"/>
      <c r="Y52" s="6"/>
      <c r="Z52" s="106"/>
      <c r="AA52" s="6"/>
      <c r="AB52" s="98"/>
      <c r="AC52" s="90"/>
      <c r="AD52" s="90"/>
      <c r="AF52" s="181" t="s">
        <v>174</v>
      </c>
      <c r="AG52" s="182" t="s">
        <v>4</v>
      </c>
      <c r="AH52" s="183" t="s">
        <v>20</v>
      </c>
      <c r="AI52" s="182" t="s">
        <v>6</v>
      </c>
      <c r="AJ52" s="226">
        <v>61</v>
      </c>
      <c r="AM52" s="226">
        <v>99</v>
      </c>
      <c r="AO52" s="181" t="s">
        <v>175</v>
      </c>
      <c r="AP52" s="182" t="s">
        <v>4</v>
      </c>
      <c r="AQ52" s="183" t="s">
        <v>40</v>
      </c>
      <c r="AR52" s="182" t="s">
        <v>6</v>
      </c>
      <c r="AS52" s="90"/>
      <c r="AT52" s="90"/>
      <c r="AU52" s="97"/>
      <c r="AV52" s="11"/>
      <c r="AW52" s="6"/>
      <c r="AX52" s="11"/>
      <c r="BI52" s="113"/>
      <c r="BJ52" s="6"/>
      <c r="BK52" s="100"/>
      <c r="BL52" s="6"/>
      <c r="BM52" s="6"/>
      <c r="BN52" s="102"/>
      <c r="BO52" s="102"/>
      <c r="BQ52" s="181" t="s">
        <v>176</v>
      </c>
      <c r="BR52" s="182" t="s">
        <v>4</v>
      </c>
      <c r="BS52" s="183" t="s">
        <v>30</v>
      </c>
      <c r="BT52" s="182" t="s">
        <v>6</v>
      </c>
      <c r="BU52" s="226">
        <v>136</v>
      </c>
    </row>
    <row r="53" spans="2:73" ht="10.5" customHeight="1" thickTop="1" thickBot="1" x14ac:dyDescent="0.25">
      <c r="B53" s="226"/>
      <c r="D53" s="181"/>
      <c r="E53" s="182"/>
      <c r="F53" s="183"/>
      <c r="G53" s="182"/>
      <c r="H53" s="6"/>
      <c r="I53" s="6"/>
      <c r="J53" s="6"/>
      <c r="K53" s="6"/>
      <c r="L53" s="95"/>
      <c r="M53" s="11"/>
      <c r="X53" s="113"/>
      <c r="Y53" s="6"/>
      <c r="Z53" s="92"/>
      <c r="AA53" s="6"/>
      <c r="AB53" s="6"/>
      <c r="AC53" s="6"/>
      <c r="AD53" s="6"/>
      <c r="AF53" s="181"/>
      <c r="AG53" s="182"/>
      <c r="AH53" s="183"/>
      <c r="AI53" s="182"/>
      <c r="AJ53" s="226"/>
      <c r="AM53" s="226"/>
      <c r="AO53" s="181"/>
      <c r="AP53" s="182"/>
      <c r="AQ53" s="183"/>
      <c r="AR53" s="182"/>
      <c r="AS53" s="6"/>
      <c r="AT53" s="6"/>
      <c r="AU53" s="6"/>
      <c r="AV53" s="6"/>
      <c r="AW53" s="12"/>
      <c r="AX53" s="11"/>
      <c r="BI53" s="113"/>
      <c r="BJ53" s="6"/>
      <c r="BK53" s="107"/>
      <c r="BL53" s="6"/>
      <c r="BM53" s="92"/>
      <c r="BN53" s="6"/>
      <c r="BO53" s="6"/>
      <c r="BQ53" s="181"/>
      <c r="BR53" s="182"/>
      <c r="BS53" s="183"/>
      <c r="BT53" s="182"/>
      <c r="BU53" s="226"/>
    </row>
    <row r="54" spans="2:73" ht="10.5" customHeight="1" thickTop="1" thickBot="1" x14ac:dyDescent="0.25">
      <c r="B54" s="226">
        <v>25</v>
      </c>
      <c r="D54" s="181" t="s">
        <v>170</v>
      </c>
      <c r="E54" s="182" t="s">
        <v>4</v>
      </c>
      <c r="F54" s="183" t="s">
        <v>30</v>
      </c>
      <c r="G54" s="182" t="s">
        <v>6</v>
      </c>
      <c r="H54" s="90"/>
      <c r="I54" s="90"/>
      <c r="J54" s="6"/>
      <c r="K54" s="6"/>
      <c r="L54" s="103"/>
      <c r="M54" s="105"/>
      <c r="X54" s="113"/>
      <c r="Y54" s="11"/>
      <c r="Z54" s="13"/>
      <c r="AA54" s="12"/>
      <c r="AB54" s="6"/>
      <c r="AC54" s="90"/>
      <c r="AD54" s="90"/>
      <c r="AF54" s="181" t="s">
        <v>177</v>
      </c>
      <c r="AG54" s="182" t="s">
        <v>4</v>
      </c>
      <c r="AH54" s="183" t="s">
        <v>22</v>
      </c>
      <c r="AI54" s="182" t="s">
        <v>6</v>
      </c>
      <c r="AJ54" s="226">
        <v>62</v>
      </c>
      <c r="AM54" s="226">
        <v>100</v>
      </c>
      <c r="AO54" s="181" t="s">
        <v>178</v>
      </c>
      <c r="AP54" s="182" t="s">
        <v>4</v>
      </c>
      <c r="AQ54" s="183" t="s">
        <v>30</v>
      </c>
      <c r="AR54" s="182" t="s">
        <v>6</v>
      </c>
      <c r="AS54" s="90"/>
      <c r="AT54" s="90"/>
      <c r="AU54" s="6"/>
      <c r="AV54" s="6"/>
      <c r="AW54" s="101"/>
      <c r="AX54" s="11"/>
      <c r="BI54" s="113"/>
      <c r="BJ54" s="6"/>
      <c r="BK54" s="107"/>
      <c r="BL54" s="11"/>
      <c r="BM54" s="13"/>
      <c r="BN54" s="14"/>
      <c r="BO54" s="8"/>
      <c r="BQ54" s="181" t="s">
        <v>179</v>
      </c>
      <c r="BR54" s="182" t="s">
        <v>4</v>
      </c>
      <c r="BS54" s="183" t="s">
        <v>15</v>
      </c>
      <c r="BT54" s="182" t="s">
        <v>6</v>
      </c>
      <c r="BU54" s="226">
        <v>137</v>
      </c>
    </row>
    <row r="55" spans="2:73" ht="10.5" customHeight="1" thickTop="1" thickBot="1" x14ac:dyDescent="0.25">
      <c r="B55" s="226"/>
      <c r="D55" s="181"/>
      <c r="E55" s="182"/>
      <c r="F55" s="183"/>
      <c r="G55" s="182"/>
      <c r="H55" s="6"/>
      <c r="I55" s="6"/>
      <c r="J55" s="93"/>
      <c r="K55" s="6"/>
      <c r="L55" s="103"/>
      <c r="M55" s="105"/>
      <c r="X55" s="113"/>
      <c r="Y55" s="11"/>
      <c r="Z55" s="13"/>
      <c r="AA55" s="12"/>
      <c r="AB55" s="92"/>
      <c r="AC55" s="6"/>
      <c r="AD55" s="6"/>
      <c r="AF55" s="181"/>
      <c r="AG55" s="182"/>
      <c r="AH55" s="183"/>
      <c r="AI55" s="182"/>
      <c r="AJ55" s="226"/>
      <c r="AM55" s="226"/>
      <c r="AO55" s="181"/>
      <c r="AP55" s="182"/>
      <c r="AQ55" s="183"/>
      <c r="AR55" s="182"/>
      <c r="AS55" s="6"/>
      <c r="AT55" s="6"/>
      <c r="AU55" s="93"/>
      <c r="AV55" s="6"/>
      <c r="AW55" s="105"/>
      <c r="AX55" s="11"/>
      <c r="BI55" s="113"/>
      <c r="BJ55" s="6"/>
      <c r="BK55" s="107"/>
      <c r="BL55" s="11"/>
      <c r="BM55" s="12"/>
      <c r="BN55" s="9"/>
      <c r="BO55" s="9"/>
      <c r="BQ55" s="181"/>
      <c r="BR55" s="182"/>
      <c r="BS55" s="183"/>
      <c r="BT55" s="182"/>
      <c r="BU55" s="226"/>
    </row>
    <row r="56" spans="2:73" ht="10.5" customHeight="1" thickTop="1" thickBot="1" x14ac:dyDescent="0.25">
      <c r="B56" s="226">
        <v>26</v>
      </c>
      <c r="D56" s="181" t="s">
        <v>180</v>
      </c>
      <c r="E56" s="182" t="s">
        <v>4</v>
      </c>
      <c r="F56" s="183" t="s">
        <v>100</v>
      </c>
      <c r="G56" s="182" t="s">
        <v>6</v>
      </c>
      <c r="H56" s="8"/>
      <c r="I56" s="10"/>
      <c r="J56" s="13"/>
      <c r="K56" s="12"/>
      <c r="L56" s="103"/>
      <c r="M56" s="105"/>
      <c r="X56" s="113"/>
      <c r="Y56" s="11"/>
      <c r="Z56" s="13"/>
      <c r="AA56" s="13"/>
      <c r="AB56" s="13"/>
      <c r="AC56" s="14"/>
      <c r="AD56" s="8"/>
      <c r="AF56" s="181" t="s">
        <v>108</v>
      </c>
      <c r="AG56" s="182" t="s">
        <v>4</v>
      </c>
      <c r="AH56" s="183" t="s">
        <v>30</v>
      </c>
      <c r="AI56" s="182" t="s">
        <v>6</v>
      </c>
      <c r="AJ56" s="226">
        <v>63</v>
      </c>
      <c r="AM56" s="226">
        <v>101</v>
      </c>
      <c r="AO56" s="181" t="s">
        <v>181</v>
      </c>
      <c r="AP56" s="182" t="s">
        <v>4</v>
      </c>
      <c r="AQ56" s="183" t="s">
        <v>10</v>
      </c>
      <c r="AR56" s="182" t="s">
        <v>6</v>
      </c>
      <c r="AS56" s="8"/>
      <c r="AT56" s="10"/>
      <c r="AU56" s="13"/>
      <c r="AV56" s="12"/>
      <c r="AW56" s="105"/>
      <c r="AX56" s="11"/>
      <c r="BI56" s="113"/>
      <c r="BJ56" s="6"/>
      <c r="BK56" s="107"/>
      <c r="BL56" s="91"/>
      <c r="BM56" s="6"/>
      <c r="BN56" s="6"/>
      <c r="BO56" s="102"/>
      <c r="BQ56" s="181" t="s">
        <v>182</v>
      </c>
      <c r="BR56" s="182" t="s">
        <v>4</v>
      </c>
      <c r="BS56" s="183" t="s">
        <v>13</v>
      </c>
      <c r="BT56" s="182" t="s">
        <v>6</v>
      </c>
      <c r="BU56" s="226">
        <v>138</v>
      </c>
    </row>
    <row r="57" spans="2:73" ht="10.5" customHeight="1" thickTop="1" thickBot="1" x14ac:dyDescent="0.25">
      <c r="B57" s="226"/>
      <c r="D57" s="181"/>
      <c r="E57" s="182"/>
      <c r="F57" s="183"/>
      <c r="G57" s="182"/>
      <c r="H57" s="6"/>
      <c r="I57" s="6"/>
      <c r="J57" s="6"/>
      <c r="K57" s="95"/>
      <c r="L57" s="103"/>
      <c r="M57" s="105"/>
      <c r="X57" s="113"/>
      <c r="Y57" s="11"/>
      <c r="Z57" s="13"/>
      <c r="AA57" s="13"/>
      <c r="AB57" s="12"/>
      <c r="AC57" s="9"/>
      <c r="AD57" s="9"/>
      <c r="AF57" s="181"/>
      <c r="AG57" s="182"/>
      <c r="AH57" s="183"/>
      <c r="AI57" s="182"/>
      <c r="AJ57" s="226"/>
      <c r="AM57" s="226"/>
      <c r="AO57" s="181"/>
      <c r="AP57" s="182"/>
      <c r="AQ57" s="183"/>
      <c r="AR57" s="182"/>
      <c r="AS57" s="6"/>
      <c r="AT57" s="6"/>
      <c r="AU57" s="6"/>
      <c r="AV57" s="95"/>
      <c r="AW57" s="105"/>
      <c r="AX57" s="11"/>
      <c r="BI57" s="113"/>
      <c r="BJ57" s="11"/>
      <c r="BK57" s="12"/>
      <c r="BL57" s="106"/>
      <c r="BM57" s="6"/>
      <c r="BN57" s="92"/>
      <c r="BO57" s="6"/>
      <c r="BQ57" s="181"/>
      <c r="BR57" s="182"/>
      <c r="BS57" s="183"/>
      <c r="BT57" s="182"/>
      <c r="BU57" s="226"/>
    </row>
    <row r="58" spans="2:73" ht="10.5" customHeight="1" thickTop="1" thickBot="1" x14ac:dyDescent="0.25">
      <c r="B58" s="226">
        <v>27</v>
      </c>
      <c r="D58" s="181" t="s">
        <v>183</v>
      </c>
      <c r="E58" s="182" t="s">
        <v>4</v>
      </c>
      <c r="F58" s="183" t="s">
        <v>15</v>
      </c>
      <c r="G58" s="182" t="s">
        <v>6</v>
      </c>
      <c r="H58" s="6"/>
      <c r="I58" s="6"/>
      <c r="J58" s="6"/>
      <c r="K58" s="103"/>
      <c r="L58" s="6"/>
      <c r="M58" s="105"/>
      <c r="X58" s="113"/>
      <c r="Y58" s="11"/>
      <c r="Z58" s="12"/>
      <c r="AA58" s="13"/>
      <c r="AB58" s="6"/>
      <c r="AC58" s="6"/>
      <c r="AD58" s="90"/>
      <c r="AF58" s="181" t="s">
        <v>184</v>
      </c>
      <c r="AG58" s="182" t="s">
        <v>4</v>
      </c>
      <c r="AH58" s="183" t="s">
        <v>71</v>
      </c>
      <c r="AI58" s="182" t="s">
        <v>6</v>
      </c>
      <c r="AJ58" s="226">
        <v>64</v>
      </c>
      <c r="AM58" s="226">
        <v>102</v>
      </c>
      <c r="AO58" s="181" t="s">
        <v>185</v>
      </c>
      <c r="AP58" s="182" t="s">
        <v>4</v>
      </c>
      <c r="AQ58" s="183" t="s">
        <v>22</v>
      </c>
      <c r="AR58" s="182" t="s">
        <v>6</v>
      </c>
      <c r="AS58" s="6"/>
      <c r="AT58" s="6"/>
      <c r="AU58" s="6"/>
      <c r="AV58" s="103"/>
      <c r="AW58" s="11"/>
      <c r="AX58" s="13"/>
      <c r="BI58" s="113"/>
      <c r="BJ58" s="11"/>
      <c r="BK58" s="12"/>
      <c r="BL58" s="106"/>
      <c r="BM58" s="11"/>
      <c r="BN58" s="13"/>
      <c r="BO58" s="14"/>
      <c r="BQ58" s="181" t="s">
        <v>186</v>
      </c>
      <c r="BR58" s="182" t="s">
        <v>4</v>
      </c>
      <c r="BS58" s="183" t="s">
        <v>71</v>
      </c>
      <c r="BT58" s="182" t="s">
        <v>6</v>
      </c>
      <c r="BU58" s="226">
        <v>139</v>
      </c>
    </row>
    <row r="59" spans="2:73" ht="10.5" customHeight="1" thickTop="1" thickBot="1" x14ac:dyDescent="0.25">
      <c r="B59" s="226"/>
      <c r="D59" s="181"/>
      <c r="E59" s="182"/>
      <c r="F59" s="183"/>
      <c r="G59" s="182"/>
      <c r="H59" s="9"/>
      <c r="I59" s="96"/>
      <c r="J59" s="95"/>
      <c r="K59" s="103"/>
      <c r="L59" s="6"/>
      <c r="M59" s="105"/>
      <c r="X59" s="113"/>
      <c r="Y59" s="11"/>
      <c r="Z59" s="12"/>
      <c r="AA59" s="98"/>
      <c r="AB59" s="6"/>
      <c r="AC59" s="92"/>
      <c r="AD59" s="6"/>
      <c r="AF59" s="181"/>
      <c r="AG59" s="182"/>
      <c r="AH59" s="183"/>
      <c r="AI59" s="182"/>
      <c r="AJ59" s="226"/>
      <c r="AM59" s="226"/>
      <c r="AO59" s="181"/>
      <c r="AP59" s="182"/>
      <c r="AQ59" s="183"/>
      <c r="AR59" s="182"/>
      <c r="AS59" s="9"/>
      <c r="AT59" s="96"/>
      <c r="AU59" s="95"/>
      <c r="AV59" s="103"/>
      <c r="AW59" s="11"/>
      <c r="AX59" s="13"/>
      <c r="BI59" s="113"/>
      <c r="BJ59" s="11"/>
      <c r="BK59" s="12"/>
      <c r="BL59" s="106"/>
      <c r="BM59" s="91"/>
      <c r="BN59" s="6"/>
      <c r="BO59" s="9"/>
      <c r="BQ59" s="181"/>
      <c r="BR59" s="182"/>
      <c r="BS59" s="183"/>
      <c r="BT59" s="182"/>
      <c r="BU59" s="226"/>
    </row>
    <row r="60" spans="2:73" ht="10.5" customHeight="1" thickTop="1" thickBot="1" x14ac:dyDescent="0.25">
      <c r="B60" s="226">
        <v>28</v>
      </c>
      <c r="D60" s="181" t="s">
        <v>187</v>
      </c>
      <c r="E60" s="182" t="s">
        <v>4</v>
      </c>
      <c r="F60" s="183" t="s">
        <v>28</v>
      </c>
      <c r="G60" s="182" t="s">
        <v>6</v>
      </c>
      <c r="H60" s="102"/>
      <c r="I60" s="90"/>
      <c r="J60" s="103"/>
      <c r="K60" s="6"/>
      <c r="L60" s="6"/>
      <c r="M60" s="105"/>
      <c r="X60" s="113"/>
      <c r="Y60" s="11"/>
      <c r="Z60" s="12"/>
      <c r="AA60" s="106"/>
      <c r="AB60" s="11"/>
      <c r="AC60" s="13"/>
      <c r="AD60" s="14"/>
      <c r="AF60" s="181" t="s">
        <v>188</v>
      </c>
      <c r="AG60" s="182" t="s">
        <v>4</v>
      </c>
      <c r="AH60" s="183" t="s">
        <v>10</v>
      </c>
      <c r="AI60" s="182" t="s">
        <v>6</v>
      </c>
      <c r="AJ60" s="226">
        <v>65</v>
      </c>
      <c r="AM60" s="226">
        <v>103</v>
      </c>
      <c r="AO60" s="181" t="s">
        <v>189</v>
      </c>
      <c r="AP60" s="182" t="s">
        <v>4</v>
      </c>
      <c r="AQ60" s="183" t="s">
        <v>8</v>
      </c>
      <c r="AR60" s="182" t="s">
        <v>6</v>
      </c>
      <c r="AS60" s="102"/>
      <c r="AT60" s="90"/>
      <c r="AU60" s="103"/>
      <c r="AV60" s="6"/>
      <c r="AW60" s="11"/>
      <c r="AX60" s="13"/>
      <c r="BI60" s="113"/>
      <c r="BJ60" s="11"/>
      <c r="BK60" s="12"/>
      <c r="BL60" s="6"/>
      <c r="BM60" s="106"/>
      <c r="BN60" s="102"/>
      <c r="BO60" s="102"/>
      <c r="BQ60" s="181" t="s">
        <v>190</v>
      </c>
      <c r="BR60" s="182" t="s">
        <v>4</v>
      </c>
      <c r="BS60" s="183" t="s">
        <v>28</v>
      </c>
      <c r="BT60" s="182" t="s">
        <v>6</v>
      </c>
      <c r="BU60" s="226">
        <v>140</v>
      </c>
    </row>
    <row r="61" spans="2:73" ht="10.5" customHeight="1" thickTop="1" thickBot="1" x14ac:dyDescent="0.25">
      <c r="B61" s="226"/>
      <c r="D61" s="181"/>
      <c r="E61" s="182"/>
      <c r="F61" s="183"/>
      <c r="G61" s="182"/>
      <c r="H61" s="6"/>
      <c r="I61" s="6"/>
      <c r="J61" s="6"/>
      <c r="K61" s="6"/>
      <c r="L61" s="6"/>
      <c r="M61" s="94"/>
      <c r="X61" s="113"/>
      <c r="Y61" s="11"/>
      <c r="Z61" s="12"/>
      <c r="AA61" s="106"/>
      <c r="AB61" s="91"/>
      <c r="AC61" s="6"/>
      <c r="AD61" s="9"/>
      <c r="AF61" s="181"/>
      <c r="AG61" s="182"/>
      <c r="AH61" s="183"/>
      <c r="AI61" s="182"/>
      <c r="AJ61" s="226"/>
      <c r="AM61" s="226"/>
      <c r="AO61" s="181"/>
      <c r="AP61" s="182"/>
      <c r="AQ61" s="183"/>
      <c r="AR61" s="182"/>
      <c r="AS61" s="6"/>
      <c r="AT61" s="6"/>
      <c r="AU61" s="6"/>
      <c r="AV61" s="6"/>
      <c r="AW61" s="6"/>
      <c r="AX61" s="13"/>
      <c r="BI61" s="113"/>
      <c r="BJ61" s="91"/>
      <c r="BK61" s="6"/>
      <c r="BL61" s="6"/>
      <c r="BM61" s="6"/>
      <c r="BN61" s="6"/>
      <c r="BO61" s="6"/>
      <c r="BQ61" s="181"/>
      <c r="BR61" s="182"/>
      <c r="BS61" s="183"/>
      <c r="BT61" s="182"/>
      <c r="BU61" s="226"/>
    </row>
    <row r="62" spans="2:73" ht="10.5" customHeight="1" thickTop="1" thickBot="1" x14ac:dyDescent="0.25">
      <c r="B62" s="226">
        <v>29</v>
      </c>
      <c r="D62" s="181" t="s">
        <v>191</v>
      </c>
      <c r="E62" s="182" t="s">
        <v>4</v>
      </c>
      <c r="F62" s="183" t="s">
        <v>28</v>
      </c>
      <c r="G62" s="182" t="s">
        <v>6</v>
      </c>
      <c r="H62" s="102"/>
      <c r="I62" s="90"/>
      <c r="J62" s="6"/>
      <c r="K62" s="6"/>
      <c r="L62" s="11"/>
      <c r="M62" s="6"/>
      <c r="X62" s="113"/>
      <c r="Y62" s="11"/>
      <c r="Z62" s="12"/>
      <c r="AA62" s="6"/>
      <c r="AB62" s="106"/>
      <c r="AC62" s="90"/>
      <c r="AD62" s="102"/>
      <c r="AF62" s="181" t="s">
        <v>41</v>
      </c>
      <c r="AG62" s="182" t="s">
        <v>4</v>
      </c>
      <c r="AH62" s="183" t="s">
        <v>8</v>
      </c>
      <c r="AI62" s="182" t="s">
        <v>6</v>
      </c>
      <c r="AJ62" s="226">
        <v>66</v>
      </c>
      <c r="AM62" s="226">
        <v>104</v>
      </c>
      <c r="AO62" s="181" t="s">
        <v>192</v>
      </c>
      <c r="AP62" s="182" t="s">
        <v>4</v>
      </c>
      <c r="AQ62" s="183" t="s">
        <v>24</v>
      </c>
      <c r="AR62" s="182" t="s">
        <v>6</v>
      </c>
      <c r="AS62" s="102"/>
      <c r="AT62" s="90"/>
      <c r="AU62" s="6"/>
      <c r="AV62" s="6"/>
      <c r="AW62" s="6"/>
      <c r="AX62" s="97"/>
      <c r="BJ62" s="106"/>
      <c r="BK62" s="6"/>
      <c r="BL62" s="6"/>
      <c r="BM62" s="6"/>
      <c r="BN62" s="102"/>
      <c r="BO62" s="102"/>
      <c r="BQ62" s="181" t="s">
        <v>193</v>
      </c>
      <c r="BR62" s="182" t="s">
        <v>4</v>
      </c>
      <c r="BS62" s="183" t="s">
        <v>24</v>
      </c>
      <c r="BT62" s="182" t="s">
        <v>6</v>
      </c>
      <c r="BU62" s="226">
        <v>141</v>
      </c>
    </row>
    <row r="63" spans="2:73" ht="10.5" customHeight="1" thickTop="1" thickBot="1" x14ac:dyDescent="0.25">
      <c r="B63" s="226"/>
      <c r="D63" s="181"/>
      <c r="E63" s="182"/>
      <c r="F63" s="183"/>
      <c r="G63" s="182"/>
      <c r="H63" s="6"/>
      <c r="I63" s="6"/>
      <c r="J63" s="93"/>
      <c r="K63" s="6"/>
      <c r="L63" s="11"/>
      <c r="M63" s="6"/>
      <c r="X63" s="113"/>
      <c r="Y63" s="91"/>
      <c r="Z63" s="6"/>
      <c r="AA63" s="6"/>
      <c r="AB63" s="6"/>
      <c r="AC63" s="6"/>
      <c r="AD63" s="6"/>
      <c r="AF63" s="181"/>
      <c r="AG63" s="182"/>
      <c r="AH63" s="183"/>
      <c r="AI63" s="182"/>
      <c r="AJ63" s="226"/>
      <c r="AM63" s="226"/>
      <c r="AO63" s="181"/>
      <c r="AP63" s="182"/>
      <c r="AQ63" s="183"/>
      <c r="AR63" s="182"/>
      <c r="AS63" s="6"/>
      <c r="AT63" s="6"/>
      <c r="AU63" s="93"/>
      <c r="AV63" s="6"/>
      <c r="AW63" s="6"/>
      <c r="AX63" s="103"/>
      <c r="BJ63" s="106"/>
      <c r="BK63" s="6"/>
      <c r="BL63" s="6"/>
      <c r="BM63" s="92"/>
      <c r="BN63" s="6"/>
      <c r="BO63" s="6"/>
      <c r="BQ63" s="181"/>
      <c r="BR63" s="182"/>
      <c r="BS63" s="183"/>
      <c r="BT63" s="182"/>
      <c r="BU63" s="226"/>
    </row>
    <row r="64" spans="2:73" ht="10.5" customHeight="1" thickTop="1" x14ac:dyDescent="0.2">
      <c r="B64" s="226">
        <v>30</v>
      </c>
      <c r="D64" s="181" t="s">
        <v>194</v>
      </c>
      <c r="E64" s="182" t="s">
        <v>4</v>
      </c>
      <c r="F64" s="183" t="s">
        <v>30</v>
      </c>
      <c r="G64" s="182" t="s">
        <v>6</v>
      </c>
      <c r="H64" s="8"/>
      <c r="I64" s="10"/>
      <c r="J64" s="12"/>
      <c r="K64" s="103"/>
      <c r="L64" s="11"/>
      <c r="M64" s="6"/>
      <c r="Y64" s="106"/>
      <c r="Z64" s="6"/>
      <c r="AA64" s="6"/>
      <c r="AB64" s="6"/>
      <c r="AC64" s="8"/>
      <c r="AD64" s="8"/>
      <c r="AF64" s="181" t="s">
        <v>195</v>
      </c>
      <c r="AG64" s="182" t="s">
        <v>4</v>
      </c>
      <c r="AH64" s="183" t="s">
        <v>20</v>
      </c>
      <c r="AI64" s="182" t="s">
        <v>6</v>
      </c>
      <c r="AJ64" s="226">
        <v>67</v>
      </c>
      <c r="AM64" s="226">
        <v>105</v>
      </c>
      <c r="AO64" s="181" t="s">
        <v>196</v>
      </c>
      <c r="AP64" s="182" t="s">
        <v>4</v>
      </c>
      <c r="AQ64" s="183" t="s">
        <v>15</v>
      </c>
      <c r="AR64" s="182" t="s">
        <v>6</v>
      </c>
      <c r="AS64" s="8"/>
      <c r="AT64" s="10"/>
      <c r="AU64" s="12"/>
      <c r="AV64" s="103"/>
      <c r="AW64" s="6"/>
      <c r="AX64" s="103"/>
      <c r="BJ64" s="106"/>
      <c r="BK64" s="6"/>
      <c r="BL64" s="6"/>
      <c r="BM64" s="13"/>
      <c r="BN64" s="14"/>
      <c r="BO64" s="8"/>
      <c r="BQ64" s="181" t="s">
        <v>197</v>
      </c>
      <c r="BR64" s="182" t="s">
        <v>4</v>
      </c>
      <c r="BS64" s="183" t="s">
        <v>40</v>
      </c>
      <c r="BT64" s="182" t="s">
        <v>6</v>
      </c>
      <c r="BU64" s="226">
        <v>142</v>
      </c>
    </row>
    <row r="65" spans="2:73" ht="10.5" customHeight="1" thickBot="1" x14ac:dyDescent="0.25">
      <c r="B65" s="226"/>
      <c r="D65" s="181"/>
      <c r="E65" s="182"/>
      <c r="F65" s="183"/>
      <c r="G65" s="182"/>
      <c r="H65" s="6"/>
      <c r="I65" s="6"/>
      <c r="J65" s="6"/>
      <c r="K65" s="93"/>
      <c r="L65" s="11"/>
      <c r="M65" s="6"/>
      <c r="Y65" s="106"/>
      <c r="Z65" s="6"/>
      <c r="AA65" s="6"/>
      <c r="AB65" s="11"/>
      <c r="AC65" s="96"/>
      <c r="AD65" s="9"/>
      <c r="AF65" s="181"/>
      <c r="AG65" s="182"/>
      <c r="AH65" s="183"/>
      <c r="AI65" s="182"/>
      <c r="AJ65" s="226"/>
      <c r="AM65" s="226"/>
      <c r="AO65" s="181"/>
      <c r="AP65" s="182"/>
      <c r="AQ65" s="183"/>
      <c r="AR65" s="182"/>
      <c r="AS65" s="6"/>
      <c r="AT65" s="6"/>
      <c r="AU65" s="6"/>
      <c r="AV65" s="93"/>
      <c r="AW65" s="6"/>
      <c r="AX65" s="103"/>
      <c r="BJ65" s="106"/>
      <c r="BK65" s="6"/>
      <c r="BL65" s="11"/>
      <c r="BM65" s="6"/>
      <c r="BN65" s="9"/>
      <c r="BO65" s="9"/>
      <c r="BQ65" s="181"/>
      <c r="BR65" s="182"/>
      <c r="BS65" s="183"/>
      <c r="BT65" s="182"/>
      <c r="BU65" s="226"/>
    </row>
    <row r="66" spans="2:73" ht="10.5" customHeight="1" thickTop="1" thickBot="1" x14ac:dyDescent="0.25">
      <c r="B66" s="226">
        <v>31</v>
      </c>
      <c r="D66" s="181" t="s">
        <v>198</v>
      </c>
      <c r="E66" s="182" t="s">
        <v>4</v>
      </c>
      <c r="F66" s="183" t="s">
        <v>10</v>
      </c>
      <c r="G66" s="182" t="s">
        <v>6</v>
      </c>
      <c r="H66" s="6"/>
      <c r="I66" s="6"/>
      <c r="J66" s="11"/>
      <c r="K66" s="13"/>
      <c r="L66" s="13"/>
      <c r="M66" s="6"/>
      <c r="Y66" s="106"/>
      <c r="Z66" s="6"/>
      <c r="AA66" s="6"/>
      <c r="AB66" s="100"/>
      <c r="AC66" s="90"/>
      <c r="AD66" s="90"/>
      <c r="AF66" s="181" t="s">
        <v>199</v>
      </c>
      <c r="AG66" s="182" t="s">
        <v>4</v>
      </c>
      <c r="AH66" s="183" t="s">
        <v>30</v>
      </c>
      <c r="AI66" s="182" t="s">
        <v>6</v>
      </c>
      <c r="AJ66" s="226">
        <v>68</v>
      </c>
      <c r="AM66" s="226">
        <v>106</v>
      </c>
      <c r="AO66" s="181" t="s">
        <v>200</v>
      </c>
      <c r="AP66" s="182" t="s">
        <v>4</v>
      </c>
      <c r="AQ66" s="183" t="s">
        <v>98</v>
      </c>
      <c r="AR66" s="182" t="s">
        <v>6</v>
      </c>
      <c r="AS66" s="6"/>
      <c r="AT66" s="6"/>
      <c r="AU66" s="11"/>
      <c r="AV66" s="13"/>
      <c r="AW66" s="12"/>
      <c r="AX66" s="103"/>
      <c r="BJ66" s="106"/>
      <c r="BK66" s="6"/>
      <c r="BL66" s="100"/>
      <c r="BM66" s="6"/>
      <c r="BN66" s="8"/>
      <c r="BO66" s="8"/>
      <c r="BQ66" s="181" t="s">
        <v>201</v>
      </c>
      <c r="BR66" s="182" t="s">
        <v>4</v>
      </c>
      <c r="BS66" s="183" t="s">
        <v>30</v>
      </c>
      <c r="BT66" s="182" t="s">
        <v>6</v>
      </c>
      <c r="BU66" s="226">
        <v>143</v>
      </c>
    </row>
    <row r="67" spans="2:73" ht="10.5" customHeight="1" thickTop="1" thickBot="1" x14ac:dyDescent="0.25">
      <c r="B67" s="226"/>
      <c r="D67" s="181"/>
      <c r="E67" s="182"/>
      <c r="F67" s="183"/>
      <c r="G67" s="182"/>
      <c r="H67" s="9"/>
      <c r="I67" s="96"/>
      <c r="J67" s="13"/>
      <c r="K67" s="11"/>
      <c r="L67" s="13"/>
      <c r="M67" s="6"/>
      <c r="Y67" s="106"/>
      <c r="Z67" s="6"/>
      <c r="AA67" s="11"/>
      <c r="AB67" s="6"/>
      <c r="AC67" s="6"/>
      <c r="AD67" s="6"/>
      <c r="AF67" s="181"/>
      <c r="AG67" s="182"/>
      <c r="AH67" s="183"/>
      <c r="AI67" s="182"/>
      <c r="AJ67" s="226"/>
      <c r="AM67" s="226"/>
      <c r="AO67" s="181"/>
      <c r="AP67" s="182"/>
      <c r="AQ67" s="183"/>
      <c r="AR67" s="182"/>
      <c r="AS67" s="9"/>
      <c r="AT67" s="96"/>
      <c r="AU67" s="13"/>
      <c r="AV67" s="11"/>
      <c r="AW67" s="12"/>
      <c r="AX67" s="103"/>
      <c r="BJ67" s="106"/>
      <c r="BK67" s="6"/>
      <c r="BL67" s="107"/>
      <c r="BM67" s="91"/>
      <c r="BN67" s="96"/>
      <c r="BO67" s="9"/>
      <c r="BQ67" s="181"/>
      <c r="BR67" s="182"/>
      <c r="BS67" s="183"/>
      <c r="BT67" s="182"/>
      <c r="BU67" s="226"/>
    </row>
    <row r="68" spans="2:73" ht="10.5" customHeight="1" thickTop="1" thickBot="1" x14ac:dyDescent="0.25">
      <c r="B68" s="226">
        <v>32</v>
      </c>
      <c r="D68" s="181" t="s">
        <v>202</v>
      </c>
      <c r="E68" s="182" t="s">
        <v>4</v>
      </c>
      <c r="F68" s="183" t="s">
        <v>8</v>
      </c>
      <c r="G68" s="182" t="s">
        <v>6</v>
      </c>
      <c r="H68" s="90"/>
      <c r="I68" s="90"/>
      <c r="J68" s="97"/>
      <c r="K68" s="11"/>
      <c r="L68" s="13"/>
      <c r="M68" s="6"/>
      <c r="Y68" s="106"/>
      <c r="Z68" s="6"/>
      <c r="AA68" s="100"/>
      <c r="AB68" s="6"/>
      <c r="AC68" s="90"/>
      <c r="AD68" s="102"/>
      <c r="AF68" s="181" t="s">
        <v>203</v>
      </c>
      <c r="AG68" s="182" t="s">
        <v>4</v>
      </c>
      <c r="AH68" s="183" t="s">
        <v>204</v>
      </c>
      <c r="AI68" s="182" t="s">
        <v>6</v>
      </c>
      <c r="AJ68" s="226">
        <v>69</v>
      </c>
      <c r="AM68" s="226">
        <v>107</v>
      </c>
      <c r="AO68" s="181" t="s">
        <v>205</v>
      </c>
      <c r="AP68" s="182" t="s">
        <v>4</v>
      </c>
      <c r="AQ68" s="183" t="s">
        <v>20</v>
      </c>
      <c r="AR68" s="182" t="s">
        <v>6</v>
      </c>
      <c r="AS68" s="90"/>
      <c r="AT68" s="90"/>
      <c r="AU68" s="97"/>
      <c r="AV68" s="11"/>
      <c r="AW68" s="12"/>
      <c r="AX68" s="103"/>
      <c r="BJ68" s="106"/>
      <c r="BK68" s="11"/>
      <c r="BL68" s="12"/>
      <c r="BM68" s="106"/>
      <c r="BN68" s="102"/>
      <c r="BO68" s="102"/>
      <c r="BQ68" s="181" t="s">
        <v>206</v>
      </c>
      <c r="BR68" s="182" t="s">
        <v>4</v>
      </c>
      <c r="BS68" s="183" t="s">
        <v>8</v>
      </c>
      <c r="BT68" s="182" t="s">
        <v>6</v>
      </c>
      <c r="BU68" s="226">
        <v>144</v>
      </c>
    </row>
    <row r="69" spans="2:73" ht="10.5" customHeight="1" thickTop="1" thickBot="1" x14ac:dyDescent="0.25">
      <c r="B69" s="226"/>
      <c r="D69" s="181"/>
      <c r="E69" s="182"/>
      <c r="F69" s="183"/>
      <c r="G69" s="182"/>
      <c r="H69" s="6"/>
      <c r="I69" s="6"/>
      <c r="J69" s="6"/>
      <c r="K69" s="6"/>
      <c r="L69" s="13"/>
      <c r="M69" s="6"/>
      <c r="O69" s="23"/>
      <c r="P69" s="23"/>
      <c r="Q69" s="20"/>
      <c r="R69" s="21"/>
      <c r="T69" s="20"/>
      <c r="U69" s="21"/>
      <c r="V69" s="23"/>
      <c r="W69" s="23"/>
      <c r="Y69" s="106"/>
      <c r="Z69" s="6"/>
      <c r="AA69" s="107"/>
      <c r="AB69" s="92"/>
      <c r="AC69" s="6"/>
      <c r="AD69" s="6"/>
      <c r="AF69" s="181"/>
      <c r="AG69" s="182"/>
      <c r="AH69" s="183"/>
      <c r="AI69" s="182"/>
      <c r="AJ69" s="226"/>
      <c r="AM69" s="226"/>
      <c r="AO69" s="181"/>
      <c r="AP69" s="182"/>
      <c r="AQ69" s="183"/>
      <c r="AR69" s="182"/>
      <c r="AS69" s="6"/>
      <c r="AT69" s="6"/>
      <c r="AU69" s="6"/>
      <c r="AV69" s="6"/>
      <c r="AW69" s="95"/>
      <c r="AX69" s="103"/>
      <c r="BJ69" s="106"/>
      <c r="BK69" s="91"/>
      <c r="BL69" s="6"/>
      <c r="BM69" s="6"/>
      <c r="BN69" s="6"/>
      <c r="BO69" s="6"/>
      <c r="BQ69" s="181"/>
      <c r="BR69" s="182"/>
      <c r="BS69" s="183"/>
      <c r="BT69" s="182"/>
      <c r="BU69" s="226"/>
    </row>
    <row r="70" spans="2:73" ht="10.5" customHeight="1" thickTop="1" thickBot="1" x14ac:dyDescent="0.25">
      <c r="B70" s="226">
        <v>33</v>
      </c>
      <c r="D70" s="181" t="s">
        <v>180</v>
      </c>
      <c r="E70" s="182" t="s">
        <v>4</v>
      </c>
      <c r="F70" s="183" t="s">
        <v>30</v>
      </c>
      <c r="G70" s="182" t="s">
        <v>6</v>
      </c>
      <c r="H70" s="90"/>
      <c r="I70" s="90"/>
      <c r="J70" s="6"/>
      <c r="K70" s="6"/>
      <c r="L70" s="97"/>
      <c r="M70" s="6"/>
      <c r="O70" s="23"/>
      <c r="P70" s="23"/>
      <c r="Q70" s="21"/>
      <c r="R70" s="21"/>
      <c r="T70" s="21"/>
      <c r="U70" s="21"/>
      <c r="V70" s="23"/>
      <c r="W70" s="23"/>
      <c r="Y70" s="106"/>
      <c r="Z70" s="11"/>
      <c r="AA70" s="12"/>
      <c r="AB70" s="11"/>
      <c r="AC70" s="14"/>
      <c r="AD70" s="8"/>
      <c r="AF70" s="181" t="s">
        <v>44</v>
      </c>
      <c r="AG70" s="182" t="s">
        <v>4</v>
      </c>
      <c r="AH70" s="183" t="s">
        <v>34</v>
      </c>
      <c r="AI70" s="182" t="s">
        <v>6</v>
      </c>
      <c r="AJ70" s="226">
        <v>70</v>
      </c>
      <c r="AM70" s="226">
        <v>108</v>
      </c>
      <c r="AO70" s="181" t="s">
        <v>207</v>
      </c>
      <c r="AP70" s="182" t="s">
        <v>4</v>
      </c>
      <c r="AQ70" s="183" t="s">
        <v>30</v>
      </c>
      <c r="AR70" s="182" t="s">
        <v>6</v>
      </c>
      <c r="AS70" s="6"/>
      <c r="AT70" s="6"/>
      <c r="AU70" s="6"/>
      <c r="AV70" s="6"/>
      <c r="AW70" s="103"/>
      <c r="AX70" s="6"/>
      <c r="BJ70" s="6"/>
      <c r="BK70" s="106"/>
      <c r="BL70" s="6"/>
      <c r="BM70" s="6"/>
      <c r="BN70" s="90"/>
      <c r="BO70" s="90"/>
      <c r="BQ70" s="181" t="s">
        <v>208</v>
      </c>
      <c r="BR70" s="182" t="s">
        <v>4</v>
      </c>
      <c r="BS70" s="183" t="s">
        <v>100</v>
      </c>
      <c r="BT70" s="182" t="s">
        <v>6</v>
      </c>
      <c r="BU70" s="226">
        <v>145</v>
      </c>
    </row>
    <row r="71" spans="2:73" ht="10.5" customHeight="1" thickTop="1" thickBot="1" x14ac:dyDescent="0.25">
      <c r="B71" s="226"/>
      <c r="D71" s="181"/>
      <c r="E71" s="182"/>
      <c r="F71" s="183"/>
      <c r="G71" s="182"/>
      <c r="H71" s="6"/>
      <c r="I71" s="6"/>
      <c r="J71" s="93"/>
      <c r="K71" s="6"/>
      <c r="L71" s="103"/>
      <c r="M71" s="6"/>
      <c r="O71" s="23"/>
      <c r="P71" s="23"/>
      <c r="Q71" s="20"/>
      <c r="R71" s="21"/>
      <c r="T71" s="20"/>
      <c r="U71" s="21"/>
      <c r="V71" s="23"/>
      <c r="W71" s="23"/>
      <c r="Y71" s="106"/>
      <c r="Z71" s="91"/>
      <c r="AA71" s="6"/>
      <c r="AB71" s="6"/>
      <c r="AC71" s="9"/>
      <c r="AD71" s="9"/>
      <c r="AF71" s="181"/>
      <c r="AG71" s="182"/>
      <c r="AH71" s="183"/>
      <c r="AI71" s="182"/>
      <c r="AJ71" s="226"/>
      <c r="AM71" s="226"/>
      <c r="AO71" s="181"/>
      <c r="AP71" s="182"/>
      <c r="AQ71" s="183"/>
      <c r="AR71" s="182"/>
      <c r="AS71" s="9"/>
      <c r="AT71" s="96"/>
      <c r="AU71" s="12"/>
      <c r="AV71" s="6"/>
      <c r="AW71" s="103"/>
      <c r="AX71" s="6"/>
      <c r="BJ71" s="6"/>
      <c r="BK71" s="106"/>
      <c r="BL71" s="6"/>
      <c r="BM71" s="92"/>
      <c r="BN71" s="6"/>
      <c r="BO71" s="6"/>
      <c r="BQ71" s="181"/>
      <c r="BR71" s="182"/>
      <c r="BS71" s="183"/>
      <c r="BT71" s="182"/>
      <c r="BU71" s="226"/>
    </row>
    <row r="72" spans="2:73" ht="10.5" customHeight="1" thickTop="1" thickBot="1" x14ac:dyDescent="0.25">
      <c r="B72" s="226">
        <v>34</v>
      </c>
      <c r="D72" s="181" t="s">
        <v>209</v>
      </c>
      <c r="E72" s="182" t="s">
        <v>4</v>
      </c>
      <c r="F72" s="183" t="s">
        <v>15</v>
      </c>
      <c r="G72" s="182" t="s">
        <v>6</v>
      </c>
      <c r="H72" s="8"/>
      <c r="I72" s="10"/>
      <c r="J72" s="13"/>
      <c r="K72" s="12"/>
      <c r="L72" s="103"/>
      <c r="M72" s="6"/>
      <c r="O72" s="23"/>
      <c r="P72" s="23"/>
      <c r="Q72" s="21"/>
      <c r="R72" s="21"/>
      <c r="T72" s="21"/>
      <c r="U72" s="21"/>
      <c r="V72" s="23"/>
      <c r="W72" s="23"/>
      <c r="Y72" s="6"/>
      <c r="Z72" s="106"/>
      <c r="AA72" s="6"/>
      <c r="AB72" s="6"/>
      <c r="AC72" s="8"/>
      <c r="AD72" s="8"/>
      <c r="AF72" s="181" t="s">
        <v>131</v>
      </c>
      <c r="AG72" s="182" t="s">
        <v>4</v>
      </c>
      <c r="AH72" s="183" t="s">
        <v>24</v>
      </c>
      <c r="AI72" s="182" t="s">
        <v>6</v>
      </c>
      <c r="AJ72" s="226">
        <v>71</v>
      </c>
      <c r="AM72" s="226">
        <v>109</v>
      </c>
      <c r="AO72" s="181" t="s">
        <v>59</v>
      </c>
      <c r="AP72" s="182" t="s">
        <v>4</v>
      </c>
      <c r="AQ72" s="183" t="s">
        <v>204</v>
      </c>
      <c r="AR72" s="182" t="s">
        <v>6</v>
      </c>
      <c r="AS72" s="90"/>
      <c r="AT72" s="90"/>
      <c r="AU72" s="101"/>
      <c r="AV72" s="6"/>
      <c r="AW72" s="103"/>
      <c r="AX72" s="6"/>
      <c r="BJ72" s="6"/>
      <c r="BK72" s="106"/>
      <c r="BL72" s="11"/>
      <c r="BM72" s="13"/>
      <c r="BN72" s="14"/>
      <c r="BO72" s="8"/>
      <c r="BQ72" s="181" t="s">
        <v>210</v>
      </c>
      <c r="BR72" s="182" t="s">
        <v>4</v>
      </c>
      <c r="BS72" s="183" t="s">
        <v>123</v>
      </c>
      <c r="BT72" s="182" t="s">
        <v>6</v>
      </c>
      <c r="BU72" s="226">
        <v>146</v>
      </c>
    </row>
    <row r="73" spans="2:73" ht="10.5" customHeight="1" thickTop="1" thickBot="1" x14ac:dyDescent="0.25">
      <c r="B73" s="226"/>
      <c r="D73" s="181"/>
      <c r="E73" s="182"/>
      <c r="F73" s="183"/>
      <c r="G73" s="182"/>
      <c r="H73" s="6"/>
      <c r="I73" s="6"/>
      <c r="J73" s="11"/>
      <c r="K73" s="12"/>
      <c r="L73" s="103"/>
      <c r="M73" s="6"/>
      <c r="O73" s="23"/>
      <c r="P73" s="23"/>
      <c r="Q73" s="20"/>
      <c r="R73" s="21"/>
      <c r="T73" s="20"/>
      <c r="U73" s="21"/>
      <c r="V73" s="23"/>
      <c r="W73" s="23"/>
      <c r="Y73" s="6"/>
      <c r="Z73" s="106"/>
      <c r="AA73" s="6"/>
      <c r="AB73" s="11"/>
      <c r="AC73" s="96"/>
      <c r="AD73" s="9"/>
      <c r="AF73" s="181"/>
      <c r="AG73" s="182"/>
      <c r="AH73" s="183"/>
      <c r="AI73" s="182"/>
      <c r="AJ73" s="226"/>
      <c r="AM73" s="226"/>
      <c r="AO73" s="181"/>
      <c r="AP73" s="182"/>
      <c r="AQ73" s="183"/>
      <c r="AR73" s="182"/>
      <c r="AS73" s="6"/>
      <c r="AT73" s="6"/>
      <c r="AU73" s="11"/>
      <c r="AV73" s="12"/>
      <c r="AW73" s="103"/>
      <c r="AX73" s="6"/>
      <c r="BJ73" s="6"/>
      <c r="BK73" s="106"/>
      <c r="BL73" s="11"/>
      <c r="BM73" s="12"/>
      <c r="BN73" s="9"/>
      <c r="BO73" s="9"/>
      <c r="BQ73" s="181"/>
      <c r="BR73" s="182"/>
      <c r="BS73" s="183"/>
      <c r="BT73" s="182"/>
      <c r="BU73" s="226"/>
    </row>
    <row r="74" spans="2:73" ht="10.5" customHeight="1" thickTop="1" thickBot="1" x14ac:dyDescent="0.25">
      <c r="B74" s="226">
        <v>35</v>
      </c>
      <c r="D74" s="181" t="s">
        <v>211</v>
      </c>
      <c r="E74" s="182" t="s">
        <v>4</v>
      </c>
      <c r="F74" s="183" t="s">
        <v>100</v>
      </c>
      <c r="G74" s="182" t="s">
        <v>6</v>
      </c>
      <c r="H74" s="6"/>
      <c r="I74" s="6"/>
      <c r="J74" s="6"/>
      <c r="K74" s="95"/>
      <c r="L74" s="103"/>
      <c r="M74" s="6"/>
      <c r="O74" s="23"/>
      <c r="P74" s="23"/>
      <c r="Q74" s="21"/>
      <c r="R74" s="21"/>
      <c r="T74" s="21"/>
      <c r="U74" s="21"/>
      <c r="V74" s="23"/>
      <c r="W74" s="23"/>
      <c r="Y74" s="6"/>
      <c r="Z74" s="106"/>
      <c r="AA74" s="6"/>
      <c r="AB74" s="100"/>
      <c r="AC74" s="90"/>
      <c r="AD74" s="90"/>
      <c r="AF74" s="181" t="s">
        <v>212</v>
      </c>
      <c r="AG74" s="182" t="s">
        <v>4</v>
      </c>
      <c r="AH74" s="183" t="s">
        <v>100</v>
      </c>
      <c r="AI74" s="182" t="s">
        <v>6</v>
      </c>
      <c r="AJ74" s="226">
        <v>72</v>
      </c>
      <c r="AM74" s="226">
        <v>110</v>
      </c>
      <c r="AO74" s="181" t="s">
        <v>16</v>
      </c>
      <c r="AP74" s="182" t="s">
        <v>4</v>
      </c>
      <c r="AQ74" s="183" t="s">
        <v>123</v>
      </c>
      <c r="AR74" s="182" t="s">
        <v>6</v>
      </c>
      <c r="AS74" s="6"/>
      <c r="AT74" s="6"/>
      <c r="AU74" s="6"/>
      <c r="AV74" s="95"/>
      <c r="AW74" s="103"/>
      <c r="AX74" s="6"/>
      <c r="BJ74" s="6"/>
      <c r="BK74" s="106"/>
      <c r="BL74" s="91"/>
      <c r="BM74" s="6"/>
      <c r="BN74" s="6"/>
      <c r="BO74" s="90"/>
      <c r="BQ74" s="181" t="s">
        <v>213</v>
      </c>
      <c r="BR74" s="182" t="s">
        <v>4</v>
      </c>
      <c r="BS74" s="183" t="s">
        <v>20</v>
      </c>
      <c r="BT74" s="182" t="s">
        <v>6</v>
      </c>
      <c r="BU74" s="226">
        <v>147</v>
      </c>
    </row>
    <row r="75" spans="2:73" ht="10.5" customHeight="1" thickTop="1" thickBot="1" x14ac:dyDescent="0.25">
      <c r="B75" s="226"/>
      <c r="D75" s="181"/>
      <c r="E75" s="182"/>
      <c r="F75" s="183"/>
      <c r="G75" s="182"/>
      <c r="H75" s="96"/>
      <c r="I75" s="12"/>
      <c r="J75" s="6"/>
      <c r="K75" s="103"/>
      <c r="L75" s="6"/>
      <c r="M75" s="6"/>
      <c r="O75" s="22" t="str">
        <f>IF(Q69="","",IF(Q69&gt;T69,1,0)+IF(Q71&gt;T71,1,0)+IF(Q73&gt;T73,1,0)+IF(Q75&gt;T75,1,0)+IF(Q77&gt;T77,1,0))</f>
        <v/>
      </c>
      <c r="P75" s="22"/>
      <c r="Q75" s="20"/>
      <c r="R75" s="21"/>
      <c r="T75" s="20"/>
      <c r="U75" s="21"/>
      <c r="V75" s="22" t="str">
        <f>IF(Q69="","",IF(Q69&lt;T69,1,0)+IF(Q71&lt;T71,1,0)+IF(Q73&lt;T73,1,0)+IF(Q75&lt;T75,1,0)+IF(Q77&lt;T77,1,0))</f>
        <v/>
      </c>
      <c r="W75" s="22"/>
      <c r="Y75" s="6"/>
      <c r="Z75" s="106"/>
      <c r="AA75" s="11"/>
      <c r="AB75" s="12"/>
      <c r="AC75" s="6"/>
      <c r="AD75" s="6"/>
      <c r="AF75" s="181"/>
      <c r="AG75" s="182"/>
      <c r="AH75" s="183"/>
      <c r="AI75" s="182"/>
      <c r="AJ75" s="226"/>
      <c r="AM75" s="226"/>
      <c r="AO75" s="181"/>
      <c r="AP75" s="182"/>
      <c r="AQ75" s="183"/>
      <c r="AR75" s="182"/>
      <c r="AS75" s="96"/>
      <c r="AT75" s="12"/>
      <c r="AU75" s="6"/>
      <c r="AV75" s="103"/>
      <c r="AW75" s="6"/>
      <c r="AX75" s="6"/>
      <c r="BJ75" s="6"/>
      <c r="BK75" s="6"/>
      <c r="BL75" s="106"/>
      <c r="BM75" s="6"/>
      <c r="BN75" s="92"/>
      <c r="BO75" s="6"/>
      <c r="BQ75" s="181"/>
      <c r="BR75" s="182"/>
      <c r="BS75" s="183"/>
      <c r="BT75" s="182"/>
      <c r="BU75" s="226"/>
    </row>
    <row r="76" spans="2:73" ht="10.5" customHeight="1" thickTop="1" thickBot="1" x14ac:dyDescent="0.25">
      <c r="B76" s="226">
        <v>36</v>
      </c>
      <c r="D76" s="181" t="s">
        <v>43</v>
      </c>
      <c r="E76" s="182" t="s">
        <v>4</v>
      </c>
      <c r="F76" s="183" t="s">
        <v>204</v>
      </c>
      <c r="G76" s="182" t="s">
        <v>6</v>
      </c>
      <c r="H76" s="90"/>
      <c r="I76" s="101"/>
      <c r="J76" s="6"/>
      <c r="K76" s="103"/>
      <c r="L76" s="6"/>
      <c r="M76" s="6"/>
      <c r="O76" s="22"/>
      <c r="P76" s="22"/>
      <c r="Q76" s="21"/>
      <c r="R76" s="21"/>
      <c r="T76" s="21"/>
      <c r="U76" s="21"/>
      <c r="V76" s="22"/>
      <c r="W76" s="22"/>
      <c r="Y76" s="6"/>
      <c r="Z76" s="106"/>
      <c r="AA76" s="91"/>
      <c r="AB76" s="6"/>
      <c r="AC76" s="6"/>
      <c r="AD76" s="85"/>
      <c r="AF76" s="181" t="s">
        <v>160</v>
      </c>
      <c r="AG76" s="182" t="s">
        <v>4</v>
      </c>
      <c r="AH76" s="183" t="s">
        <v>15</v>
      </c>
      <c r="AI76" s="182" t="s">
        <v>6</v>
      </c>
      <c r="AJ76" s="226">
        <v>73</v>
      </c>
      <c r="AM76" s="226">
        <v>111</v>
      </c>
      <c r="AO76" s="181" t="s">
        <v>86</v>
      </c>
      <c r="AP76" s="182" t="s">
        <v>4</v>
      </c>
      <c r="AQ76" s="183" t="s">
        <v>13</v>
      </c>
      <c r="AR76" s="182" t="s">
        <v>6</v>
      </c>
      <c r="AS76" s="90"/>
      <c r="AT76" s="101"/>
      <c r="AU76" s="6"/>
      <c r="AV76" s="103"/>
      <c r="AW76" s="6"/>
      <c r="AX76" s="6"/>
      <c r="BJ76" s="6"/>
      <c r="BK76" s="6"/>
      <c r="BL76" s="106"/>
      <c r="BM76" s="11"/>
      <c r="BN76" s="13"/>
      <c r="BO76" s="14"/>
      <c r="BQ76" s="181" t="s">
        <v>214</v>
      </c>
      <c r="BR76" s="182" t="s">
        <v>4</v>
      </c>
      <c r="BS76" s="183" t="s">
        <v>15</v>
      </c>
      <c r="BT76" s="182" t="s">
        <v>6</v>
      </c>
      <c r="BU76" s="226">
        <v>148</v>
      </c>
    </row>
    <row r="77" spans="2:73" ht="10.5" customHeight="1" thickTop="1" thickBot="1" x14ac:dyDescent="0.25">
      <c r="B77" s="226"/>
      <c r="D77" s="181"/>
      <c r="E77" s="182"/>
      <c r="F77" s="183"/>
      <c r="G77" s="182"/>
      <c r="H77" s="6"/>
      <c r="I77" s="6"/>
      <c r="J77" s="95"/>
      <c r="K77" s="103"/>
      <c r="L77" s="6"/>
      <c r="M77" s="6"/>
      <c r="Q77" s="20"/>
      <c r="R77" s="21"/>
      <c r="T77" s="20"/>
      <c r="U77" s="21"/>
      <c r="Y77" s="6"/>
      <c r="Z77" s="6"/>
      <c r="AA77" s="106"/>
      <c r="AB77" s="6"/>
      <c r="AC77" s="108"/>
      <c r="AD77" s="6"/>
      <c r="AF77" s="181"/>
      <c r="AG77" s="182"/>
      <c r="AH77" s="183"/>
      <c r="AI77" s="182"/>
      <c r="AJ77" s="226"/>
      <c r="AM77" s="226"/>
      <c r="AO77" s="181"/>
      <c r="AP77" s="182"/>
      <c r="AQ77" s="183"/>
      <c r="AR77" s="182"/>
      <c r="AS77" s="6"/>
      <c r="AT77" s="6"/>
      <c r="AU77" s="95"/>
      <c r="AV77" s="103"/>
      <c r="AW77" s="6"/>
      <c r="AX77" s="6"/>
      <c r="BJ77" s="6"/>
      <c r="BK77" s="6"/>
      <c r="BL77" s="106"/>
      <c r="BM77" s="91"/>
      <c r="BN77" s="6"/>
      <c r="BO77" s="9"/>
      <c r="BQ77" s="181"/>
      <c r="BR77" s="182"/>
      <c r="BS77" s="183"/>
      <c r="BT77" s="182"/>
      <c r="BU77" s="226"/>
    </row>
    <row r="78" spans="2:73" ht="10.5" customHeight="1" thickTop="1" thickBot="1" x14ac:dyDescent="0.25">
      <c r="B78" s="226">
        <v>37</v>
      </c>
      <c r="D78" s="181" t="s">
        <v>35</v>
      </c>
      <c r="E78" s="182" t="s">
        <v>4</v>
      </c>
      <c r="F78" s="183" t="s">
        <v>34</v>
      </c>
      <c r="G78" s="182" t="s">
        <v>6</v>
      </c>
      <c r="H78" s="102"/>
      <c r="I78" s="90"/>
      <c r="J78" s="103"/>
      <c r="K78" s="6"/>
      <c r="L78" s="6"/>
      <c r="M78" s="6"/>
      <c r="Q78" s="21"/>
      <c r="R78" s="21"/>
      <c r="T78" s="21"/>
      <c r="U78" s="21"/>
      <c r="Y78" s="6"/>
      <c r="Z78" s="6"/>
      <c r="AA78" s="106"/>
      <c r="AB78" s="6"/>
      <c r="AC78" s="100"/>
      <c r="AD78" s="90"/>
      <c r="AF78" s="181" t="s">
        <v>215</v>
      </c>
      <c r="AG78" s="182" t="s">
        <v>4</v>
      </c>
      <c r="AH78" s="183" t="s">
        <v>40</v>
      </c>
      <c r="AI78" s="182" t="s">
        <v>6</v>
      </c>
      <c r="AJ78" s="226">
        <v>74</v>
      </c>
      <c r="AM78" s="226">
        <v>112</v>
      </c>
      <c r="AO78" s="181" t="s">
        <v>7</v>
      </c>
      <c r="AP78" s="182" t="s">
        <v>4</v>
      </c>
      <c r="AQ78" s="183" t="s">
        <v>34</v>
      </c>
      <c r="AR78" s="182" t="s">
        <v>6</v>
      </c>
      <c r="AS78" s="102"/>
      <c r="AT78" s="102"/>
      <c r="AU78" s="103"/>
      <c r="AV78" s="6"/>
      <c r="AW78" s="6"/>
      <c r="AX78" s="6"/>
      <c r="BJ78" s="6"/>
      <c r="BK78" s="6"/>
      <c r="BL78" s="6"/>
      <c r="BM78" s="106"/>
      <c r="BN78" s="102"/>
      <c r="BO78" s="102"/>
      <c r="BQ78" s="181" t="s">
        <v>216</v>
      </c>
      <c r="BR78" s="182" t="s">
        <v>4</v>
      </c>
      <c r="BS78" s="183" t="s">
        <v>5</v>
      </c>
      <c r="BT78" s="182" t="s">
        <v>6</v>
      </c>
      <c r="BU78" s="226">
        <v>149</v>
      </c>
    </row>
    <row r="79" spans="2:73" ht="10.5" customHeight="1" thickTop="1" thickBot="1" x14ac:dyDescent="0.25">
      <c r="B79" s="226"/>
      <c r="D79" s="181"/>
      <c r="E79" s="182"/>
      <c r="F79" s="183"/>
      <c r="G79" s="182"/>
      <c r="H79" s="6"/>
      <c r="I79" s="6"/>
      <c r="J79" s="6"/>
      <c r="K79" s="6"/>
      <c r="L79" s="6"/>
      <c r="M79" s="6"/>
      <c r="Y79" s="6"/>
      <c r="Z79" s="6"/>
      <c r="AA79" s="106"/>
      <c r="AB79" s="91"/>
      <c r="AC79" s="6"/>
      <c r="AD79" s="6"/>
      <c r="AF79" s="181"/>
      <c r="AG79" s="182"/>
      <c r="AH79" s="183"/>
      <c r="AI79" s="182"/>
      <c r="AJ79" s="226"/>
      <c r="AM79" s="226"/>
      <c r="AO79" s="181"/>
      <c r="AP79" s="182"/>
      <c r="AQ79" s="183"/>
      <c r="AR79" s="182"/>
      <c r="AS79" s="6"/>
      <c r="AT79" s="6"/>
      <c r="AU79" s="6"/>
      <c r="AV79" s="6"/>
      <c r="AW79" s="6"/>
      <c r="AX79" s="6"/>
      <c r="BJ79" s="6"/>
      <c r="BK79" s="6"/>
      <c r="BL79" s="6"/>
      <c r="BM79" s="6"/>
      <c r="BN79" s="6"/>
      <c r="BO79" s="6"/>
      <c r="BQ79" s="181"/>
      <c r="BR79" s="182"/>
      <c r="BS79" s="183"/>
      <c r="BT79" s="182"/>
      <c r="BU79" s="226"/>
    </row>
    <row r="80" spans="2:73" ht="10.5" customHeight="1" thickTop="1" thickBot="1" x14ac:dyDescent="0.25">
      <c r="O80" s="18"/>
      <c r="P80" s="19"/>
      <c r="Q80" s="19"/>
      <c r="R80" s="19"/>
      <c r="S80" s="19"/>
      <c r="T80" s="19"/>
      <c r="U80" s="19"/>
      <c r="V80" s="19"/>
      <c r="W80" s="18"/>
      <c r="Y80" s="6"/>
      <c r="Z80" s="6"/>
      <c r="AA80" s="6"/>
      <c r="AB80" s="106"/>
      <c r="AC80" s="90"/>
      <c r="AD80" s="102"/>
      <c r="AF80" s="181" t="s">
        <v>139</v>
      </c>
      <c r="AG80" s="182" t="s">
        <v>4</v>
      </c>
      <c r="AH80" s="183" t="s">
        <v>28</v>
      </c>
      <c r="AI80" s="182" t="s">
        <v>6</v>
      </c>
      <c r="AJ80" s="226">
        <v>75</v>
      </c>
    </row>
    <row r="81" spans="2:64" ht="10.5" customHeight="1" thickTop="1" x14ac:dyDescent="0.2">
      <c r="O81" s="18"/>
      <c r="P81" s="19"/>
      <c r="Q81" s="19"/>
      <c r="R81" s="19"/>
      <c r="S81" s="19"/>
      <c r="T81" s="19"/>
      <c r="U81" s="19"/>
      <c r="V81" s="19"/>
      <c r="W81" s="18"/>
      <c r="Y81" s="6"/>
      <c r="Z81" s="6"/>
      <c r="AA81" s="6"/>
      <c r="AB81" s="6"/>
      <c r="AC81" s="6"/>
      <c r="AD81" s="6"/>
      <c r="AF81" s="181"/>
      <c r="AG81" s="182"/>
      <c r="AH81" s="183"/>
      <c r="AI81" s="182"/>
      <c r="AJ81" s="226"/>
    </row>
    <row r="82" spans="2:64" ht="10.5" customHeight="1" x14ac:dyDescent="0.2"/>
    <row r="83" spans="2:64" ht="15" customHeight="1" x14ac:dyDescent="0.2">
      <c r="B83" s="27"/>
      <c r="C83" s="16"/>
      <c r="D83" s="201" t="s">
        <v>217</v>
      </c>
      <c r="E83" s="201"/>
      <c r="F83" s="201"/>
      <c r="G83" s="201"/>
      <c r="H83" s="201"/>
      <c r="I83" s="28" t="s">
        <v>218</v>
      </c>
      <c r="J83" s="202" t="str">
        <f>IF(D84="","",D84)</f>
        <v>吉 田</v>
      </c>
      <c r="K83" s="184"/>
      <c r="L83" s="184"/>
      <c r="M83" s="203"/>
      <c r="N83" s="29" t="s">
        <v>219</v>
      </c>
      <c r="O83" s="184" t="str">
        <f>IF(D85="","",D85)</f>
        <v>坂 東</v>
      </c>
      <c r="P83" s="184"/>
      <c r="Q83" s="184"/>
      <c r="R83" s="203"/>
      <c r="S83" s="28" t="s">
        <v>220</v>
      </c>
      <c r="T83" s="184" t="str">
        <f>IF(D86="","",D86)</f>
        <v>伊 藤</v>
      </c>
      <c r="U83" s="184"/>
      <c r="V83" s="184"/>
      <c r="W83" s="203"/>
      <c r="X83" s="29" t="s">
        <v>221</v>
      </c>
      <c r="Y83" s="184" t="str">
        <f>IF(D87="","",D87)</f>
        <v>大 恵</v>
      </c>
      <c r="Z83" s="184"/>
      <c r="AA83" s="184"/>
      <c r="AB83" s="203"/>
      <c r="AC83" s="204" t="s">
        <v>222</v>
      </c>
      <c r="AD83" s="205"/>
      <c r="AE83" s="16"/>
      <c r="AF83" s="17" t="s">
        <v>223</v>
      </c>
      <c r="AG83" s="2"/>
      <c r="AH83" s="206" t="s">
        <v>224</v>
      </c>
      <c r="AI83" s="207"/>
      <c r="AJ83" s="207"/>
      <c r="AK83" s="208"/>
      <c r="AM83" s="209" t="s">
        <v>225</v>
      </c>
      <c r="AN83" s="210"/>
      <c r="AO83" s="210"/>
      <c r="AP83" s="210"/>
      <c r="AQ83" s="210"/>
      <c r="AR83" s="210"/>
      <c r="AS83" s="210"/>
      <c r="AT83" s="210"/>
      <c r="AU83" s="210"/>
      <c r="AV83" s="211"/>
      <c r="AX83" s="142" t="s">
        <v>226</v>
      </c>
      <c r="AY83" s="143"/>
      <c r="AZ83" s="143"/>
      <c r="BA83" s="171" t="s">
        <v>269</v>
      </c>
      <c r="BB83" s="171"/>
      <c r="BC83" s="171"/>
      <c r="BD83" s="171"/>
      <c r="BE83" s="171"/>
      <c r="BF83" s="171"/>
      <c r="BG83" s="171"/>
      <c r="BH83" s="172" t="s">
        <v>265</v>
      </c>
      <c r="BI83" s="172"/>
      <c r="BJ83" s="172"/>
      <c r="BK83" s="172"/>
      <c r="BL83" s="173"/>
    </row>
    <row r="84" spans="2:64" ht="15" customHeight="1" x14ac:dyDescent="0.2">
      <c r="B84" s="30" t="s">
        <v>218</v>
      </c>
      <c r="C84" s="16"/>
      <c r="D84" s="184" t="str">
        <f>IF(O41="","",O41)</f>
        <v>吉 田</v>
      </c>
      <c r="E84" s="184"/>
      <c r="F84" s="196" t="str">
        <f>IF(O44="","",O44)</f>
        <v>（尽 誠）</v>
      </c>
      <c r="G84" s="196"/>
      <c r="H84" s="197"/>
      <c r="I84" s="220"/>
      <c r="J84" s="221"/>
      <c r="K84" s="191"/>
      <c r="L84" s="191"/>
      <c r="M84" s="192"/>
      <c r="N84" s="193">
        <v>3</v>
      </c>
      <c r="O84" s="193"/>
      <c r="P84" s="117" t="s">
        <v>227</v>
      </c>
      <c r="Q84" s="193">
        <v>1</v>
      </c>
      <c r="R84" s="193"/>
      <c r="S84" s="194">
        <v>3</v>
      </c>
      <c r="T84" s="193"/>
      <c r="U84" s="117" t="s">
        <v>227</v>
      </c>
      <c r="V84" s="193">
        <v>1</v>
      </c>
      <c r="W84" s="195"/>
      <c r="X84" s="193">
        <v>3</v>
      </c>
      <c r="Y84" s="193"/>
      <c r="Z84" s="117" t="s">
        <v>227</v>
      </c>
      <c r="AA84" s="193">
        <v>0</v>
      </c>
      <c r="AB84" s="193"/>
      <c r="AC84" s="174">
        <f>IF(AND(N84="",S84="",X84=""),"",IF(N84="",0,IF(N84=3,2,1))+IF(S84="",0,IF(S84=3,2,1))+IF(X84="",0,IF(X84=3,2,1)))</f>
        <v>6</v>
      </c>
      <c r="AD84" s="175"/>
      <c r="AE84" s="31"/>
      <c r="AF84" s="32">
        <f>IF(AC84="","",RANK(AC84,$AC$84:$AD$87))</f>
        <v>1</v>
      </c>
      <c r="AG84" s="2"/>
      <c r="AH84" s="176" t="s">
        <v>228</v>
      </c>
      <c r="AI84" s="156"/>
      <c r="AJ84" s="156"/>
      <c r="AK84" s="177"/>
      <c r="AM84" s="178" t="s">
        <v>231</v>
      </c>
      <c r="AN84" s="179"/>
      <c r="AO84" s="179"/>
      <c r="AP84" s="179"/>
      <c r="AQ84" s="179"/>
      <c r="AR84" s="179"/>
      <c r="AS84" s="179"/>
      <c r="AT84" s="179"/>
      <c r="AU84" s="179"/>
      <c r="AV84" s="180"/>
      <c r="AX84" s="144"/>
      <c r="AY84" s="145"/>
      <c r="AZ84" s="145"/>
      <c r="BA84" s="148"/>
      <c r="BB84" s="148"/>
      <c r="BC84" s="148"/>
      <c r="BD84" s="148"/>
      <c r="BE84" s="148"/>
      <c r="BF84" s="148"/>
      <c r="BG84" s="148"/>
      <c r="BH84" s="150"/>
      <c r="BI84" s="150"/>
      <c r="BJ84" s="150"/>
      <c r="BK84" s="150"/>
      <c r="BL84" s="151"/>
    </row>
    <row r="85" spans="2:64" ht="15" customHeight="1" x14ac:dyDescent="0.2">
      <c r="B85" s="33" t="s">
        <v>219</v>
      </c>
      <c r="C85" s="34"/>
      <c r="D85" s="184" t="str">
        <f>IF(BE41="","",BE41)</f>
        <v>坂 東</v>
      </c>
      <c r="E85" s="184"/>
      <c r="F85" s="196" t="str">
        <f>IF(BE44="","",BE44)</f>
        <v>（ヴィスポ）</v>
      </c>
      <c r="G85" s="196"/>
      <c r="H85" s="197"/>
      <c r="I85" s="212">
        <f>IF(Q84="","",Q84)</f>
        <v>1</v>
      </c>
      <c r="J85" s="213"/>
      <c r="K85" s="118" t="s">
        <v>227</v>
      </c>
      <c r="L85" s="188">
        <f>IF(N84="","",N84)</f>
        <v>3</v>
      </c>
      <c r="M85" s="189"/>
      <c r="N85" s="190"/>
      <c r="O85" s="191"/>
      <c r="P85" s="191"/>
      <c r="Q85" s="191"/>
      <c r="R85" s="192"/>
      <c r="S85" s="187">
        <v>2</v>
      </c>
      <c r="T85" s="188"/>
      <c r="U85" s="118" t="s">
        <v>227</v>
      </c>
      <c r="V85" s="188">
        <v>3</v>
      </c>
      <c r="W85" s="189"/>
      <c r="X85" s="188">
        <v>3</v>
      </c>
      <c r="Y85" s="188"/>
      <c r="Z85" s="118" t="s">
        <v>227</v>
      </c>
      <c r="AA85" s="188">
        <v>2</v>
      </c>
      <c r="AB85" s="214"/>
      <c r="AC85" s="215">
        <f>IF(AND(I85="",S85="",X85=""),"",IF(I85="",0,IF(I85=3,2,1))+IF(S85="",0,IF(S85=3,2,1))+IF(X85="",0,IF(X85=3,2,1)))</f>
        <v>4</v>
      </c>
      <c r="AD85" s="216"/>
      <c r="AE85" s="35"/>
      <c r="AF85" s="32">
        <f t="shared" ref="AF85:AF87" si="0">IF(AC85="","",RANK(AC85,$AC$84:$AD$87))</f>
        <v>3</v>
      </c>
      <c r="AG85" s="2"/>
      <c r="AH85" s="176" t="s">
        <v>229</v>
      </c>
      <c r="AI85" s="156"/>
      <c r="AJ85" s="156"/>
      <c r="AK85" s="177"/>
      <c r="AM85" s="217" t="s">
        <v>232</v>
      </c>
      <c r="AN85" s="218"/>
      <c r="AO85" s="218"/>
      <c r="AP85" s="218"/>
      <c r="AQ85" s="218"/>
      <c r="AR85" s="218"/>
      <c r="AS85" s="218"/>
      <c r="AT85" s="218"/>
      <c r="AU85" s="218"/>
      <c r="AV85" s="219"/>
      <c r="AX85" s="144"/>
      <c r="AY85" s="145"/>
      <c r="AZ85" s="145"/>
      <c r="BA85" s="148" t="s">
        <v>270</v>
      </c>
      <c r="BB85" s="148"/>
      <c r="BC85" s="148"/>
      <c r="BD85" s="148"/>
      <c r="BE85" s="148"/>
      <c r="BF85" s="148"/>
      <c r="BG85" s="148"/>
      <c r="BH85" s="150" t="s">
        <v>271</v>
      </c>
      <c r="BI85" s="150"/>
      <c r="BJ85" s="150"/>
      <c r="BK85" s="150"/>
      <c r="BL85" s="151"/>
    </row>
    <row r="86" spans="2:64" ht="15" customHeight="1" x14ac:dyDescent="0.2">
      <c r="B86" s="36" t="s">
        <v>220</v>
      </c>
      <c r="D86" s="184" t="str">
        <f>IF(AZ41="","",AZ41)</f>
        <v>伊 藤</v>
      </c>
      <c r="E86" s="184"/>
      <c r="F86" s="196" t="str">
        <f>IF(AZ44="","",AZ44)</f>
        <v>（イトウTTC）</v>
      </c>
      <c r="G86" s="196"/>
      <c r="H86" s="197"/>
      <c r="I86" s="198">
        <f>IF(V84="","",V84)</f>
        <v>1</v>
      </c>
      <c r="J86" s="199"/>
      <c r="K86" s="118" t="s">
        <v>227</v>
      </c>
      <c r="L86" s="188">
        <f>IF(S84="","",S84)</f>
        <v>3</v>
      </c>
      <c r="M86" s="189"/>
      <c r="N86" s="187">
        <f>IF(V85="","",V85)</f>
        <v>3</v>
      </c>
      <c r="O86" s="188"/>
      <c r="P86" s="118" t="s">
        <v>227</v>
      </c>
      <c r="Q86" s="188">
        <f>IF(S85="","",S85)</f>
        <v>2</v>
      </c>
      <c r="R86" s="189"/>
      <c r="S86" s="190"/>
      <c r="T86" s="191"/>
      <c r="U86" s="191"/>
      <c r="V86" s="191"/>
      <c r="W86" s="192"/>
      <c r="X86" s="200">
        <v>3</v>
      </c>
      <c r="Y86" s="200"/>
      <c r="Z86" s="119" t="s">
        <v>227</v>
      </c>
      <c r="AA86" s="200">
        <v>2</v>
      </c>
      <c r="AB86" s="200"/>
      <c r="AC86" s="166">
        <f>IF(AND(I86="",N86="",X86=""),"",IF(I86="",0,IF(I86=3,2,1))+IF(N86="",0,IF(N86=3,2,1))+IF(X86="",0,IF(X86=3,2,1)))</f>
        <v>5</v>
      </c>
      <c r="AD86" s="167"/>
      <c r="AE86" s="37"/>
      <c r="AF86" s="32">
        <f t="shared" si="0"/>
        <v>2</v>
      </c>
      <c r="AG86" s="2"/>
      <c r="AH86" s="168" t="s">
        <v>230</v>
      </c>
      <c r="AI86" s="169"/>
      <c r="AJ86" s="169"/>
      <c r="AK86" s="170"/>
      <c r="AO86" s="38"/>
      <c r="AP86" s="2"/>
      <c r="AQ86" s="2"/>
      <c r="AR86" s="2"/>
      <c r="AX86" s="144"/>
      <c r="AY86" s="145"/>
      <c r="AZ86" s="145"/>
      <c r="BA86" s="148"/>
      <c r="BB86" s="148"/>
      <c r="BC86" s="148"/>
      <c r="BD86" s="148"/>
      <c r="BE86" s="148"/>
      <c r="BF86" s="148"/>
      <c r="BG86" s="148"/>
      <c r="BH86" s="150"/>
      <c r="BI86" s="150"/>
      <c r="BJ86" s="150"/>
      <c r="BK86" s="150"/>
      <c r="BL86" s="151"/>
    </row>
    <row r="87" spans="2:64" ht="15" customHeight="1" x14ac:dyDescent="0.2">
      <c r="B87" s="33" t="s">
        <v>221</v>
      </c>
      <c r="C87" s="34"/>
      <c r="D87" s="184" t="str">
        <f>IF(T41="","",T41)</f>
        <v>大 恵</v>
      </c>
      <c r="E87" s="184"/>
      <c r="F87" s="185" t="str">
        <f>IF(T44="","",T44)</f>
        <v>（尽 誠）</v>
      </c>
      <c r="G87" s="185"/>
      <c r="H87" s="186"/>
      <c r="I87" s="187">
        <f>IF(AA84="","",AA84)</f>
        <v>0</v>
      </c>
      <c r="J87" s="188"/>
      <c r="K87" s="118" t="s">
        <v>227</v>
      </c>
      <c r="L87" s="188">
        <f>IF(X84="","",X84)</f>
        <v>3</v>
      </c>
      <c r="M87" s="189"/>
      <c r="N87" s="187">
        <f>IF(AA85="","",AA85)</f>
        <v>2</v>
      </c>
      <c r="O87" s="188"/>
      <c r="P87" s="118" t="s">
        <v>227</v>
      </c>
      <c r="Q87" s="188">
        <f>IF(X85="","",X85)</f>
        <v>3</v>
      </c>
      <c r="R87" s="189"/>
      <c r="S87" s="187">
        <f>IF(AA86="","",AA86)</f>
        <v>2</v>
      </c>
      <c r="T87" s="188"/>
      <c r="U87" s="118" t="s">
        <v>227</v>
      </c>
      <c r="V87" s="188">
        <f>IF(X86="","",X86)</f>
        <v>3</v>
      </c>
      <c r="W87" s="189"/>
      <c r="X87" s="190"/>
      <c r="Y87" s="191"/>
      <c r="Z87" s="191"/>
      <c r="AA87" s="191"/>
      <c r="AB87" s="192"/>
      <c r="AC87" s="154">
        <f>IF(AND(I87="",N87="",S87=""),"",IF(I87="",0,IF(I87=3,2,1))+IF(N87="",0,IF(N87=3,2,1))+IF(S87="",0,IF(S87=3,2,1)))</f>
        <v>3</v>
      </c>
      <c r="AD87" s="155"/>
      <c r="AE87" s="35"/>
      <c r="AF87" s="39">
        <f t="shared" si="0"/>
        <v>4</v>
      </c>
      <c r="AG87" s="2"/>
      <c r="AH87" s="156"/>
      <c r="AI87" s="156"/>
      <c r="AJ87" s="156"/>
      <c r="AK87" s="156"/>
      <c r="AO87" s="38"/>
      <c r="AP87" s="2"/>
      <c r="AQ87" s="2"/>
      <c r="AR87" s="2"/>
      <c r="AX87" s="144"/>
      <c r="AY87" s="145"/>
      <c r="AZ87" s="145"/>
      <c r="BA87" s="148" t="s">
        <v>272</v>
      </c>
      <c r="BB87" s="148"/>
      <c r="BC87" s="148"/>
      <c r="BD87" s="148"/>
      <c r="BE87" s="148"/>
      <c r="BF87" s="148"/>
      <c r="BG87" s="148"/>
      <c r="BH87" s="150" t="s">
        <v>267</v>
      </c>
      <c r="BI87" s="150"/>
      <c r="BJ87" s="150"/>
      <c r="BK87" s="150"/>
      <c r="BL87" s="151"/>
    </row>
    <row r="88" spans="2:64" x14ac:dyDescent="0.2">
      <c r="AX88" s="146"/>
      <c r="AY88" s="147"/>
      <c r="AZ88" s="147"/>
      <c r="BA88" s="149"/>
      <c r="BB88" s="149"/>
      <c r="BC88" s="149"/>
      <c r="BD88" s="149"/>
      <c r="BE88" s="149"/>
      <c r="BF88" s="149"/>
      <c r="BG88" s="149"/>
      <c r="BH88" s="152"/>
      <c r="BI88" s="152"/>
      <c r="BJ88" s="152"/>
      <c r="BK88" s="152"/>
      <c r="BL88" s="153"/>
    </row>
  </sheetData>
  <mergeCells count="825">
    <mergeCell ref="AI80:AI81"/>
    <mergeCell ref="AJ80:AJ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S78:BS79"/>
    <mergeCell ref="BT78:BT79"/>
    <mergeCell ref="BU78:BU79"/>
    <mergeCell ref="B76:B77"/>
    <mergeCell ref="D76:D77"/>
    <mergeCell ref="E76:E77"/>
    <mergeCell ref="F76:F77"/>
    <mergeCell ref="G76:G77"/>
    <mergeCell ref="AQ74:AQ75"/>
    <mergeCell ref="AR74:AR75"/>
    <mergeCell ref="BQ74:BQ75"/>
    <mergeCell ref="BR74:BR75"/>
    <mergeCell ref="AH74:AH75"/>
    <mergeCell ref="AI74:AI75"/>
    <mergeCell ref="AJ74:AJ75"/>
    <mergeCell ref="AM74:AM75"/>
    <mergeCell ref="AO74:AO75"/>
    <mergeCell ref="AP74:AP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U74:BU75"/>
    <mergeCell ref="BS74:BS75"/>
    <mergeCell ref="BT74:BT75"/>
    <mergeCell ref="B72:B73"/>
    <mergeCell ref="D72:D73"/>
    <mergeCell ref="E72:E73"/>
    <mergeCell ref="F72:F73"/>
    <mergeCell ref="G72:G73"/>
    <mergeCell ref="AF72:AF73"/>
    <mergeCell ref="AG72:AG73"/>
    <mergeCell ref="AQ70:AQ71"/>
    <mergeCell ref="AR70:AR71"/>
    <mergeCell ref="AH70:AH71"/>
    <mergeCell ref="AI70:AI71"/>
    <mergeCell ref="AJ70:AJ71"/>
    <mergeCell ref="AM70:AM71"/>
    <mergeCell ref="AO70:AO71"/>
    <mergeCell ref="AP70:AP71"/>
    <mergeCell ref="B70:B71"/>
    <mergeCell ref="D70:D71"/>
    <mergeCell ref="E70:E71"/>
    <mergeCell ref="F70:F71"/>
    <mergeCell ref="G70:G71"/>
    <mergeCell ref="AF70:AF71"/>
    <mergeCell ref="BQ68:BQ69"/>
    <mergeCell ref="BR68:BR69"/>
    <mergeCell ref="BS68:BS69"/>
    <mergeCell ref="BT68:BT69"/>
    <mergeCell ref="BU68:BU69"/>
    <mergeCell ref="AG70:AG71"/>
    <mergeCell ref="AJ68:AJ69"/>
    <mergeCell ref="AM68:AM69"/>
    <mergeCell ref="AO68:AO69"/>
    <mergeCell ref="AP68:AP69"/>
    <mergeCell ref="AQ68:AQ69"/>
    <mergeCell ref="AR68:AR69"/>
    <mergeCell ref="BU70:BU71"/>
    <mergeCell ref="BQ70:BQ71"/>
    <mergeCell ref="BR70:BR71"/>
    <mergeCell ref="BS70:BS71"/>
    <mergeCell ref="BT70:BT71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F64:AF65"/>
    <mergeCell ref="AG64:AG65"/>
    <mergeCell ref="AH64:AH65"/>
    <mergeCell ref="AI64:AI65"/>
    <mergeCell ref="AJ64:AJ65"/>
    <mergeCell ref="AM64:AM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S64:BS65"/>
    <mergeCell ref="BT64:BT65"/>
    <mergeCell ref="BU64:BU65"/>
    <mergeCell ref="AQ64:AQ65"/>
    <mergeCell ref="AR64:AR65"/>
    <mergeCell ref="BQ64:BQ65"/>
    <mergeCell ref="BR64:BR65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Q62:BQ63"/>
    <mergeCell ref="BR62:BR63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F58:AF59"/>
    <mergeCell ref="AG58:AG59"/>
    <mergeCell ref="AH58:AH59"/>
    <mergeCell ref="AI58:AI59"/>
    <mergeCell ref="AJ58:AJ59"/>
    <mergeCell ref="AM58:AM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S58:BS59"/>
    <mergeCell ref="BT58:BT59"/>
    <mergeCell ref="BU58:BU59"/>
    <mergeCell ref="AQ58:AQ59"/>
    <mergeCell ref="AR58:AR59"/>
    <mergeCell ref="BQ58:BQ59"/>
    <mergeCell ref="BR58:BR59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F52:AF53"/>
    <mergeCell ref="AG52:AG53"/>
    <mergeCell ref="AH52:AH53"/>
    <mergeCell ref="AI52:AI53"/>
    <mergeCell ref="AJ52:AJ53"/>
    <mergeCell ref="AM52:AM53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S52:BS53"/>
    <mergeCell ref="BT52:BT53"/>
    <mergeCell ref="BU52:BU53"/>
    <mergeCell ref="AQ52:AQ53"/>
    <mergeCell ref="AR52:AR53"/>
    <mergeCell ref="BQ52:BQ53"/>
    <mergeCell ref="BR52:BR53"/>
    <mergeCell ref="B50:B51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S50:BS51"/>
    <mergeCell ref="BT50:BT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BS46:BS47"/>
    <mergeCell ref="D46:D47"/>
    <mergeCell ref="E46:E47"/>
    <mergeCell ref="F46:F47"/>
    <mergeCell ref="G46:G47"/>
    <mergeCell ref="AF46:AF47"/>
    <mergeCell ref="AG46:AG47"/>
    <mergeCell ref="BR48:BR49"/>
    <mergeCell ref="BS48:BS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Q46:AQ47"/>
    <mergeCell ref="AR46:AR47"/>
    <mergeCell ref="BQ46:BQ47"/>
    <mergeCell ref="BR46:BR47"/>
    <mergeCell ref="AH46:AH47"/>
    <mergeCell ref="AI46:AI47"/>
    <mergeCell ref="AJ46:AJ47"/>
    <mergeCell ref="AM46:AM47"/>
    <mergeCell ref="AO46:AO47"/>
    <mergeCell ref="AP46:AP47"/>
    <mergeCell ref="BU48:BU49"/>
    <mergeCell ref="AQ48:AQ49"/>
    <mergeCell ref="AR48:AR49"/>
    <mergeCell ref="BQ48:BQ49"/>
    <mergeCell ref="B46:B47"/>
    <mergeCell ref="BQ44:BQ45"/>
    <mergeCell ref="BR44:BR45"/>
    <mergeCell ref="AJ44:AJ45"/>
    <mergeCell ref="AM44:AM45"/>
    <mergeCell ref="AO44:AO45"/>
    <mergeCell ref="AP44:AP45"/>
    <mergeCell ref="AQ44:AQ45"/>
    <mergeCell ref="AR44:AR45"/>
    <mergeCell ref="AF44:AF45"/>
    <mergeCell ref="AG44:AG45"/>
    <mergeCell ref="AH44:AH45"/>
    <mergeCell ref="AI44:AI45"/>
    <mergeCell ref="BS42:BS43"/>
    <mergeCell ref="BT42:BT43"/>
    <mergeCell ref="BU42:BU43"/>
    <mergeCell ref="B44:B45"/>
    <mergeCell ref="D44:D45"/>
    <mergeCell ref="E44:E45"/>
    <mergeCell ref="F44:F45"/>
    <mergeCell ref="G44:G45"/>
    <mergeCell ref="AO42:AO43"/>
    <mergeCell ref="AP42:AP43"/>
    <mergeCell ref="AQ42:AQ43"/>
    <mergeCell ref="AR42:AR43"/>
    <mergeCell ref="AF42:AF43"/>
    <mergeCell ref="AG42:AG43"/>
    <mergeCell ref="AH42:AH43"/>
    <mergeCell ref="AI42:AI43"/>
    <mergeCell ref="AJ42:AJ43"/>
    <mergeCell ref="AM42:AM43"/>
    <mergeCell ref="B42:B43"/>
    <mergeCell ref="D42:D43"/>
    <mergeCell ref="BU44:BU45"/>
    <mergeCell ref="BS44:BS45"/>
    <mergeCell ref="BT44:BT45"/>
    <mergeCell ref="BE44:BH45"/>
    <mergeCell ref="BS40:BS41"/>
    <mergeCell ref="BT40:BT41"/>
    <mergeCell ref="BU40:BU41"/>
    <mergeCell ref="AO40:AO41"/>
    <mergeCell ref="AP40:AP41"/>
    <mergeCell ref="AQ40:AQ41"/>
    <mergeCell ref="AR40:AR41"/>
    <mergeCell ref="AF40:AF41"/>
    <mergeCell ref="AG40:AG41"/>
    <mergeCell ref="AH40:AH41"/>
    <mergeCell ref="AI40:AI41"/>
    <mergeCell ref="AJ40:AJ41"/>
    <mergeCell ref="AM40:AM41"/>
    <mergeCell ref="AZ39:AZ40"/>
    <mergeCell ref="BE39:BE40"/>
    <mergeCell ref="B40:B41"/>
    <mergeCell ref="D40:D41"/>
    <mergeCell ref="E40:E41"/>
    <mergeCell ref="F40:F41"/>
    <mergeCell ref="G40:G41"/>
    <mergeCell ref="AQ38:AQ39"/>
    <mergeCell ref="AR38:AR39"/>
    <mergeCell ref="BQ38:BQ39"/>
    <mergeCell ref="BR38:BR39"/>
    <mergeCell ref="AH38:AH39"/>
    <mergeCell ref="AI38:AI39"/>
    <mergeCell ref="AJ38:AJ39"/>
    <mergeCell ref="AM38:AM39"/>
    <mergeCell ref="AO38:AO39"/>
    <mergeCell ref="AP38:AP39"/>
    <mergeCell ref="BE41:BH43"/>
    <mergeCell ref="E42:E43"/>
    <mergeCell ref="F42:F43"/>
    <mergeCell ref="G42:G43"/>
    <mergeCell ref="BQ40:BQ41"/>
    <mergeCell ref="BR40:BR41"/>
    <mergeCell ref="BQ42:BQ43"/>
    <mergeCell ref="BR42:BR43"/>
    <mergeCell ref="O39:O40"/>
    <mergeCell ref="BU36:BU37"/>
    <mergeCell ref="B38:B39"/>
    <mergeCell ref="D38:D39"/>
    <mergeCell ref="E38:E39"/>
    <mergeCell ref="F38:F39"/>
    <mergeCell ref="G38:G39"/>
    <mergeCell ref="AF38:AF39"/>
    <mergeCell ref="AG38:AG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8:BS39"/>
    <mergeCell ref="BT38:BT39"/>
    <mergeCell ref="BU38:BU39"/>
    <mergeCell ref="T39:T40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F34:AF35"/>
    <mergeCell ref="AG34:AG35"/>
    <mergeCell ref="AH34:AH35"/>
    <mergeCell ref="AI34:AI35"/>
    <mergeCell ref="AJ34:AJ35"/>
    <mergeCell ref="AM34:AM35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S34:BS35"/>
    <mergeCell ref="BT34:BT35"/>
    <mergeCell ref="BU34:BU35"/>
    <mergeCell ref="AQ34:AQ35"/>
    <mergeCell ref="AR34:AR35"/>
    <mergeCell ref="BQ34:BQ35"/>
    <mergeCell ref="BR34:BR35"/>
    <mergeCell ref="D32:D33"/>
    <mergeCell ref="G32:G33"/>
    <mergeCell ref="AF32:AF33"/>
    <mergeCell ref="AG32:AG33"/>
    <mergeCell ref="AH32:AH33"/>
    <mergeCell ref="AI32:AI33"/>
    <mergeCell ref="AQ30:AQ31"/>
    <mergeCell ref="BU28:BU29"/>
    <mergeCell ref="AQ28:AQ29"/>
    <mergeCell ref="AR28:AR29"/>
    <mergeCell ref="BQ28:BQ29"/>
    <mergeCell ref="BR28:BR29"/>
    <mergeCell ref="BU30:BU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Q32:BQ33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R27:T35"/>
    <mergeCell ref="B28:B29"/>
    <mergeCell ref="B32:B33"/>
    <mergeCell ref="D28:D29"/>
    <mergeCell ref="E28:E29"/>
    <mergeCell ref="F28:F29"/>
    <mergeCell ref="G28:G29"/>
    <mergeCell ref="E32:E33"/>
    <mergeCell ref="F32:F33"/>
    <mergeCell ref="AR26:AR27"/>
    <mergeCell ref="BQ26:BQ27"/>
    <mergeCell ref="BR26:BR27"/>
    <mergeCell ref="BS26:BS27"/>
    <mergeCell ref="BT26:BT27"/>
    <mergeCell ref="BS28:BS29"/>
    <mergeCell ref="BT28:BT29"/>
    <mergeCell ref="BU26:BU27"/>
    <mergeCell ref="AI26:AI27"/>
    <mergeCell ref="AJ26:AJ27"/>
    <mergeCell ref="AM26:AM27"/>
    <mergeCell ref="AO26:AO27"/>
    <mergeCell ref="AP26:AP27"/>
    <mergeCell ref="AQ26:AQ27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4:BT25"/>
    <mergeCell ref="BU24:BU25"/>
    <mergeCell ref="AQ24:AQ25"/>
    <mergeCell ref="AR24:AR25"/>
    <mergeCell ref="BQ24:BQ25"/>
    <mergeCell ref="BR24:BR25"/>
    <mergeCell ref="BS24:BS25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AR22:AR23"/>
    <mergeCell ref="E20:E21"/>
    <mergeCell ref="F20:F21"/>
    <mergeCell ref="G20:G21"/>
    <mergeCell ref="AF20:AF21"/>
    <mergeCell ref="AR18:AR19"/>
    <mergeCell ref="BQ18:BQ19"/>
    <mergeCell ref="BR18:BR19"/>
    <mergeCell ref="BS18:BS19"/>
    <mergeCell ref="BT18:BT19"/>
    <mergeCell ref="BT20:BT21"/>
    <mergeCell ref="AH18:AH19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AQ16:AQ17"/>
    <mergeCell ref="AR16:AR17"/>
    <mergeCell ref="BQ16:BQ17"/>
    <mergeCell ref="BR16:BR17"/>
    <mergeCell ref="BS16:BS17"/>
    <mergeCell ref="G14:G15"/>
    <mergeCell ref="AF14:AF15"/>
    <mergeCell ref="AP16:AP17"/>
    <mergeCell ref="AG16:AG17"/>
    <mergeCell ref="AH16:AH17"/>
    <mergeCell ref="AI16:AI17"/>
    <mergeCell ref="AJ16:AJ17"/>
    <mergeCell ref="AM16:AM17"/>
    <mergeCell ref="AO16:AO17"/>
    <mergeCell ref="AG14:AG15"/>
    <mergeCell ref="AH14:AH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AI14:AI15"/>
    <mergeCell ref="AJ14:AJ15"/>
    <mergeCell ref="B14:B15"/>
    <mergeCell ref="D14:D15"/>
    <mergeCell ref="E14:E15"/>
    <mergeCell ref="F14:F15"/>
    <mergeCell ref="B18:B19"/>
    <mergeCell ref="D18:D19"/>
    <mergeCell ref="E18:E19"/>
    <mergeCell ref="F18:F19"/>
    <mergeCell ref="G18:G19"/>
    <mergeCell ref="AF18:AF19"/>
    <mergeCell ref="AG18:AG19"/>
    <mergeCell ref="BQ10:BQ11"/>
    <mergeCell ref="BR10:BR11"/>
    <mergeCell ref="F10:F11"/>
    <mergeCell ref="G10:G11"/>
    <mergeCell ref="AF10:AF11"/>
    <mergeCell ref="AG10:AG11"/>
    <mergeCell ref="AH10:AH11"/>
    <mergeCell ref="AI10:AI11"/>
    <mergeCell ref="AM12:AM13"/>
    <mergeCell ref="AO12:AO13"/>
    <mergeCell ref="AP12:AP13"/>
    <mergeCell ref="R12:T26"/>
    <mergeCell ref="AF12:AF13"/>
    <mergeCell ref="AG12:AG13"/>
    <mergeCell ref="AH12:AH13"/>
    <mergeCell ref="AI12:AI13"/>
    <mergeCell ref="AJ12:AJ13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R12:BR13"/>
    <mergeCell ref="BS12:BS13"/>
    <mergeCell ref="BT12:BT13"/>
    <mergeCell ref="BU12:BU13"/>
    <mergeCell ref="AQ12:AQ13"/>
    <mergeCell ref="AR12:AR13"/>
    <mergeCell ref="BQ12:BQ13"/>
    <mergeCell ref="B10:B11"/>
    <mergeCell ref="D10:D11"/>
    <mergeCell ref="E10:E1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1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D83:H83"/>
    <mergeCell ref="J83:M83"/>
    <mergeCell ref="O83:R83"/>
    <mergeCell ref="T83:W83"/>
    <mergeCell ref="Y83:AB83"/>
    <mergeCell ref="AC83:AD83"/>
    <mergeCell ref="AH83:AK83"/>
    <mergeCell ref="AM83:AV83"/>
    <mergeCell ref="D85:E85"/>
    <mergeCell ref="F85:H85"/>
    <mergeCell ref="I85:J85"/>
    <mergeCell ref="L85:M85"/>
    <mergeCell ref="N85:R85"/>
    <mergeCell ref="S85:T85"/>
    <mergeCell ref="V85:W85"/>
    <mergeCell ref="X85:Y85"/>
    <mergeCell ref="AA85:AB85"/>
    <mergeCell ref="AC85:AD85"/>
    <mergeCell ref="AH85:AK85"/>
    <mergeCell ref="AM85:AV85"/>
    <mergeCell ref="D84:E84"/>
    <mergeCell ref="F84:H84"/>
    <mergeCell ref="I84:M84"/>
    <mergeCell ref="N84:O84"/>
    <mergeCell ref="S84:T84"/>
    <mergeCell ref="V84:W84"/>
    <mergeCell ref="X84:Y84"/>
    <mergeCell ref="AA84:AB84"/>
    <mergeCell ref="D86:E86"/>
    <mergeCell ref="F86:H86"/>
    <mergeCell ref="I86:J86"/>
    <mergeCell ref="L86:M86"/>
    <mergeCell ref="N86:O86"/>
    <mergeCell ref="Q86:R86"/>
    <mergeCell ref="S86:W86"/>
    <mergeCell ref="X86:Y86"/>
    <mergeCell ref="AA86:AB86"/>
    <mergeCell ref="D87:E87"/>
    <mergeCell ref="F87:H87"/>
    <mergeCell ref="I87:J87"/>
    <mergeCell ref="L87:M87"/>
    <mergeCell ref="N87:O87"/>
    <mergeCell ref="Q87:R87"/>
    <mergeCell ref="S87:T87"/>
    <mergeCell ref="V87:W87"/>
    <mergeCell ref="X87:AB87"/>
    <mergeCell ref="AX83:AZ88"/>
    <mergeCell ref="BA87:BG88"/>
    <mergeCell ref="BH87:BL88"/>
    <mergeCell ref="AC87:AD87"/>
    <mergeCell ref="AH87:AK87"/>
    <mergeCell ref="O41:R43"/>
    <mergeCell ref="O44:R45"/>
    <mergeCell ref="T41:W43"/>
    <mergeCell ref="T44:W45"/>
    <mergeCell ref="AZ41:BC43"/>
    <mergeCell ref="AZ44:BC45"/>
    <mergeCell ref="BA85:BG86"/>
    <mergeCell ref="BH85:BL86"/>
    <mergeCell ref="AC86:AD86"/>
    <mergeCell ref="AH86:AK86"/>
    <mergeCell ref="BA83:BG84"/>
    <mergeCell ref="BH83:BL84"/>
    <mergeCell ref="AC84:AD84"/>
    <mergeCell ref="AH84:AK84"/>
    <mergeCell ref="AM84:AV84"/>
    <mergeCell ref="AF80:AF81"/>
    <mergeCell ref="AG80:AG81"/>
    <mergeCell ref="AH80:AH81"/>
    <mergeCell ref="Q84:R84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2732-61DA-40D8-ABA4-7E60E9117036}">
  <sheetPr codeName="Sheet22">
    <pageSetUpPr fitToPage="1"/>
  </sheetPr>
  <dimension ref="B1:BU48"/>
  <sheetViews>
    <sheetView view="pageBreakPreview" topLeftCell="A19" zoomScale="85" zoomScaleNormal="85" zoomScaleSheetLayoutView="85" workbookViewId="0">
      <selection activeCell="V34" sqref="V34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256" width="9" style="2"/>
    <col min="257" max="257" width="2.77734375" style="2" customWidth="1"/>
    <col min="258" max="258" width="4.33203125" style="2" customWidth="1"/>
    <col min="259" max="259" width="0" style="2" hidden="1" customWidth="1"/>
    <col min="260" max="260" width="9.33203125" style="2" customWidth="1"/>
    <col min="261" max="261" width="1.77734375" style="2" customWidth="1"/>
    <col min="262" max="262" width="6.77734375" style="2" customWidth="1"/>
    <col min="263" max="263" width="1.77734375" style="2" customWidth="1"/>
    <col min="264" max="286" width="2.77734375" style="2" customWidth="1"/>
    <col min="287" max="287" width="0" style="2" hidden="1" customWidth="1"/>
    <col min="288" max="288" width="9.33203125" style="2" customWidth="1"/>
    <col min="289" max="289" width="1.77734375" style="2" customWidth="1"/>
    <col min="290" max="290" width="6.77734375" style="2" customWidth="1"/>
    <col min="291" max="291" width="1.77734375" style="2" customWidth="1"/>
    <col min="292" max="292" width="4.33203125" style="2" customWidth="1"/>
    <col min="293" max="294" width="2.77734375" style="2" customWidth="1"/>
    <col min="295" max="295" width="4.33203125" style="2" customWidth="1"/>
    <col min="296" max="296" width="0" style="2" hidden="1" customWidth="1"/>
    <col min="297" max="297" width="9.33203125" style="2" customWidth="1"/>
    <col min="298" max="298" width="1.77734375" style="2" customWidth="1"/>
    <col min="299" max="299" width="6.77734375" style="2" customWidth="1"/>
    <col min="300" max="300" width="1.77734375" style="2" customWidth="1"/>
    <col min="301" max="323" width="2.77734375" style="2" customWidth="1"/>
    <col min="324" max="324" width="0" style="2" hidden="1" customWidth="1"/>
    <col min="325" max="325" width="9.33203125" style="2" customWidth="1"/>
    <col min="326" max="326" width="1.77734375" style="2" customWidth="1"/>
    <col min="327" max="327" width="6.77734375" style="2" customWidth="1"/>
    <col min="328" max="328" width="1.77734375" style="2" customWidth="1"/>
    <col min="329" max="329" width="4.33203125" style="2" customWidth="1"/>
    <col min="330" max="330" width="2.77734375" style="2" customWidth="1"/>
    <col min="331" max="512" width="9" style="2"/>
    <col min="513" max="513" width="2.77734375" style="2" customWidth="1"/>
    <col min="514" max="514" width="4.33203125" style="2" customWidth="1"/>
    <col min="515" max="515" width="0" style="2" hidden="1" customWidth="1"/>
    <col min="516" max="516" width="9.33203125" style="2" customWidth="1"/>
    <col min="517" max="517" width="1.77734375" style="2" customWidth="1"/>
    <col min="518" max="518" width="6.77734375" style="2" customWidth="1"/>
    <col min="519" max="519" width="1.77734375" style="2" customWidth="1"/>
    <col min="520" max="542" width="2.77734375" style="2" customWidth="1"/>
    <col min="543" max="543" width="0" style="2" hidden="1" customWidth="1"/>
    <col min="544" max="544" width="9.33203125" style="2" customWidth="1"/>
    <col min="545" max="545" width="1.77734375" style="2" customWidth="1"/>
    <col min="546" max="546" width="6.77734375" style="2" customWidth="1"/>
    <col min="547" max="547" width="1.77734375" style="2" customWidth="1"/>
    <col min="548" max="548" width="4.33203125" style="2" customWidth="1"/>
    <col min="549" max="550" width="2.77734375" style="2" customWidth="1"/>
    <col min="551" max="551" width="4.33203125" style="2" customWidth="1"/>
    <col min="552" max="552" width="0" style="2" hidden="1" customWidth="1"/>
    <col min="553" max="553" width="9.33203125" style="2" customWidth="1"/>
    <col min="554" max="554" width="1.77734375" style="2" customWidth="1"/>
    <col min="555" max="555" width="6.77734375" style="2" customWidth="1"/>
    <col min="556" max="556" width="1.77734375" style="2" customWidth="1"/>
    <col min="557" max="579" width="2.77734375" style="2" customWidth="1"/>
    <col min="580" max="580" width="0" style="2" hidden="1" customWidth="1"/>
    <col min="581" max="581" width="9.33203125" style="2" customWidth="1"/>
    <col min="582" max="582" width="1.77734375" style="2" customWidth="1"/>
    <col min="583" max="583" width="6.77734375" style="2" customWidth="1"/>
    <col min="584" max="584" width="1.77734375" style="2" customWidth="1"/>
    <col min="585" max="585" width="4.33203125" style="2" customWidth="1"/>
    <col min="586" max="586" width="2.77734375" style="2" customWidth="1"/>
    <col min="587" max="768" width="9" style="2"/>
    <col min="769" max="769" width="2.77734375" style="2" customWidth="1"/>
    <col min="770" max="770" width="4.33203125" style="2" customWidth="1"/>
    <col min="771" max="771" width="0" style="2" hidden="1" customWidth="1"/>
    <col min="772" max="772" width="9.33203125" style="2" customWidth="1"/>
    <col min="773" max="773" width="1.77734375" style="2" customWidth="1"/>
    <col min="774" max="774" width="6.77734375" style="2" customWidth="1"/>
    <col min="775" max="775" width="1.77734375" style="2" customWidth="1"/>
    <col min="776" max="798" width="2.77734375" style="2" customWidth="1"/>
    <col min="799" max="799" width="0" style="2" hidden="1" customWidth="1"/>
    <col min="800" max="800" width="9.33203125" style="2" customWidth="1"/>
    <col min="801" max="801" width="1.77734375" style="2" customWidth="1"/>
    <col min="802" max="802" width="6.77734375" style="2" customWidth="1"/>
    <col min="803" max="803" width="1.77734375" style="2" customWidth="1"/>
    <col min="804" max="804" width="4.33203125" style="2" customWidth="1"/>
    <col min="805" max="806" width="2.77734375" style="2" customWidth="1"/>
    <col min="807" max="807" width="4.33203125" style="2" customWidth="1"/>
    <col min="808" max="808" width="0" style="2" hidden="1" customWidth="1"/>
    <col min="809" max="809" width="9.33203125" style="2" customWidth="1"/>
    <col min="810" max="810" width="1.77734375" style="2" customWidth="1"/>
    <col min="811" max="811" width="6.77734375" style="2" customWidth="1"/>
    <col min="812" max="812" width="1.77734375" style="2" customWidth="1"/>
    <col min="813" max="835" width="2.77734375" style="2" customWidth="1"/>
    <col min="836" max="836" width="0" style="2" hidden="1" customWidth="1"/>
    <col min="837" max="837" width="9.33203125" style="2" customWidth="1"/>
    <col min="838" max="838" width="1.77734375" style="2" customWidth="1"/>
    <col min="839" max="839" width="6.77734375" style="2" customWidth="1"/>
    <col min="840" max="840" width="1.77734375" style="2" customWidth="1"/>
    <col min="841" max="841" width="4.33203125" style="2" customWidth="1"/>
    <col min="842" max="842" width="2.77734375" style="2" customWidth="1"/>
    <col min="843" max="1024" width="9" style="2"/>
    <col min="1025" max="1025" width="2.77734375" style="2" customWidth="1"/>
    <col min="1026" max="1026" width="4.33203125" style="2" customWidth="1"/>
    <col min="1027" max="1027" width="0" style="2" hidden="1" customWidth="1"/>
    <col min="1028" max="1028" width="9.33203125" style="2" customWidth="1"/>
    <col min="1029" max="1029" width="1.77734375" style="2" customWidth="1"/>
    <col min="1030" max="1030" width="6.77734375" style="2" customWidth="1"/>
    <col min="1031" max="1031" width="1.77734375" style="2" customWidth="1"/>
    <col min="1032" max="1054" width="2.77734375" style="2" customWidth="1"/>
    <col min="1055" max="1055" width="0" style="2" hidden="1" customWidth="1"/>
    <col min="1056" max="1056" width="9.33203125" style="2" customWidth="1"/>
    <col min="1057" max="1057" width="1.77734375" style="2" customWidth="1"/>
    <col min="1058" max="1058" width="6.77734375" style="2" customWidth="1"/>
    <col min="1059" max="1059" width="1.77734375" style="2" customWidth="1"/>
    <col min="1060" max="1060" width="4.33203125" style="2" customWidth="1"/>
    <col min="1061" max="1062" width="2.77734375" style="2" customWidth="1"/>
    <col min="1063" max="1063" width="4.33203125" style="2" customWidth="1"/>
    <col min="1064" max="1064" width="0" style="2" hidden="1" customWidth="1"/>
    <col min="1065" max="1065" width="9.33203125" style="2" customWidth="1"/>
    <col min="1066" max="1066" width="1.77734375" style="2" customWidth="1"/>
    <col min="1067" max="1067" width="6.77734375" style="2" customWidth="1"/>
    <col min="1068" max="1068" width="1.77734375" style="2" customWidth="1"/>
    <col min="1069" max="1091" width="2.77734375" style="2" customWidth="1"/>
    <col min="1092" max="1092" width="0" style="2" hidden="1" customWidth="1"/>
    <col min="1093" max="1093" width="9.33203125" style="2" customWidth="1"/>
    <col min="1094" max="1094" width="1.77734375" style="2" customWidth="1"/>
    <col min="1095" max="1095" width="6.77734375" style="2" customWidth="1"/>
    <col min="1096" max="1096" width="1.77734375" style="2" customWidth="1"/>
    <col min="1097" max="1097" width="4.33203125" style="2" customWidth="1"/>
    <col min="1098" max="1098" width="2.77734375" style="2" customWidth="1"/>
    <col min="1099" max="1280" width="9" style="2"/>
    <col min="1281" max="1281" width="2.77734375" style="2" customWidth="1"/>
    <col min="1282" max="1282" width="4.33203125" style="2" customWidth="1"/>
    <col min="1283" max="1283" width="0" style="2" hidden="1" customWidth="1"/>
    <col min="1284" max="1284" width="9.33203125" style="2" customWidth="1"/>
    <col min="1285" max="1285" width="1.77734375" style="2" customWidth="1"/>
    <col min="1286" max="1286" width="6.77734375" style="2" customWidth="1"/>
    <col min="1287" max="1287" width="1.77734375" style="2" customWidth="1"/>
    <col min="1288" max="1310" width="2.77734375" style="2" customWidth="1"/>
    <col min="1311" max="1311" width="0" style="2" hidden="1" customWidth="1"/>
    <col min="1312" max="1312" width="9.33203125" style="2" customWidth="1"/>
    <col min="1313" max="1313" width="1.77734375" style="2" customWidth="1"/>
    <col min="1314" max="1314" width="6.77734375" style="2" customWidth="1"/>
    <col min="1315" max="1315" width="1.77734375" style="2" customWidth="1"/>
    <col min="1316" max="1316" width="4.33203125" style="2" customWidth="1"/>
    <col min="1317" max="1318" width="2.77734375" style="2" customWidth="1"/>
    <col min="1319" max="1319" width="4.33203125" style="2" customWidth="1"/>
    <col min="1320" max="1320" width="0" style="2" hidden="1" customWidth="1"/>
    <col min="1321" max="1321" width="9.33203125" style="2" customWidth="1"/>
    <col min="1322" max="1322" width="1.77734375" style="2" customWidth="1"/>
    <col min="1323" max="1323" width="6.77734375" style="2" customWidth="1"/>
    <col min="1324" max="1324" width="1.77734375" style="2" customWidth="1"/>
    <col min="1325" max="1347" width="2.77734375" style="2" customWidth="1"/>
    <col min="1348" max="1348" width="0" style="2" hidden="1" customWidth="1"/>
    <col min="1349" max="1349" width="9.33203125" style="2" customWidth="1"/>
    <col min="1350" max="1350" width="1.77734375" style="2" customWidth="1"/>
    <col min="1351" max="1351" width="6.77734375" style="2" customWidth="1"/>
    <col min="1352" max="1352" width="1.77734375" style="2" customWidth="1"/>
    <col min="1353" max="1353" width="4.33203125" style="2" customWidth="1"/>
    <col min="1354" max="1354" width="2.77734375" style="2" customWidth="1"/>
    <col min="1355" max="1536" width="9" style="2"/>
    <col min="1537" max="1537" width="2.77734375" style="2" customWidth="1"/>
    <col min="1538" max="1538" width="4.33203125" style="2" customWidth="1"/>
    <col min="1539" max="1539" width="0" style="2" hidden="1" customWidth="1"/>
    <col min="1540" max="1540" width="9.33203125" style="2" customWidth="1"/>
    <col min="1541" max="1541" width="1.77734375" style="2" customWidth="1"/>
    <col min="1542" max="1542" width="6.77734375" style="2" customWidth="1"/>
    <col min="1543" max="1543" width="1.77734375" style="2" customWidth="1"/>
    <col min="1544" max="1566" width="2.77734375" style="2" customWidth="1"/>
    <col min="1567" max="1567" width="0" style="2" hidden="1" customWidth="1"/>
    <col min="1568" max="1568" width="9.33203125" style="2" customWidth="1"/>
    <col min="1569" max="1569" width="1.77734375" style="2" customWidth="1"/>
    <col min="1570" max="1570" width="6.77734375" style="2" customWidth="1"/>
    <col min="1571" max="1571" width="1.77734375" style="2" customWidth="1"/>
    <col min="1572" max="1572" width="4.33203125" style="2" customWidth="1"/>
    <col min="1573" max="1574" width="2.77734375" style="2" customWidth="1"/>
    <col min="1575" max="1575" width="4.33203125" style="2" customWidth="1"/>
    <col min="1576" max="1576" width="0" style="2" hidden="1" customWidth="1"/>
    <col min="1577" max="1577" width="9.33203125" style="2" customWidth="1"/>
    <col min="1578" max="1578" width="1.77734375" style="2" customWidth="1"/>
    <col min="1579" max="1579" width="6.77734375" style="2" customWidth="1"/>
    <col min="1580" max="1580" width="1.77734375" style="2" customWidth="1"/>
    <col min="1581" max="1603" width="2.77734375" style="2" customWidth="1"/>
    <col min="1604" max="1604" width="0" style="2" hidden="1" customWidth="1"/>
    <col min="1605" max="1605" width="9.33203125" style="2" customWidth="1"/>
    <col min="1606" max="1606" width="1.77734375" style="2" customWidth="1"/>
    <col min="1607" max="1607" width="6.77734375" style="2" customWidth="1"/>
    <col min="1608" max="1608" width="1.77734375" style="2" customWidth="1"/>
    <col min="1609" max="1609" width="4.33203125" style="2" customWidth="1"/>
    <col min="1610" max="1610" width="2.77734375" style="2" customWidth="1"/>
    <col min="1611" max="1792" width="9" style="2"/>
    <col min="1793" max="1793" width="2.77734375" style="2" customWidth="1"/>
    <col min="1794" max="1794" width="4.33203125" style="2" customWidth="1"/>
    <col min="1795" max="1795" width="0" style="2" hidden="1" customWidth="1"/>
    <col min="1796" max="1796" width="9.33203125" style="2" customWidth="1"/>
    <col min="1797" max="1797" width="1.77734375" style="2" customWidth="1"/>
    <col min="1798" max="1798" width="6.77734375" style="2" customWidth="1"/>
    <col min="1799" max="1799" width="1.77734375" style="2" customWidth="1"/>
    <col min="1800" max="1822" width="2.77734375" style="2" customWidth="1"/>
    <col min="1823" max="1823" width="0" style="2" hidden="1" customWidth="1"/>
    <col min="1824" max="1824" width="9.33203125" style="2" customWidth="1"/>
    <col min="1825" max="1825" width="1.77734375" style="2" customWidth="1"/>
    <col min="1826" max="1826" width="6.77734375" style="2" customWidth="1"/>
    <col min="1827" max="1827" width="1.77734375" style="2" customWidth="1"/>
    <col min="1828" max="1828" width="4.33203125" style="2" customWidth="1"/>
    <col min="1829" max="1830" width="2.77734375" style="2" customWidth="1"/>
    <col min="1831" max="1831" width="4.33203125" style="2" customWidth="1"/>
    <col min="1832" max="1832" width="0" style="2" hidden="1" customWidth="1"/>
    <col min="1833" max="1833" width="9.33203125" style="2" customWidth="1"/>
    <col min="1834" max="1834" width="1.77734375" style="2" customWidth="1"/>
    <col min="1835" max="1835" width="6.77734375" style="2" customWidth="1"/>
    <col min="1836" max="1836" width="1.77734375" style="2" customWidth="1"/>
    <col min="1837" max="1859" width="2.77734375" style="2" customWidth="1"/>
    <col min="1860" max="1860" width="0" style="2" hidden="1" customWidth="1"/>
    <col min="1861" max="1861" width="9.33203125" style="2" customWidth="1"/>
    <col min="1862" max="1862" width="1.77734375" style="2" customWidth="1"/>
    <col min="1863" max="1863" width="6.77734375" style="2" customWidth="1"/>
    <col min="1864" max="1864" width="1.77734375" style="2" customWidth="1"/>
    <col min="1865" max="1865" width="4.33203125" style="2" customWidth="1"/>
    <col min="1866" max="1866" width="2.77734375" style="2" customWidth="1"/>
    <col min="1867" max="2048" width="9" style="2"/>
    <col min="2049" max="2049" width="2.77734375" style="2" customWidth="1"/>
    <col min="2050" max="2050" width="4.33203125" style="2" customWidth="1"/>
    <col min="2051" max="2051" width="0" style="2" hidden="1" customWidth="1"/>
    <col min="2052" max="2052" width="9.33203125" style="2" customWidth="1"/>
    <col min="2053" max="2053" width="1.77734375" style="2" customWidth="1"/>
    <col min="2054" max="2054" width="6.77734375" style="2" customWidth="1"/>
    <col min="2055" max="2055" width="1.77734375" style="2" customWidth="1"/>
    <col min="2056" max="2078" width="2.77734375" style="2" customWidth="1"/>
    <col min="2079" max="2079" width="0" style="2" hidden="1" customWidth="1"/>
    <col min="2080" max="2080" width="9.33203125" style="2" customWidth="1"/>
    <col min="2081" max="2081" width="1.77734375" style="2" customWidth="1"/>
    <col min="2082" max="2082" width="6.77734375" style="2" customWidth="1"/>
    <col min="2083" max="2083" width="1.77734375" style="2" customWidth="1"/>
    <col min="2084" max="2084" width="4.33203125" style="2" customWidth="1"/>
    <col min="2085" max="2086" width="2.77734375" style="2" customWidth="1"/>
    <col min="2087" max="2087" width="4.33203125" style="2" customWidth="1"/>
    <col min="2088" max="2088" width="0" style="2" hidden="1" customWidth="1"/>
    <col min="2089" max="2089" width="9.33203125" style="2" customWidth="1"/>
    <col min="2090" max="2090" width="1.77734375" style="2" customWidth="1"/>
    <col min="2091" max="2091" width="6.77734375" style="2" customWidth="1"/>
    <col min="2092" max="2092" width="1.77734375" style="2" customWidth="1"/>
    <col min="2093" max="2115" width="2.77734375" style="2" customWidth="1"/>
    <col min="2116" max="2116" width="0" style="2" hidden="1" customWidth="1"/>
    <col min="2117" max="2117" width="9.33203125" style="2" customWidth="1"/>
    <col min="2118" max="2118" width="1.77734375" style="2" customWidth="1"/>
    <col min="2119" max="2119" width="6.77734375" style="2" customWidth="1"/>
    <col min="2120" max="2120" width="1.77734375" style="2" customWidth="1"/>
    <col min="2121" max="2121" width="4.33203125" style="2" customWidth="1"/>
    <col min="2122" max="2122" width="2.77734375" style="2" customWidth="1"/>
    <col min="2123" max="2304" width="9" style="2"/>
    <col min="2305" max="2305" width="2.77734375" style="2" customWidth="1"/>
    <col min="2306" max="2306" width="4.33203125" style="2" customWidth="1"/>
    <col min="2307" max="2307" width="0" style="2" hidden="1" customWidth="1"/>
    <col min="2308" max="2308" width="9.33203125" style="2" customWidth="1"/>
    <col min="2309" max="2309" width="1.77734375" style="2" customWidth="1"/>
    <col min="2310" max="2310" width="6.77734375" style="2" customWidth="1"/>
    <col min="2311" max="2311" width="1.77734375" style="2" customWidth="1"/>
    <col min="2312" max="2334" width="2.77734375" style="2" customWidth="1"/>
    <col min="2335" max="2335" width="0" style="2" hidden="1" customWidth="1"/>
    <col min="2336" max="2336" width="9.33203125" style="2" customWidth="1"/>
    <col min="2337" max="2337" width="1.77734375" style="2" customWidth="1"/>
    <col min="2338" max="2338" width="6.77734375" style="2" customWidth="1"/>
    <col min="2339" max="2339" width="1.77734375" style="2" customWidth="1"/>
    <col min="2340" max="2340" width="4.33203125" style="2" customWidth="1"/>
    <col min="2341" max="2342" width="2.77734375" style="2" customWidth="1"/>
    <col min="2343" max="2343" width="4.33203125" style="2" customWidth="1"/>
    <col min="2344" max="2344" width="0" style="2" hidden="1" customWidth="1"/>
    <col min="2345" max="2345" width="9.33203125" style="2" customWidth="1"/>
    <col min="2346" max="2346" width="1.77734375" style="2" customWidth="1"/>
    <col min="2347" max="2347" width="6.77734375" style="2" customWidth="1"/>
    <col min="2348" max="2348" width="1.77734375" style="2" customWidth="1"/>
    <col min="2349" max="2371" width="2.77734375" style="2" customWidth="1"/>
    <col min="2372" max="2372" width="0" style="2" hidden="1" customWidth="1"/>
    <col min="2373" max="2373" width="9.33203125" style="2" customWidth="1"/>
    <col min="2374" max="2374" width="1.77734375" style="2" customWidth="1"/>
    <col min="2375" max="2375" width="6.77734375" style="2" customWidth="1"/>
    <col min="2376" max="2376" width="1.77734375" style="2" customWidth="1"/>
    <col min="2377" max="2377" width="4.33203125" style="2" customWidth="1"/>
    <col min="2378" max="2378" width="2.77734375" style="2" customWidth="1"/>
    <col min="2379" max="2560" width="9" style="2"/>
    <col min="2561" max="2561" width="2.77734375" style="2" customWidth="1"/>
    <col min="2562" max="2562" width="4.33203125" style="2" customWidth="1"/>
    <col min="2563" max="2563" width="0" style="2" hidden="1" customWidth="1"/>
    <col min="2564" max="2564" width="9.33203125" style="2" customWidth="1"/>
    <col min="2565" max="2565" width="1.77734375" style="2" customWidth="1"/>
    <col min="2566" max="2566" width="6.77734375" style="2" customWidth="1"/>
    <col min="2567" max="2567" width="1.77734375" style="2" customWidth="1"/>
    <col min="2568" max="2590" width="2.77734375" style="2" customWidth="1"/>
    <col min="2591" max="2591" width="0" style="2" hidden="1" customWidth="1"/>
    <col min="2592" max="2592" width="9.33203125" style="2" customWidth="1"/>
    <col min="2593" max="2593" width="1.77734375" style="2" customWidth="1"/>
    <col min="2594" max="2594" width="6.77734375" style="2" customWidth="1"/>
    <col min="2595" max="2595" width="1.77734375" style="2" customWidth="1"/>
    <col min="2596" max="2596" width="4.33203125" style="2" customWidth="1"/>
    <col min="2597" max="2598" width="2.77734375" style="2" customWidth="1"/>
    <col min="2599" max="2599" width="4.33203125" style="2" customWidth="1"/>
    <col min="2600" max="2600" width="0" style="2" hidden="1" customWidth="1"/>
    <col min="2601" max="2601" width="9.33203125" style="2" customWidth="1"/>
    <col min="2602" max="2602" width="1.77734375" style="2" customWidth="1"/>
    <col min="2603" max="2603" width="6.77734375" style="2" customWidth="1"/>
    <col min="2604" max="2604" width="1.77734375" style="2" customWidth="1"/>
    <col min="2605" max="2627" width="2.77734375" style="2" customWidth="1"/>
    <col min="2628" max="2628" width="0" style="2" hidden="1" customWidth="1"/>
    <col min="2629" max="2629" width="9.33203125" style="2" customWidth="1"/>
    <col min="2630" max="2630" width="1.77734375" style="2" customWidth="1"/>
    <col min="2631" max="2631" width="6.77734375" style="2" customWidth="1"/>
    <col min="2632" max="2632" width="1.77734375" style="2" customWidth="1"/>
    <col min="2633" max="2633" width="4.33203125" style="2" customWidth="1"/>
    <col min="2634" max="2634" width="2.77734375" style="2" customWidth="1"/>
    <col min="2635" max="2816" width="9" style="2"/>
    <col min="2817" max="2817" width="2.77734375" style="2" customWidth="1"/>
    <col min="2818" max="2818" width="4.33203125" style="2" customWidth="1"/>
    <col min="2819" max="2819" width="0" style="2" hidden="1" customWidth="1"/>
    <col min="2820" max="2820" width="9.33203125" style="2" customWidth="1"/>
    <col min="2821" max="2821" width="1.77734375" style="2" customWidth="1"/>
    <col min="2822" max="2822" width="6.77734375" style="2" customWidth="1"/>
    <col min="2823" max="2823" width="1.77734375" style="2" customWidth="1"/>
    <col min="2824" max="2846" width="2.77734375" style="2" customWidth="1"/>
    <col min="2847" max="2847" width="0" style="2" hidden="1" customWidth="1"/>
    <col min="2848" max="2848" width="9.33203125" style="2" customWidth="1"/>
    <col min="2849" max="2849" width="1.77734375" style="2" customWidth="1"/>
    <col min="2850" max="2850" width="6.77734375" style="2" customWidth="1"/>
    <col min="2851" max="2851" width="1.77734375" style="2" customWidth="1"/>
    <col min="2852" max="2852" width="4.33203125" style="2" customWidth="1"/>
    <col min="2853" max="2854" width="2.77734375" style="2" customWidth="1"/>
    <col min="2855" max="2855" width="4.33203125" style="2" customWidth="1"/>
    <col min="2856" max="2856" width="0" style="2" hidden="1" customWidth="1"/>
    <col min="2857" max="2857" width="9.33203125" style="2" customWidth="1"/>
    <col min="2858" max="2858" width="1.77734375" style="2" customWidth="1"/>
    <col min="2859" max="2859" width="6.77734375" style="2" customWidth="1"/>
    <col min="2860" max="2860" width="1.77734375" style="2" customWidth="1"/>
    <col min="2861" max="2883" width="2.77734375" style="2" customWidth="1"/>
    <col min="2884" max="2884" width="0" style="2" hidden="1" customWidth="1"/>
    <col min="2885" max="2885" width="9.33203125" style="2" customWidth="1"/>
    <col min="2886" max="2886" width="1.77734375" style="2" customWidth="1"/>
    <col min="2887" max="2887" width="6.77734375" style="2" customWidth="1"/>
    <col min="2888" max="2888" width="1.77734375" style="2" customWidth="1"/>
    <col min="2889" max="2889" width="4.33203125" style="2" customWidth="1"/>
    <col min="2890" max="2890" width="2.77734375" style="2" customWidth="1"/>
    <col min="2891" max="3072" width="9" style="2"/>
    <col min="3073" max="3073" width="2.77734375" style="2" customWidth="1"/>
    <col min="3074" max="3074" width="4.33203125" style="2" customWidth="1"/>
    <col min="3075" max="3075" width="0" style="2" hidden="1" customWidth="1"/>
    <col min="3076" max="3076" width="9.33203125" style="2" customWidth="1"/>
    <col min="3077" max="3077" width="1.77734375" style="2" customWidth="1"/>
    <col min="3078" max="3078" width="6.77734375" style="2" customWidth="1"/>
    <col min="3079" max="3079" width="1.77734375" style="2" customWidth="1"/>
    <col min="3080" max="3102" width="2.77734375" style="2" customWidth="1"/>
    <col min="3103" max="3103" width="0" style="2" hidden="1" customWidth="1"/>
    <col min="3104" max="3104" width="9.33203125" style="2" customWidth="1"/>
    <col min="3105" max="3105" width="1.77734375" style="2" customWidth="1"/>
    <col min="3106" max="3106" width="6.77734375" style="2" customWidth="1"/>
    <col min="3107" max="3107" width="1.77734375" style="2" customWidth="1"/>
    <col min="3108" max="3108" width="4.33203125" style="2" customWidth="1"/>
    <col min="3109" max="3110" width="2.77734375" style="2" customWidth="1"/>
    <col min="3111" max="3111" width="4.33203125" style="2" customWidth="1"/>
    <col min="3112" max="3112" width="0" style="2" hidden="1" customWidth="1"/>
    <col min="3113" max="3113" width="9.33203125" style="2" customWidth="1"/>
    <col min="3114" max="3114" width="1.77734375" style="2" customWidth="1"/>
    <col min="3115" max="3115" width="6.77734375" style="2" customWidth="1"/>
    <col min="3116" max="3116" width="1.77734375" style="2" customWidth="1"/>
    <col min="3117" max="3139" width="2.77734375" style="2" customWidth="1"/>
    <col min="3140" max="3140" width="0" style="2" hidden="1" customWidth="1"/>
    <col min="3141" max="3141" width="9.33203125" style="2" customWidth="1"/>
    <col min="3142" max="3142" width="1.77734375" style="2" customWidth="1"/>
    <col min="3143" max="3143" width="6.77734375" style="2" customWidth="1"/>
    <col min="3144" max="3144" width="1.77734375" style="2" customWidth="1"/>
    <col min="3145" max="3145" width="4.33203125" style="2" customWidth="1"/>
    <col min="3146" max="3146" width="2.77734375" style="2" customWidth="1"/>
    <col min="3147" max="3328" width="9" style="2"/>
    <col min="3329" max="3329" width="2.77734375" style="2" customWidth="1"/>
    <col min="3330" max="3330" width="4.33203125" style="2" customWidth="1"/>
    <col min="3331" max="3331" width="0" style="2" hidden="1" customWidth="1"/>
    <col min="3332" max="3332" width="9.33203125" style="2" customWidth="1"/>
    <col min="3333" max="3333" width="1.77734375" style="2" customWidth="1"/>
    <col min="3334" max="3334" width="6.77734375" style="2" customWidth="1"/>
    <col min="3335" max="3335" width="1.77734375" style="2" customWidth="1"/>
    <col min="3336" max="3358" width="2.77734375" style="2" customWidth="1"/>
    <col min="3359" max="3359" width="0" style="2" hidden="1" customWidth="1"/>
    <col min="3360" max="3360" width="9.33203125" style="2" customWidth="1"/>
    <col min="3361" max="3361" width="1.77734375" style="2" customWidth="1"/>
    <col min="3362" max="3362" width="6.77734375" style="2" customWidth="1"/>
    <col min="3363" max="3363" width="1.77734375" style="2" customWidth="1"/>
    <col min="3364" max="3364" width="4.33203125" style="2" customWidth="1"/>
    <col min="3365" max="3366" width="2.77734375" style="2" customWidth="1"/>
    <col min="3367" max="3367" width="4.33203125" style="2" customWidth="1"/>
    <col min="3368" max="3368" width="0" style="2" hidden="1" customWidth="1"/>
    <col min="3369" max="3369" width="9.33203125" style="2" customWidth="1"/>
    <col min="3370" max="3370" width="1.77734375" style="2" customWidth="1"/>
    <col min="3371" max="3371" width="6.77734375" style="2" customWidth="1"/>
    <col min="3372" max="3372" width="1.77734375" style="2" customWidth="1"/>
    <col min="3373" max="3395" width="2.77734375" style="2" customWidth="1"/>
    <col min="3396" max="3396" width="0" style="2" hidden="1" customWidth="1"/>
    <col min="3397" max="3397" width="9.33203125" style="2" customWidth="1"/>
    <col min="3398" max="3398" width="1.77734375" style="2" customWidth="1"/>
    <col min="3399" max="3399" width="6.77734375" style="2" customWidth="1"/>
    <col min="3400" max="3400" width="1.77734375" style="2" customWidth="1"/>
    <col min="3401" max="3401" width="4.33203125" style="2" customWidth="1"/>
    <col min="3402" max="3402" width="2.77734375" style="2" customWidth="1"/>
    <col min="3403" max="3584" width="9" style="2"/>
    <col min="3585" max="3585" width="2.77734375" style="2" customWidth="1"/>
    <col min="3586" max="3586" width="4.33203125" style="2" customWidth="1"/>
    <col min="3587" max="3587" width="0" style="2" hidden="1" customWidth="1"/>
    <col min="3588" max="3588" width="9.33203125" style="2" customWidth="1"/>
    <col min="3589" max="3589" width="1.77734375" style="2" customWidth="1"/>
    <col min="3590" max="3590" width="6.77734375" style="2" customWidth="1"/>
    <col min="3591" max="3591" width="1.77734375" style="2" customWidth="1"/>
    <col min="3592" max="3614" width="2.77734375" style="2" customWidth="1"/>
    <col min="3615" max="3615" width="0" style="2" hidden="1" customWidth="1"/>
    <col min="3616" max="3616" width="9.33203125" style="2" customWidth="1"/>
    <col min="3617" max="3617" width="1.77734375" style="2" customWidth="1"/>
    <col min="3618" max="3618" width="6.77734375" style="2" customWidth="1"/>
    <col min="3619" max="3619" width="1.77734375" style="2" customWidth="1"/>
    <col min="3620" max="3620" width="4.33203125" style="2" customWidth="1"/>
    <col min="3621" max="3622" width="2.77734375" style="2" customWidth="1"/>
    <col min="3623" max="3623" width="4.33203125" style="2" customWidth="1"/>
    <col min="3624" max="3624" width="0" style="2" hidden="1" customWidth="1"/>
    <col min="3625" max="3625" width="9.33203125" style="2" customWidth="1"/>
    <col min="3626" max="3626" width="1.77734375" style="2" customWidth="1"/>
    <col min="3627" max="3627" width="6.77734375" style="2" customWidth="1"/>
    <col min="3628" max="3628" width="1.77734375" style="2" customWidth="1"/>
    <col min="3629" max="3651" width="2.77734375" style="2" customWidth="1"/>
    <col min="3652" max="3652" width="0" style="2" hidden="1" customWidth="1"/>
    <col min="3653" max="3653" width="9.33203125" style="2" customWidth="1"/>
    <col min="3654" max="3654" width="1.77734375" style="2" customWidth="1"/>
    <col min="3655" max="3655" width="6.77734375" style="2" customWidth="1"/>
    <col min="3656" max="3656" width="1.77734375" style="2" customWidth="1"/>
    <col min="3657" max="3657" width="4.33203125" style="2" customWidth="1"/>
    <col min="3658" max="3658" width="2.77734375" style="2" customWidth="1"/>
    <col min="3659" max="3840" width="9" style="2"/>
    <col min="3841" max="3841" width="2.77734375" style="2" customWidth="1"/>
    <col min="3842" max="3842" width="4.33203125" style="2" customWidth="1"/>
    <col min="3843" max="3843" width="0" style="2" hidden="1" customWidth="1"/>
    <col min="3844" max="3844" width="9.33203125" style="2" customWidth="1"/>
    <col min="3845" max="3845" width="1.77734375" style="2" customWidth="1"/>
    <col min="3846" max="3846" width="6.77734375" style="2" customWidth="1"/>
    <col min="3847" max="3847" width="1.77734375" style="2" customWidth="1"/>
    <col min="3848" max="3870" width="2.77734375" style="2" customWidth="1"/>
    <col min="3871" max="3871" width="0" style="2" hidden="1" customWidth="1"/>
    <col min="3872" max="3872" width="9.33203125" style="2" customWidth="1"/>
    <col min="3873" max="3873" width="1.77734375" style="2" customWidth="1"/>
    <col min="3874" max="3874" width="6.77734375" style="2" customWidth="1"/>
    <col min="3875" max="3875" width="1.77734375" style="2" customWidth="1"/>
    <col min="3876" max="3876" width="4.33203125" style="2" customWidth="1"/>
    <col min="3877" max="3878" width="2.77734375" style="2" customWidth="1"/>
    <col min="3879" max="3879" width="4.33203125" style="2" customWidth="1"/>
    <col min="3880" max="3880" width="0" style="2" hidden="1" customWidth="1"/>
    <col min="3881" max="3881" width="9.33203125" style="2" customWidth="1"/>
    <col min="3882" max="3882" width="1.77734375" style="2" customWidth="1"/>
    <col min="3883" max="3883" width="6.77734375" style="2" customWidth="1"/>
    <col min="3884" max="3884" width="1.77734375" style="2" customWidth="1"/>
    <col min="3885" max="3907" width="2.77734375" style="2" customWidth="1"/>
    <col min="3908" max="3908" width="0" style="2" hidden="1" customWidth="1"/>
    <col min="3909" max="3909" width="9.33203125" style="2" customWidth="1"/>
    <col min="3910" max="3910" width="1.77734375" style="2" customWidth="1"/>
    <col min="3911" max="3911" width="6.77734375" style="2" customWidth="1"/>
    <col min="3912" max="3912" width="1.77734375" style="2" customWidth="1"/>
    <col min="3913" max="3913" width="4.33203125" style="2" customWidth="1"/>
    <col min="3914" max="3914" width="2.77734375" style="2" customWidth="1"/>
    <col min="3915" max="4096" width="9" style="2"/>
    <col min="4097" max="4097" width="2.77734375" style="2" customWidth="1"/>
    <col min="4098" max="4098" width="4.33203125" style="2" customWidth="1"/>
    <col min="4099" max="4099" width="0" style="2" hidden="1" customWidth="1"/>
    <col min="4100" max="4100" width="9.33203125" style="2" customWidth="1"/>
    <col min="4101" max="4101" width="1.77734375" style="2" customWidth="1"/>
    <col min="4102" max="4102" width="6.77734375" style="2" customWidth="1"/>
    <col min="4103" max="4103" width="1.77734375" style="2" customWidth="1"/>
    <col min="4104" max="4126" width="2.77734375" style="2" customWidth="1"/>
    <col min="4127" max="4127" width="0" style="2" hidden="1" customWidth="1"/>
    <col min="4128" max="4128" width="9.33203125" style="2" customWidth="1"/>
    <col min="4129" max="4129" width="1.77734375" style="2" customWidth="1"/>
    <col min="4130" max="4130" width="6.77734375" style="2" customWidth="1"/>
    <col min="4131" max="4131" width="1.77734375" style="2" customWidth="1"/>
    <col min="4132" max="4132" width="4.33203125" style="2" customWidth="1"/>
    <col min="4133" max="4134" width="2.77734375" style="2" customWidth="1"/>
    <col min="4135" max="4135" width="4.33203125" style="2" customWidth="1"/>
    <col min="4136" max="4136" width="0" style="2" hidden="1" customWidth="1"/>
    <col min="4137" max="4137" width="9.33203125" style="2" customWidth="1"/>
    <col min="4138" max="4138" width="1.77734375" style="2" customWidth="1"/>
    <col min="4139" max="4139" width="6.77734375" style="2" customWidth="1"/>
    <col min="4140" max="4140" width="1.77734375" style="2" customWidth="1"/>
    <col min="4141" max="4163" width="2.77734375" style="2" customWidth="1"/>
    <col min="4164" max="4164" width="0" style="2" hidden="1" customWidth="1"/>
    <col min="4165" max="4165" width="9.33203125" style="2" customWidth="1"/>
    <col min="4166" max="4166" width="1.77734375" style="2" customWidth="1"/>
    <col min="4167" max="4167" width="6.77734375" style="2" customWidth="1"/>
    <col min="4168" max="4168" width="1.77734375" style="2" customWidth="1"/>
    <col min="4169" max="4169" width="4.33203125" style="2" customWidth="1"/>
    <col min="4170" max="4170" width="2.77734375" style="2" customWidth="1"/>
    <col min="4171" max="4352" width="9" style="2"/>
    <col min="4353" max="4353" width="2.77734375" style="2" customWidth="1"/>
    <col min="4354" max="4354" width="4.33203125" style="2" customWidth="1"/>
    <col min="4355" max="4355" width="0" style="2" hidden="1" customWidth="1"/>
    <col min="4356" max="4356" width="9.33203125" style="2" customWidth="1"/>
    <col min="4357" max="4357" width="1.77734375" style="2" customWidth="1"/>
    <col min="4358" max="4358" width="6.77734375" style="2" customWidth="1"/>
    <col min="4359" max="4359" width="1.77734375" style="2" customWidth="1"/>
    <col min="4360" max="4382" width="2.77734375" style="2" customWidth="1"/>
    <col min="4383" max="4383" width="0" style="2" hidden="1" customWidth="1"/>
    <col min="4384" max="4384" width="9.33203125" style="2" customWidth="1"/>
    <col min="4385" max="4385" width="1.77734375" style="2" customWidth="1"/>
    <col min="4386" max="4386" width="6.77734375" style="2" customWidth="1"/>
    <col min="4387" max="4387" width="1.77734375" style="2" customWidth="1"/>
    <col min="4388" max="4388" width="4.33203125" style="2" customWidth="1"/>
    <col min="4389" max="4390" width="2.77734375" style="2" customWidth="1"/>
    <col min="4391" max="4391" width="4.33203125" style="2" customWidth="1"/>
    <col min="4392" max="4392" width="0" style="2" hidden="1" customWidth="1"/>
    <col min="4393" max="4393" width="9.33203125" style="2" customWidth="1"/>
    <col min="4394" max="4394" width="1.77734375" style="2" customWidth="1"/>
    <col min="4395" max="4395" width="6.77734375" style="2" customWidth="1"/>
    <col min="4396" max="4396" width="1.77734375" style="2" customWidth="1"/>
    <col min="4397" max="4419" width="2.77734375" style="2" customWidth="1"/>
    <col min="4420" max="4420" width="0" style="2" hidden="1" customWidth="1"/>
    <col min="4421" max="4421" width="9.33203125" style="2" customWidth="1"/>
    <col min="4422" max="4422" width="1.77734375" style="2" customWidth="1"/>
    <col min="4423" max="4423" width="6.77734375" style="2" customWidth="1"/>
    <col min="4424" max="4424" width="1.77734375" style="2" customWidth="1"/>
    <col min="4425" max="4425" width="4.33203125" style="2" customWidth="1"/>
    <col min="4426" max="4426" width="2.77734375" style="2" customWidth="1"/>
    <col min="4427" max="4608" width="9" style="2"/>
    <col min="4609" max="4609" width="2.77734375" style="2" customWidth="1"/>
    <col min="4610" max="4610" width="4.33203125" style="2" customWidth="1"/>
    <col min="4611" max="4611" width="0" style="2" hidden="1" customWidth="1"/>
    <col min="4612" max="4612" width="9.33203125" style="2" customWidth="1"/>
    <col min="4613" max="4613" width="1.77734375" style="2" customWidth="1"/>
    <col min="4614" max="4614" width="6.77734375" style="2" customWidth="1"/>
    <col min="4615" max="4615" width="1.77734375" style="2" customWidth="1"/>
    <col min="4616" max="4638" width="2.77734375" style="2" customWidth="1"/>
    <col min="4639" max="4639" width="0" style="2" hidden="1" customWidth="1"/>
    <col min="4640" max="4640" width="9.33203125" style="2" customWidth="1"/>
    <col min="4641" max="4641" width="1.77734375" style="2" customWidth="1"/>
    <col min="4642" max="4642" width="6.77734375" style="2" customWidth="1"/>
    <col min="4643" max="4643" width="1.77734375" style="2" customWidth="1"/>
    <col min="4644" max="4644" width="4.33203125" style="2" customWidth="1"/>
    <col min="4645" max="4646" width="2.77734375" style="2" customWidth="1"/>
    <col min="4647" max="4647" width="4.33203125" style="2" customWidth="1"/>
    <col min="4648" max="4648" width="0" style="2" hidden="1" customWidth="1"/>
    <col min="4649" max="4649" width="9.33203125" style="2" customWidth="1"/>
    <col min="4650" max="4650" width="1.77734375" style="2" customWidth="1"/>
    <col min="4651" max="4651" width="6.77734375" style="2" customWidth="1"/>
    <col min="4652" max="4652" width="1.77734375" style="2" customWidth="1"/>
    <col min="4653" max="4675" width="2.77734375" style="2" customWidth="1"/>
    <col min="4676" max="4676" width="0" style="2" hidden="1" customWidth="1"/>
    <col min="4677" max="4677" width="9.33203125" style="2" customWidth="1"/>
    <col min="4678" max="4678" width="1.77734375" style="2" customWidth="1"/>
    <col min="4679" max="4679" width="6.77734375" style="2" customWidth="1"/>
    <col min="4680" max="4680" width="1.77734375" style="2" customWidth="1"/>
    <col min="4681" max="4681" width="4.33203125" style="2" customWidth="1"/>
    <col min="4682" max="4682" width="2.77734375" style="2" customWidth="1"/>
    <col min="4683" max="4864" width="9" style="2"/>
    <col min="4865" max="4865" width="2.77734375" style="2" customWidth="1"/>
    <col min="4866" max="4866" width="4.33203125" style="2" customWidth="1"/>
    <col min="4867" max="4867" width="0" style="2" hidden="1" customWidth="1"/>
    <col min="4868" max="4868" width="9.33203125" style="2" customWidth="1"/>
    <col min="4869" max="4869" width="1.77734375" style="2" customWidth="1"/>
    <col min="4870" max="4870" width="6.77734375" style="2" customWidth="1"/>
    <col min="4871" max="4871" width="1.77734375" style="2" customWidth="1"/>
    <col min="4872" max="4894" width="2.77734375" style="2" customWidth="1"/>
    <col min="4895" max="4895" width="0" style="2" hidden="1" customWidth="1"/>
    <col min="4896" max="4896" width="9.33203125" style="2" customWidth="1"/>
    <col min="4897" max="4897" width="1.77734375" style="2" customWidth="1"/>
    <col min="4898" max="4898" width="6.77734375" style="2" customWidth="1"/>
    <col min="4899" max="4899" width="1.77734375" style="2" customWidth="1"/>
    <col min="4900" max="4900" width="4.33203125" style="2" customWidth="1"/>
    <col min="4901" max="4902" width="2.77734375" style="2" customWidth="1"/>
    <col min="4903" max="4903" width="4.33203125" style="2" customWidth="1"/>
    <col min="4904" max="4904" width="0" style="2" hidden="1" customWidth="1"/>
    <col min="4905" max="4905" width="9.33203125" style="2" customWidth="1"/>
    <col min="4906" max="4906" width="1.77734375" style="2" customWidth="1"/>
    <col min="4907" max="4907" width="6.77734375" style="2" customWidth="1"/>
    <col min="4908" max="4908" width="1.77734375" style="2" customWidth="1"/>
    <col min="4909" max="4931" width="2.77734375" style="2" customWidth="1"/>
    <col min="4932" max="4932" width="0" style="2" hidden="1" customWidth="1"/>
    <col min="4933" max="4933" width="9.33203125" style="2" customWidth="1"/>
    <col min="4934" max="4934" width="1.77734375" style="2" customWidth="1"/>
    <col min="4935" max="4935" width="6.77734375" style="2" customWidth="1"/>
    <col min="4936" max="4936" width="1.77734375" style="2" customWidth="1"/>
    <col min="4937" max="4937" width="4.33203125" style="2" customWidth="1"/>
    <col min="4938" max="4938" width="2.77734375" style="2" customWidth="1"/>
    <col min="4939" max="5120" width="9" style="2"/>
    <col min="5121" max="5121" width="2.77734375" style="2" customWidth="1"/>
    <col min="5122" max="5122" width="4.33203125" style="2" customWidth="1"/>
    <col min="5123" max="5123" width="0" style="2" hidden="1" customWidth="1"/>
    <col min="5124" max="5124" width="9.33203125" style="2" customWidth="1"/>
    <col min="5125" max="5125" width="1.77734375" style="2" customWidth="1"/>
    <col min="5126" max="5126" width="6.77734375" style="2" customWidth="1"/>
    <col min="5127" max="5127" width="1.77734375" style="2" customWidth="1"/>
    <col min="5128" max="5150" width="2.77734375" style="2" customWidth="1"/>
    <col min="5151" max="5151" width="0" style="2" hidden="1" customWidth="1"/>
    <col min="5152" max="5152" width="9.33203125" style="2" customWidth="1"/>
    <col min="5153" max="5153" width="1.77734375" style="2" customWidth="1"/>
    <col min="5154" max="5154" width="6.77734375" style="2" customWidth="1"/>
    <col min="5155" max="5155" width="1.77734375" style="2" customWidth="1"/>
    <col min="5156" max="5156" width="4.33203125" style="2" customWidth="1"/>
    <col min="5157" max="5158" width="2.77734375" style="2" customWidth="1"/>
    <col min="5159" max="5159" width="4.33203125" style="2" customWidth="1"/>
    <col min="5160" max="5160" width="0" style="2" hidden="1" customWidth="1"/>
    <col min="5161" max="5161" width="9.33203125" style="2" customWidth="1"/>
    <col min="5162" max="5162" width="1.77734375" style="2" customWidth="1"/>
    <col min="5163" max="5163" width="6.77734375" style="2" customWidth="1"/>
    <col min="5164" max="5164" width="1.77734375" style="2" customWidth="1"/>
    <col min="5165" max="5187" width="2.77734375" style="2" customWidth="1"/>
    <col min="5188" max="5188" width="0" style="2" hidden="1" customWidth="1"/>
    <col min="5189" max="5189" width="9.33203125" style="2" customWidth="1"/>
    <col min="5190" max="5190" width="1.77734375" style="2" customWidth="1"/>
    <col min="5191" max="5191" width="6.77734375" style="2" customWidth="1"/>
    <col min="5192" max="5192" width="1.77734375" style="2" customWidth="1"/>
    <col min="5193" max="5193" width="4.33203125" style="2" customWidth="1"/>
    <col min="5194" max="5194" width="2.77734375" style="2" customWidth="1"/>
    <col min="5195" max="5376" width="9" style="2"/>
    <col min="5377" max="5377" width="2.77734375" style="2" customWidth="1"/>
    <col min="5378" max="5378" width="4.33203125" style="2" customWidth="1"/>
    <col min="5379" max="5379" width="0" style="2" hidden="1" customWidth="1"/>
    <col min="5380" max="5380" width="9.33203125" style="2" customWidth="1"/>
    <col min="5381" max="5381" width="1.77734375" style="2" customWidth="1"/>
    <col min="5382" max="5382" width="6.77734375" style="2" customWidth="1"/>
    <col min="5383" max="5383" width="1.77734375" style="2" customWidth="1"/>
    <col min="5384" max="5406" width="2.77734375" style="2" customWidth="1"/>
    <col min="5407" max="5407" width="0" style="2" hidden="1" customWidth="1"/>
    <col min="5408" max="5408" width="9.33203125" style="2" customWidth="1"/>
    <col min="5409" max="5409" width="1.77734375" style="2" customWidth="1"/>
    <col min="5410" max="5410" width="6.77734375" style="2" customWidth="1"/>
    <col min="5411" max="5411" width="1.77734375" style="2" customWidth="1"/>
    <col min="5412" max="5412" width="4.33203125" style="2" customWidth="1"/>
    <col min="5413" max="5414" width="2.77734375" style="2" customWidth="1"/>
    <col min="5415" max="5415" width="4.33203125" style="2" customWidth="1"/>
    <col min="5416" max="5416" width="0" style="2" hidden="1" customWidth="1"/>
    <col min="5417" max="5417" width="9.33203125" style="2" customWidth="1"/>
    <col min="5418" max="5418" width="1.77734375" style="2" customWidth="1"/>
    <col min="5419" max="5419" width="6.77734375" style="2" customWidth="1"/>
    <col min="5420" max="5420" width="1.77734375" style="2" customWidth="1"/>
    <col min="5421" max="5443" width="2.77734375" style="2" customWidth="1"/>
    <col min="5444" max="5444" width="0" style="2" hidden="1" customWidth="1"/>
    <col min="5445" max="5445" width="9.33203125" style="2" customWidth="1"/>
    <col min="5446" max="5446" width="1.77734375" style="2" customWidth="1"/>
    <col min="5447" max="5447" width="6.77734375" style="2" customWidth="1"/>
    <col min="5448" max="5448" width="1.77734375" style="2" customWidth="1"/>
    <col min="5449" max="5449" width="4.33203125" style="2" customWidth="1"/>
    <col min="5450" max="5450" width="2.77734375" style="2" customWidth="1"/>
    <col min="5451" max="5632" width="9" style="2"/>
    <col min="5633" max="5633" width="2.77734375" style="2" customWidth="1"/>
    <col min="5634" max="5634" width="4.33203125" style="2" customWidth="1"/>
    <col min="5635" max="5635" width="0" style="2" hidden="1" customWidth="1"/>
    <col min="5636" max="5636" width="9.33203125" style="2" customWidth="1"/>
    <col min="5637" max="5637" width="1.77734375" style="2" customWidth="1"/>
    <col min="5638" max="5638" width="6.77734375" style="2" customWidth="1"/>
    <col min="5639" max="5639" width="1.77734375" style="2" customWidth="1"/>
    <col min="5640" max="5662" width="2.77734375" style="2" customWidth="1"/>
    <col min="5663" max="5663" width="0" style="2" hidden="1" customWidth="1"/>
    <col min="5664" max="5664" width="9.33203125" style="2" customWidth="1"/>
    <col min="5665" max="5665" width="1.77734375" style="2" customWidth="1"/>
    <col min="5666" max="5666" width="6.77734375" style="2" customWidth="1"/>
    <col min="5667" max="5667" width="1.77734375" style="2" customWidth="1"/>
    <col min="5668" max="5668" width="4.33203125" style="2" customWidth="1"/>
    <col min="5669" max="5670" width="2.77734375" style="2" customWidth="1"/>
    <col min="5671" max="5671" width="4.33203125" style="2" customWidth="1"/>
    <col min="5672" max="5672" width="0" style="2" hidden="1" customWidth="1"/>
    <col min="5673" max="5673" width="9.33203125" style="2" customWidth="1"/>
    <col min="5674" max="5674" width="1.77734375" style="2" customWidth="1"/>
    <col min="5675" max="5675" width="6.77734375" style="2" customWidth="1"/>
    <col min="5676" max="5676" width="1.77734375" style="2" customWidth="1"/>
    <col min="5677" max="5699" width="2.77734375" style="2" customWidth="1"/>
    <col min="5700" max="5700" width="0" style="2" hidden="1" customWidth="1"/>
    <col min="5701" max="5701" width="9.33203125" style="2" customWidth="1"/>
    <col min="5702" max="5702" width="1.77734375" style="2" customWidth="1"/>
    <col min="5703" max="5703" width="6.77734375" style="2" customWidth="1"/>
    <col min="5704" max="5704" width="1.77734375" style="2" customWidth="1"/>
    <col min="5705" max="5705" width="4.33203125" style="2" customWidth="1"/>
    <col min="5706" max="5706" width="2.77734375" style="2" customWidth="1"/>
    <col min="5707" max="5888" width="9" style="2"/>
    <col min="5889" max="5889" width="2.77734375" style="2" customWidth="1"/>
    <col min="5890" max="5890" width="4.33203125" style="2" customWidth="1"/>
    <col min="5891" max="5891" width="0" style="2" hidden="1" customWidth="1"/>
    <col min="5892" max="5892" width="9.33203125" style="2" customWidth="1"/>
    <col min="5893" max="5893" width="1.77734375" style="2" customWidth="1"/>
    <col min="5894" max="5894" width="6.77734375" style="2" customWidth="1"/>
    <col min="5895" max="5895" width="1.77734375" style="2" customWidth="1"/>
    <col min="5896" max="5918" width="2.77734375" style="2" customWidth="1"/>
    <col min="5919" max="5919" width="0" style="2" hidden="1" customWidth="1"/>
    <col min="5920" max="5920" width="9.33203125" style="2" customWidth="1"/>
    <col min="5921" max="5921" width="1.77734375" style="2" customWidth="1"/>
    <col min="5922" max="5922" width="6.77734375" style="2" customWidth="1"/>
    <col min="5923" max="5923" width="1.77734375" style="2" customWidth="1"/>
    <col min="5924" max="5924" width="4.33203125" style="2" customWidth="1"/>
    <col min="5925" max="5926" width="2.77734375" style="2" customWidth="1"/>
    <col min="5927" max="5927" width="4.33203125" style="2" customWidth="1"/>
    <col min="5928" max="5928" width="0" style="2" hidden="1" customWidth="1"/>
    <col min="5929" max="5929" width="9.33203125" style="2" customWidth="1"/>
    <col min="5930" max="5930" width="1.77734375" style="2" customWidth="1"/>
    <col min="5931" max="5931" width="6.77734375" style="2" customWidth="1"/>
    <col min="5932" max="5932" width="1.77734375" style="2" customWidth="1"/>
    <col min="5933" max="5955" width="2.77734375" style="2" customWidth="1"/>
    <col min="5956" max="5956" width="0" style="2" hidden="1" customWidth="1"/>
    <col min="5957" max="5957" width="9.33203125" style="2" customWidth="1"/>
    <col min="5958" max="5958" width="1.77734375" style="2" customWidth="1"/>
    <col min="5959" max="5959" width="6.77734375" style="2" customWidth="1"/>
    <col min="5960" max="5960" width="1.77734375" style="2" customWidth="1"/>
    <col min="5961" max="5961" width="4.33203125" style="2" customWidth="1"/>
    <col min="5962" max="5962" width="2.77734375" style="2" customWidth="1"/>
    <col min="5963" max="6144" width="9" style="2"/>
    <col min="6145" max="6145" width="2.77734375" style="2" customWidth="1"/>
    <col min="6146" max="6146" width="4.33203125" style="2" customWidth="1"/>
    <col min="6147" max="6147" width="0" style="2" hidden="1" customWidth="1"/>
    <col min="6148" max="6148" width="9.33203125" style="2" customWidth="1"/>
    <col min="6149" max="6149" width="1.77734375" style="2" customWidth="1"/>
    <col min="6150" max="6150" width="6.77734375" style="2" customWidth="1"/>
    <col min="6151" max="6151" width="1.77734375" style="2" customWidth="1"/>
    <col min="6152" max="6174" width="2.77734375" style="2" customWidth="1"/>
    <col min="6175" max="6175" width="0" style="2" hidden="1" customWidth="1"/>
    <col min="6176" max="6176" width="9.33203125" style="2" customWidth="1"/>
    <col min="6177" max="6177" width="1.77734375" style="2" customWidth="1"/>
    <col min="6178" max="6178" width="6.77734375" style="2" customWidth="1"/>
    <col min="6179" max="6179" width="1.77734375" style="2" customWidth="1"/>
    <col min="6180" max="6180" width="4.33203125" style="2" customWidth="1"/>
    <col min="6181" max="6182" width="2.77734375" style="2" customWidth="1"/>
    <col min="6183" max="6183" width="4.33203125" style="2" customWidth="1"/>
    <col min="6184" max="6184" width="0" style="2" hidden="1" customWidth="1"/>
    <col min="6185" max="6185" width="9.33203125" style="2" customWidth="1"/>
    <col min="6186" max="6186" width="1.77734375" style="2" customWidth="1"/>
    <col min="6187" max="6187" width="6.77734375" style="2" customWidth="1"/>
    <col min="6188" max="6188" width="1.77734375" style="2" customWidth="1"/>
    <col min="6189" max="6211" width="2.77734375" style="2" customWidth="1"/>
    <col min="6212" max="6212" width="0" style="2" hidden="1" customWidth="1"/>
    <col min="6213" max="6213" width="9.33203125" style="2" customWidth="1"/>
    <col min="6214" max="6214" width="1.77734375" style="2" customWidth="1"/>
    <col min="6215" max="6215" width="6.77734375" style="2" customWidth="1"/>
    <col min="6216" max="6216" width="1.77734375" style="2" customWidth="1"/>
    <col min="6217" max="6217" width="4.33203125" style="2" customWidth="1"/>
    <col min="6218" max="6218" width="2.77734375" style="2" customWidth="1"/>
    <col min="6219" max="6400" width="9" style="2"/>
    <col min="6401" max="6401" width="2.77734375" style="2" customWidth="1"/>
    <col min="6402" max="6402" width="4.33203125" style="2" customWidth="1"/>
    <col min="6403" max="6403" width="0" style="2" hidden="1" customWidth="1"/>
    <col min="6404" max="6404" width="9.33203125" style="2" customWidth="1"/>
    <col min="6405" max="6405" width="1.77734375" style="2" customWidth="1"/>
    <col min="6406" max="6406" width="6.77734375" style="2" customWidth="1"/>
    <col min="6407" max="6407" width="1.77734375" style="2" customWidth="1"/>
    <col min="6408" max="6430" width="2.77734375" style="2" customWidth="1"/>
    <col min="6431" max="6431" width="0" style="2" hidden="1" customWidth="1"/>
    <col min="6432" max="6432" width="9.33203125" style="2" customWidth="1"/>
    <col min="6433" max="6433" width="1.77734375" style="2" customWidth="1"/>
    <col min="6434" max="6434" width="6.77734375" style="2" customWidth="1"/>
    <col min="6435" max="6435" width="1.77734375" style="2" customWidth="1"/>
    <col min="6436" max="6436" width="4.33203125" style="2" customWidth="1"/>
    <col min="6437" max="6438" width="2.77734375" style="2" customWidth="1"/>
    <col min="6439" max="6439" width="4.33203125" style="2" customWidth="1"/>
    <col min="6440" max="6440" width="0" style="2" hidden="1" customWidth="1"/>
    <col min="6441" max="6441" width="9.33203125" style="2" customWidth="1"/>
    <col min="6442" max="6442" width="1.77734375" style="2" customWidth="1"/>
    <col min="6443" max="6443" width="6.77734375" style="2" customWidth="1"/>
    <col min="6444" max="6444" width="1.77734375" style="2" customWidth="1"/>
    <col min="6445" max="6467" width="2.77734375" style="2" customWidth="1"/>
    <col min="6468" max="6468" width="0" style="2" hidden="1" customWidth="1"/>
    <col min="6469" max="6469" width="9.33203125" style="2" customWidth="1"/>
    <col min="6470" max="6470" width="1.77734375" style="2" customWidth="1"/>
    <col min="6471" max="6471" width="6.77734375" style="2" customWidth="1"/>
    <col min="6472" max="6472" width="1.77734375" style="2" customWidth="1"/>
    <col min="6473" max="6473" width="4.33203125" style="2" customWidth="1"/>
    <col min="6474" max="6474" width="2.77734375" style="2" customWidth="1"/>
    <col min="6475" max="6656" width="9" style="2"/>
    <col min="6657" max="6657" width="2.77734375" style="2" customWidth="1"/>
    <col min="6658" max="6658" width="4.33203125" style="2" customWidth="1"/>
    <col min="6659" max="6659" width="0" style="2" hidden="1" customWidth="1"/>
    <col min="6660" max="6660" width="9.33203125" style="2" customWidth="1"/>
    <col min="6661" max="6661" width="1.77734375" style="2" customWidth="1"/>
    <col min="6662" max="6662" width="6.77734375" style="2" customWidth="1"/>
    <col min="6663" max="6663" width="1.77734375" style="2" customWidth="1"/>
    <col min="6664" max="6686" width="2.77734375" style="2" customWidth="1"/>
    <col min="6687" max="6687" width="0" style="2" hidden="1" customWidth="1"/>
    <col min="6688" max="6688" width="9.33203125" style="2" customWidth="1"/>
    <col min="6689" max="6689" width="1.77734375" style="2" customWidth="1"/>
    <col min="6690" max="6690" width="6.77734375" style="2" customWidth="1"/>
    <col min="6691" max="6691" width="1.77734375" style="2" customWidth="1"/>
    <col min="6692" max="6692" width="4.33203125" style="2" customWidth="1"/>
    <col min="6693" max="6694" width="2.77734375" style="2" customWidth="1"/>
    <col min="6695" max="6695" width="4.33203125" style="2" customWidth="1"/>
    <col min="6696" max="6696" width="0" style="2" hidden="1" customWidth="1"/>
    <col min="6697" max="6697" width="9.33203125" style="2" customWidth="1"/>
    <col min="6698" max="6698" width="1.77734375" style="2" customWidth="1"/>
    <col min="6699" max="6699" width="6.77734375" style="2" customWidth="1"/>
    <col min="6700" max="6700" width="1.77734375" style="2" customWidth="1"/>
    <col min="6701" max="6723" width="2.77734375" style="2" customWidth="1"/>
    <col min="6724" max="6724" width="0" style="2" hidden="1" customWidth="1"/>
    <col min="6725" max="6725" width="9.33203125" style="2" customWidth="1"/>
    <col min="6726" max="6726" width="1.77734375" style="2" customWidth="1"/>
    <col min="6727" max="6727" width="6.77734375" style="2" customWidth="1"/>
    <col min="6728" max="6728" width="1.77734375" style="2" customWidth="1"/>
    <col min="6729" max="6729" width="4.33203125" style="2" customWidth="1"/>
    <col min="6730" max="6730" width="2.77734375" style="2" customWidth="1"/>
    <col min="6731" max="6912" width="9" style="2"/>
    <col min="6913" max="6913" width="2.77734375" style="2" customWidth="1"/>
    <col min="6914" max="6914" width="4.33203125" style="2" customWidth="1"/>
    <col min="6915" max="6915" width="0" style="2" hidden="1" customWidth="1"/>
    <col min="6916" max="6916" width="9.33203125" style="2" customWidth="1"/>
    <col min="6917" max="6917" width="1.77734375" style="2" customWidth="1"/>
    <col min="6918" max="6918" width="6.77734375" style="2" customWidth="1"/>
    <col min="6919" max="6919" width="1.77734375" style="2" customWidth="1"/>
    <col min="6920" max="6942" width="2.77734375" style="2" customWidth="1"/>
    <col min="6943" max="6943" width="0" style="2" hidden="1" customWidth="1"/>
    <col min="6944" max="6944" width="9.33203125" style="2" customWidth="1"/>
    <col min="6945" max="6945" width="1.77734375" style="2" customWidth="1"/>
    <col min="6946" max="6946" width="6.77734375" style="2" customWidth="1"/>
    <col min="6947" max="6947" width="1.77734375" style="2" customWidth="1"/>
    <col min="6948" max="6948" width="4.33203125" style="2" customWidth="1"/>
    <col min="6949" max="6950" width="2.77734375" style="2" customWidth="1"/>
    <col min="6951" max="6951" width="4.33203125" style="2" customWidth="1"/>
    <col min="6952" max="6952" width="0" style="2" hidden="1" customWidth="1"/>
    <col min="6953" max="6953" width="9.33203125" style="2" customWidth="1"/>
    <col min="6954" max="6954" width="1.77734375" style="2" customWidth="1"/>
    <col min="6955" max="6955" width="6.77734375" style="2" customWidth="1"/>
    <col min="6956" max="6956" width="1.77734375" style="2" customWidth="1"/>
    <col min="6957" max="6979" width="2.77734375" style="2" customWidth="1"/>
    <col min="6980" max="6980" width="0" style="2" hidden="1" customWidth="1"/>
    <col min="6981" max="6981" width="9.33203125" style="2" customWidth="1"/>
    <col min="6982" max="6982" width="1.77734375" style="2" customWidth="1"/>
    <col min="6983" max="6983" width="6.77734375" style="2" customWidth="1"/>
    <col min="6984" max="6984" width="1.77734375" style="2" customWidth="1"/>
    <col min="6985" max="6985" width="4.33203125" style="2" customWidth="1"/>
    <col min="6986" max="6986" width="2.77734375" style="2" customWidth="1"/>
    <col min="6987" max="7168" width="9" style="2"/>
    <col min="7169" max="7169" width="2.77734375" style="2" customWidth="1"/>
    <col min="7170" max="7170" width="4.33203125" style="2" customWidth="1"/>
    <col min="7171" max="7171" width="0" style="2" hidden="1" customWidth="1"/>
    <col min="7172" max="7172" width="9.33203125" style="2" customWidth="1"/>
    <col min="7173" max="7173" width="1.77734375" style="2" customWidth="1"/>
    <col min="7174" max="7174" width="6.77734375" style="2" customWidth="1"/>
    <col min="7175" max="7175" width="1.77734375" style="2" customWidth="1"/>
    <col min="7176" max="7198" width="2.77734375" style="2" customWidth="1"/>
    <col min="7199" max="7199" width="0" style="2" hidden="1" customWidth="1"/>
    <col min="7200" max="7200" width="9.33203125" style="2" customWidth="1"/>
    <col min="7201" max="7201" width="1.77734375" style="2" customWidth="1"/>
    <col min="7202" max="7202" width="6.77734375" style="2" customWidth="1"/>
    <col min="7203" max="7203" width="1.77734375" style="2" customWidth="1"/>
    <col min="7204" max="7204" width="4.33203125" style="2" customWidth="1"/>
    <col min="7205" max="7206" width="2.77734375" style="2" customWidth="1"/>
    <col min="7207" max="7207" width="4.33203125" style="2" customWidth="1"/>
    <col min="7208" max="7208" width="0" style="2" hidden="1" customWidth="1"/>
    <col min="7209" max="7209" width="9.33203125" style="2" customWidth="1"/>
    <col min="7210" max="7210" width="1.77734375" style="2" customWidth="1"/>
    <col min="7211" max="7211" width="6.77734375" style="2" customWidth="1"/>
    <col min="7212" max="7212" width="1.77734375" style="2" customWidth="1"/>
    <col min="7213" max="7235" width="2.77734375" style="2" customWidth="1"/>
    <col min="7236" max="7236" width="0" style="2" hidden="1" customWidth="1"/>
    <col min="7237" max="7237" width="9.33203125" style="2" customWidth="1"/>
    <col min="7238" max="7238" width="1.77734375" style="2" customWidth="1"/>
    <col min="7239" max="7239" width="6.77734375" style="2" customWidth="1"/>
    <col min="7240" max="7240" width="1.77734375" style="2" customWidth="1"/>
    <col min="7241" max="7241" width="4.33203125" style="2" customWidth="1"/>
    <col min="7242" max="7242" width="2.77734375" style="2" customWidth="1"/>
    <col min="7243" max="7424" width="9" style="2"/>
    <col min="7425" max="7425" width="2.77734375" style="2" customWidth="1"/>
    <col min="7426" max="7426" width="4.33203125" style="2" customWidth="1"/>
    <col min="7427" max="7427" width="0" style="2" hidden="1" customWidth="1"/>
    <col min="7428" max="7428" width="9.33203125" style="2" customWidth="1"/>
    <col min="7429" max="7429" width="1.77734375" style="2" customWidth="1"/>
    <col min="7430" max="7430" width="6.77734375" style="2" customWidth="1"/>
    <col min="7431" max="7431" width="1.77734375" style="2" customWidth="1"/>
    <col min="7432" max="7454" width="2.77734375" style="2" customWidth="1"/>
    <col min="7455" max="7455" width="0" style="2" hidden="1" customWidth="1"/>
    <col min="7456" max="7456" width="9.33203125" style="2" customWidth="1"/>
    <col min="7457" max="7457" width="1.77734375" style="2" customWidth="1"/>
    <col min="7458" max="7458" width="6.77734375" style="2" customWidth="1"/>
    <col min="7459" max="7459" width="1.77734375" style="2" customWidth="1"/>
    <col min="7460" max="7460" width="4.33203125" style="2" customWidth="1"/>
    <col min="7461" max="7462" width="2.77734375" style="2" customWidth="1"/>
    <col min="7463" max="7463" width="4.33203125" style="2" customWidth="1"/>
    <col min="7464" max="7464" width="0" style="2" hidden="1" customWidth="1"/>
    <col min="7465" max="7465" width="9.33203125" style="2" customWidth="1"/>
    <col min="7466" max="7466" width="1.77734375" style="2" customWidth="1"/>
    <col min="7467" max="7467" width="6.77734375" style="2" customWidth="1"/>
    <col min="7468" max="7468" width="1.77734375" style="2" customWidth="1"/>
    <col min="7469" max="7491" width="2.77734375" style="2" customWidth="1"/>
    <col min="7492" max="7492" width="0" style="2" hidden="1" customWidth="1"/>
    <col min="7493" max="7493" width="9.33203125" style="2" customWidth="1"/>
    <col min="7494" max="7494" width="1.77734375" style="2" customWidth="1"/>
    <col min="7495" max="7495" width="6.77734375" style="2" customWidth="1"/>
    <col min="7496" max="7496" width="1.77734375" style="2" customWidth="1"/>
    <col min="7497" max="7497" width="4.33203125" style="2" customWidth="1"/>
    <col min="7498" max="7498" width="2.77734375" style="2" customWidth="1"/>
    <col min="7499" max="7680" width="9" style="2"/>
    <col min="7681" max="7681" width="2.77734375" style="2" customWidth="1"/>
    <col min="7682" max="7682" width="4.33203125" style="2" customWidth="1"/>
    <col min="7683" max="7683" width="0" style="2" hidden="1" customWidth="1"/>
    <col min="7684" max="7684" width="9.33203125" style="2" customWidth="1"/>
    <col min="7685" max="7685" width="1.77734375" style="2" customWidth="1"/>
    <col min="7686" max="7686" width="6.77734375" style="2" customWidth="1"/>
    <col min="7687" max="7687" width="1.77734375" style="2" customWidth="1"/>
    <col min="7688" max="7710" width="2.77734375" style="2" customWidth="1"/>
    <col min="7711" max="7711" width="0" style="2" hidden="1" customWidth="1"/>
    <col min="7712" max="7712" width="9.33203125" style="2" customWidth="1"/>
    <col min="7713" max="7713" width="1.77734375" style="2" customWidth="1"/>
    <col min="7714" max="7714" width="6.77734375" style="2" customWidth="1"/>
    <col min="7715" max="7715" width="1.77734375" style="2" customWidth="1"/>
    <col min="7716" max="7716" width="4.33203125" style="2" customWidth="1"/>
    <col min="7717" max="7718" width="2.77734375" style="2" customWidth="1"/>
    <col min="7719" max="7719" width="4.33203125" style="2" customWidth="1"/>
    <col min="7720" max="7720" width="0" style="2" hidden="1" customWidth="1"/>
    <col min="7721" max="7721" width="9.33203125" style="2" customWidth="1"/>
    <col min="7722" max="7722" width="1.77734375" style="2" customWidth="1"/>
    <col min="7723" max="7723" width="6.77734375" style="2" customWidth="1"/>
    <col min="7724" max="7724" width="1.77734375" style="2" customWidth="1"/>
    <col min="7725" max="7747" width="2.77734375" style="2" customWidth="1"/>
    <col min="7748" max="7748" width="0" style="2" hidden="1" customWidth="1"/>
    <col min="7749" max="7749" width="9.33203125" style="2" customWidth="1"/>
    <col min="7750" max="7750" width="1.77734375" style="2" customWidth="1"/>
    <col min="7751" max="7751" width="6.77734375" style="2" customWidth="1"/>
    <col min="7752" max="7752" width="1.77734375" style="2" customWidth="1"/>
    <col min="7753" max="7753" width="4.33203125" style="2" customWidth="1"/>
    <col min="7754" max="7754" width="2.77734375" style="2" customWidth="1"/>
    <col min="7755" max="7936" width="9" style="2"/>
    <col min="7937" max="7937" width="2.77734375" style="2" customWidth="1"/>
    <col min="7938" max="7938" width="4.33203125" style="2" customWidth="1"/>
    <col min="7939" max="7939" width="0" style="2" hidden="1" customWidth="1"/>
    <col min="7940" max="7940" width="9.33203125" style="2" customWidth="1"/>
    <col min="7941" max="7941" width="1.77734375" style="2" customWidth="1"/>
    <col min="7942" max="7942" width="6.77734375" style="2" customWidth="1"/>
    <col min="7943" max="7943" width="1.77734375" style="2" customWidth="1"/>
    <col min="7944" max="7966" width="2.77734375" style="2" customWidth="1"/>
    <col min="7967" max="7967" width="0" style="2" hidden="1" customWidth="1"/>
    <col min="7968" max="7968" width="9.33203125" style="2" customWidth="1"/>
    <col min="7969" max="7969" width="1.77734375" style="2" customWidth="1"/>
    <col min="7970" max="7970" width="6.77734375" style="2" customWidth="1"/>
    <col min="7971" max="7971" width="1.77734375" style="2" customWidth="1"/>
    <col min="7972" max="7972" width="4.33203125" style="2" customWidth="1"/>
    <col min="7973" max="7974" width="2.77734375" style="2" customWidth="1"/>
    <col min="7975" max="7975" width="4.33203125" style="2" customWidth="1"/>
    <col min="7976" max="7976" width="0" style="2" hidden="1" customWidth="1"/>
    <col min="7977" max="7977" width="9.33203125" style="2" customWidth="1"/>
    <col min="7978" max="7978" width="1.77734375" style="2" customWidth="1"/>
    <col min="7979" max="7979" width="6.77734375" style="2" customWidth="1"/>
    <col min="7980" max="7980" width="1.77734375" style="2" customWidth="1"/>
    <col min="7981" max="8003" width="2.77734375" style="2" customWidth="1"/>
    <col min="8004" max="8004" width="0" style="2" hidden="1" customWidth="1"/>
    <col min="8005" max="8005" width="9.33203125" style="2" customWidth="1"/>
    <col min="8006" max="8006" width="1.77734375" style="2" customWidth="1"/>
    <col min="8007" max="8007" width="6.77734375" style="2" customWidth="1"/>
    <col min="8008" max="8008" width="1.77734375" style="2" customWidth="1"/>
    <col min="8009" max="8009" width="4.33203125" style="2" customWidth="1"/>
    <col min="8010" max="8010" width="2.77734375" style="2" customWidth="1"/>
    <col min="8011" max="8192" width="9" style="2"/>
    <col min="8193" max="8193" width="2.77734375" style="2" customWidth="1"/>
    <col min="8194" max="8194" width="4.33203125" style="2" customWidth="1"/>
    <col min="8195" max="8195" width="0" style="2" hidden="1" customWidth="1"/>
    <col min="8196" max="8196" width="9.33203125" style="2" customWidth="1"/>
    <col min="8197" max="8197" width="1.77734375" style="2" customWidth="1"/>
    <col min="8198" max="8198" width="6.77734375" style="2" customWidth="1"/>
    <col min="8199" max="8199" width="1.77734375" style="2" customWidth="1"/>
    <col min="8200" max="8222" width="2.77734375" style="2" customWidth="1"/>
    <col min="8223" max="8223" width="0" style="2" hidden="1" customWidth="1"/>
    <col min="8224" max="8224" width="9.33203125" style="2" customWidth="1"/>
    <col min="8225" max="8225" width="1.77734375" style="2" customWidth="1"/>
    <col min="8226" max="8226" width="6.77734375" style="2" customWidth="1"/>
    <col min="8227" max="8227" width="1.77734375" style="2" customWidth="1"/>
    <col min="8228" max="8228" width="4.33203125" style="2" customWidth="1"/>
    <col min="8229" max="8230" width="2.77734375" style="2" customWidth="1"/>
    <col min="8231" max="8231" width="4.33203125" style="2" customWidth="1"/>
    <col min="8232" max="8232" width="0" style="2" hidden="1" customWidth="1"/>
    <col min="8233" max="8233" width="9.33203125" style="2" customWidth="1"/>
    <col min="8234" max="8234" width="1.77734375" style="2" customWidth="1"/>
    <col min="8235" max="8235" width="6.77734375" style="2" customWidth="1"/>
    <col min="8236" max="8236" width="1.77734375" style="2" customWidth="1"/>
    <col min="8237" max="8259" width="2.77734375" style="2" customWidth="1"/>
    <col min="8260" max="8260" width="0" style="2" hidden="1" customWidth="1"/>
    <col min="8261" max="8261" width="9.33203125" style="2" customWidth="1"/>
    <col min="8262" max="8262" width="1.77734375" style="2" customWidth="1"/>
    <col min="8263" max="8263" width="6.77734375" style="2" customWidth="1"/>
    <col min="8264" max="8264" width="1.77734375" style="2" customWidth="1"/>
    <col min="8265" max="8265" width="4.33203125" style="2" customWidth="1"/>
    <col min="8266" max="8266" width="2.77734375" style="2" customWidth="1"/>
    <col min="8267" max="8448" width="9" style="2"/>
    <col min="8449" max="8449" width="2.77734375" style="2" customWidth="1"/>
    <col min="8450" max="8450" width="4.33203125" style="2" customWidth="1"/>
    <col min="8451" max="8451" width="0" style="2" hidden="1" customWidth="1"/>
    <col min="8452" max="8452" width="9.33203125" style="2" customWidth="1"/>
    <col min="8453" max="8453" width="1.77734375" style="2" customWidth="1"/>
    <col min="8454" max="8454" width="6.77734375" style="2" customWidth="1"/>
    <col min="8455" max="8455" width="1.77734375" style="2" customWidth="1"/>
    <col min="8456" max="8478" width="2.77734375" style="2" customWidth="1"/>
    <col min="8479" max="8479" width="0" style="2" hidden="1" customWidth="1"/>
    <col min="8480" max="8480" width="9.33203125" style="2" customWidth="1"/>
    <col min="8481" max="8481" width="1.77734375" style="2" customWidth="1"/>
    <col min="8482" max="8482" width="6.77734375" style="2" customWidth="1"/>
    <col min="8483" max="8483" width="1.77734375" style="2" customWidth="1"/>
    <col min="8484" max="8484" width="4.33203125" style="2" customWidth="1"/>
    <col min="8485" max="8486" width="2.77734375" style="2" customWidth="1"/>
    <col min="8487" max="8487" width="4.33203125" style="2" customWidth="1"/>
    <col min="8488" max="8488" width="0" style="2" hidden="1" customWidth="1"/>
    <col min="8489" max="8489" width="9.33203125" style="2" customWidth="1"/>
    <col min="8490" max="8490" width="1.77734375" style="2" customWidth="1"/>
    <col min="8491" max="8491" width="6.77734375" style="2" customWidth="1"/>
    <col min="8492" max="8492" width="1.77734375" style="2" customWidth="1"/>
    <col min="8493" max="8515" width="2.77734375" style="2" customWidth="1"/>
    <col min="8516" max="8516" width="0" style="2" hidden="1" customWidth="1"/>
    <col min="8517" max="8517" width="9.33203125" style="2" customWidth="1"/>
    <col min="8518" max="8518" width="1.77734375" style="2" customWidth="1"/>
    <col min="8519" max="8519" width="6.77734375" style="2" customWidth="1"/>
    <col min="8520" max="8520" width="1.77734375" style="2" customWidth="1"/>
    <col min="8521" max="8521" width="4.33203125" style="2" customWidth="1"/>
    <col min="8522" max="8522" width="2.77734375" style="2" customWidth="1"/>
    <col min="8523" max="8704" width="9" style="2"/>
    <col min="8705" max="8705" width="2.77734375" style="2" customWidth="1"/>
    <col min="8706" max="8706" width="4.33203125" style="2" customWidth="1"/>
    <col min="8707" max="8707" width="0" style="2" hidden="1" customWidth="1"/>
    <col min="8708" max="8708" width="9.33203125" style="2" customWidth="1"/>
    <col min="8709" max="8709" width="1.77734375" style="2" customWidth="1"/>
    <col min="8710" max="8710" width="6.77734375" style="2" customWidth="1"/>
    <col min="8711" max="8711" width="1.77734375" style="2" customWidth="1"/>
    <col min="8712" max="8734" width="2.77734375" style="2" customWidth="1"/>
    <col min="8735" max="8735" width="0" style="2" hidden="1" customWidth="1"/>
    <col min="8736" max="8736" width="9.33203125" style="2" customWidth="1"/>
    <col min="8737" max="8737" width="1.77734375" style="2" customWidth="1"/>
    <col min="8738" max="8738" width="6.77734375" style="2" customWidth="1"/>
    <col min="8739" max="8739" width="1.77734375" style="2" customWidth="1"/>
    <col min="8740" max="8740" width="4.33203125" style="2" customWidth="1"/>
    <col min="8741" max="8742" width="2.77734375" style="2" customWidth="1"/>
    <col min="8743" max="8743" width="4.33203125" style="2" customWidth="1"/>
    <col min="8744" max="8744" width="0" style="2" hidden="1" customWidth="1"/>
    <col min="8745" max="8745" width="9.33203125" style="2" customWidth="1"/>
    <col min="8746" max="8746" width="1.77734375" style="2" customWidth="1"/>
    <col min="8747" max="8747" width="6.77734375" style="2" customWidth="1"/>
    <col min="8748" max="8748" width="1.77734375" style="2" customWidth="1"/>
    <col min="8749" max="8771" width="2.77734375" style="2" customWidth="1"/>
    <col min="8772" max="8772" width="0" style="2" hidden="1" customWidth="1"/>
    <col min="8773" max="8773" width="9.33203125" style="2" customWidth="1"/>
    <col min="8774" max="8774" width="1.77734375" style="2" customWidth="1"/>
    <col min="8775" max="8775" width="6.77734375" style="2" customWidth="1"/>
    <col min="8776" max="8776" width="1.77734375" style="2" customWidth="1"/>
    <col min="8777" max="8777" width="4.33203125" style="2" customWidth="1"/>
    <col min="8778" max="8778" width="2.77734375" style="2" customWidth="1"/>
    <col min="8779" max="8960" width="9" style="2"/>
    <col min="8961" max="8961" width="2.77734375" style="2" customWidth="1"/>
    <col min="8962" max="8962" width="4.33203125" style="2" customWidth="1"/>
    <col min="8963" max="8963" width="0" style="2" hidden="1" customWidth="1"/>
    <col min="8964" max="8964" width="9.33203125" style="2" customWidth="1"/>
    <col min="8965" max="8965" width="1.77734375" style="2" customWidth="1"/>
    <col min="8966" max="8966" width="6.77734375" style="2" customWidth="1"/>
    <col min="8967" max="8967" width="1.77734375" style="2" customWidth="1"/>
    <col min="8968" max="8990" width="2.77734375" style="2" customWidth="1"/>
    <col min="8991" max="8991" width="0" style="2" hidden="1" customWidth="1"/>
    <col min="8992" max="8992" width="9.33203125" style="2" customWidth="1"/>
    <col min="8993" max="8993" width="1.77734375" style="2" customWidth="1"/>
    <col min="8994" max="8994" width="6.77734375" style="2" customWidth="1"/>
    <col min="8995" max="8995" width="1.77734375" style="2" customWidth="1"/>
    <col min="8996" max="8996" width="4.33203125" style="2" customWidth="1"/>
    <col min="8997" max="8998" width="2.77734375" style="2" customWidth="1"/>
    <col min="8999" max="8999" width="4.33203125" style="2" customWidth="1"/>
    <col min="9000" max="9000" width="0" style="2" hidden="1" customWidth="1"/>
    <col min="9001" max="9001" width="9.33203125" style="2" customWidth="1"/>
    <col min="9002" max="9002" width="1.77734375" style="2" customWidth="1"/>
    <col min="9003" max="9003" width="6.77734375" style="2" customWidth="1"/>
    <col min="9004" max="9004" width="1.77734375" style="2" customWidth="1"/>
    <col min="9005" max="9027" width="2.77734375" style="2" customWidth="1"/>
    <col min="9028" max="9028" width="0" style="2" hidden="1" customWidth="1"/>
    <col min="9029" max="9029" width="9.33203125" style="2" customWidth="1"/>
    <col min="9030" max="9030" width="1.77734375" style="2" customWidth="1"/>
    <col min="9031" max="9031" width="6.77734375" style="2" customWidth="1"/>
    <col min="9032" max="9032" width="1.77734375" style="2" customWidth="1"/>
    <col min="9033" max="9033" width="4.33203125" style="2" customWidth="1"/>
    <col min="9034" max="9034" width="2.77734375" style="2" customWidth="1"/>
    <col min="9035" max="9216" width="9" style="2"/>
    <col min="9217" max="9217" width="2.77734375" style="2" customWidth="1"/>
    <col min="9218" max="9218" width="4.33203125" style="2" customWidth="1"/>
    <col min="9219" max="9219" width="0" style="2" hidden="1" customWidth="1"/>
    <col min="9220" max="9220" width="9.33203125" style="2" customWidth="1"/>
    <col min="9221" max="9221" width="1.77734375" style="2" customWidth="1"/>
    <col min="9222" max="9222" width="6.77734375" style="2" customWidth="1"/>
    <col min="9223" max="9223" width="1.77734375" style="2" customWidth="1"/>
    <col min="9224" max="9246" width="2.77734375" style="2" customWidth="1"/>
    <col min="9247" max="9247" width="0" style="2" hidden="1" customWidth="1"/>
    <col min="9248" max="9248" width="9.33203125" style="2" customWidth="1"/>
    <col min="9249" max="9249" width="1.77734375" style="2" customWidth="1"/>
    <col min="9250" max="9250" width="6.77734375" style="2" customWidth="1"/>
    <col min="9251" max="9251" width="1.77734375" style="2" customWidth="1"/>
    <col min="9252" max="9252" width="4.33203125" style="2" customWidth="1"/>
    <col min="9253" max="9254" width="2.77734375" style="2" customWidth="1"/>
    <col min="9255" max="9255" width="4.33203125" style="2" customWidth="1"/>
    <col min="9256" max="9256" width="0" style="2" hidden="1" customWidth="1"/>
    <col min="9257" max="9257" width="9.33203125" style="2" customWidth="1"/>
    <col min="9258" max="9258" width="1.77734375" style="2" customWidth="1"/>
    <col min="9259" max="9259" width="6.77734375" style="2" customWidth="1"/>
    <col min="9260" max="9260" width="1.77734375" style="2" customWidth="1"/>
    <col min="9261" max="9283" width="2.77734375" style="2" customWidth="1"/>
    <col min="9284" max="9284" width="0" style="2" hidden="1" customWidth="1"/>
    <col min="9285" max="9285" width="9.33203125" style="2" customWidth="1"/>
    <col min="9286" max="9286" width="1.77734375" style="2" customWidth="1"/>
    <col min="9287" max="9287" width="6.77734375" style="2" customWidth="1"/>
    <col min="9288" max="9288" width="1.77734375" style="2" customWidth="1"/>
    <col min="9289" max="9289" width="4.33203125" style="2" customWidth="1"/>
    <col min="9290" max="9290" width="2.77734375" style="2" customWidth="1"/>
    <col min="9291" max="9472" width="9" style="2"/>
    <col min="9473" max="9473" width="2.77734375" style="2" customWidth="1"/>
    <col min="9474" max="9474" width="4.33203125" style="2" customWidth="1"/>
    <col min="9475" max="9475" width="0" style="2" hidden="1" customWidth="1"/>
    <col min="9476" max="9476" width="9.33203125" style="2" customWidth="1"/>
    <col min="9477" max="9477" width="1.77734375" style="2" customWidth="1"/>
    <col min="9478" max="9478" width="6.77734375" style="2" customWidth="1"/>
    <col min="9479" max="9479" width="1.77734375" style="2" customWidth="1"/>
    <col min="9480" max="9502" width="2.77734375" style="2" customWidth="1"/>
    <col min="9503" max="9503" width="0" style="2" hidden="1" customWidth="1"/>
    <col min="9504" max="9504" width="9.33203125" style="2" customWidth="1"/>
    <col min="9505" max="9505" width="1.77734375" style="2" customWidth="1"/>
    <col min="9506" max="9506" width="6.77734375" style="2" customWidth="1"/>
    <col min="9507" max="9507" width="1.77734375" style="2" customWidth="1"/>
    <col min="9508" max="9508" width="4.33203125" style="2" customWidth="1"/>
    <col min="9509" max="9510" width="2.77734375" style="2" customWidth="1"/>
    <col min="9511" max="9511" width="4.33203125" style="2" customWidth="1"/>
    <col min="9512" max="9512" width="0" style="2" hidden="1" customWidth="1"/>
    <col min="9513" max="9513" width="9.33203125" style="2" customWidth="1"/>
    <col min="9514" max="9514" width="1.77734375" style="2" customWidth="1"/>
    <col min="9515" max="9515" width="6.77734375" style="2" customWidth="1"/>
    <col min="9516" max="9516" width="1.77734375" style="2" customWidth="1"/>
    <col min="9517" max="9539" width="2.77734375" style="2" customWidth="1"/>
    <col min="9540" max="9540" width="0" style="2" hidden="1" customWidth="1"/>
    <col min="9541" max="9541" width="9.33203125" style="2" customWidth="1"/>
    <col min="9542" max="9542" width="1.77734375" style="2" customWidth="1"/>
    <col min="9543" max="9543" width="6.77734375" style="2" customWidth="1"/>
    <col min="9544" max="9544" width="1.77734375" style="2" customWidth="1"/>
    <col min="9545" max="9545" width="4.33203125" style="2" customWidth="1"/>
    <col min="9546" max="9546" width="2.77734375" style="2" customWidth="1"/>
    <col min="9547" max="9728" width="9" style="2"/>
    <col min="9729" max="9729" width="2.77734375" style="2" customWidth="1"/>
    <col min="9730" max="9730" width="4.33203125" style="2" customWidth="1"/>
    <col min="9731" max="9731" width="0" style="2" hidden="1" customWidth="1"/>
    <col min="9732" max="9732" width="9.33203125" style="2" customWidth="1"/>
    <col min="9733" max="9733" width="1.77734375" style="2" customWidth="1"/>
    <col min="9734" max="9734" width="6.77734375" style="2" customWidth="1"/>
    <col min="9735" max="9735" width="1.77734375" style="2" customWidth="1"/>
    <col min="9736" max="9758" width="2.77734375" style="2" customWidth="1"/>
    <col min="9759" max="9759" width="0" style="2" hidden="1" customWidth="1"/>
    <col min="9760" max="9760" width="9.33203125" style="2" customWidth="1"/>
    <col min="9761" max="9761" width="1.77734375" style="2" customWidth="1"/>
    <col min="9762" max="9762" width="6.77734375" style="2" customWidth="1"/>
    <col min="9763" max="9763" width="1.77734375" style="2" customWidth="1"/>
    <col min="9764" max="9764" width="4.33203125" style="2" customWidth="1"/>
    <col min="9765" max="9766" width="2.77734375" style="2" customWidth="1"/>
    <col min="9767" max="9767" width="4.33203125" style="2" customWidth="1"/>
    <col min="9768" max="9768" width="0" style="2" hidden="1" customWidth="1"/>
    <col min="9769" max="9769" width="9.33203125" style="2" customWidth="1"/>
    <col min="9770" max="9770" width="1.77734375" style="2" customWidth="1"/>
    <col min="9771" max="9771" width="6.77734375" style="2" customWidth="1"/>
    <col min="9772" max="9772" width="1.77734375" style="2" customWidth="1"/>
    <col min="9773" max="9795" width="2.77734375" style="2" customWidth="1"/>
    <col min="9796" max="9796" width="0" style="2" hidden="1" customWidth="1"/>
    <col min="9797" max="9797" width="9.33203125" style="2" customWidth="1"/>
    <col min="9798" max="9798" width="1.77734375" style="2" customWidth="1"/>
    <col min="9799" max="9799" width="6.77734375" style="2" customWidth="1"/>
    <col min="9800" max="9800" width="1.77734375" style="2" customWidth="1"/>
    <col min="9801" max="9801" width="4.33203125" style="2" customWidth="1"/>
    <col min="9802" max="9802" width="2.77734375" style="2" customWidth="1"/>
    <col min="9803" max="9984" width="9" style="2"/>
    <col min="9985" max="9985" width="2.77734375" style="2" customWidth="1"/>
    <col min="9986" max="9986" width="4.33203125" style="2" customWidth="1"/>
    <col min="9987" max="9987" width="0" style="2" hidden="1" customWidth="1"/>
    <col min="9988" max="9988" width="9.33203125" style="2" customWidth="1"/>
    <col min="9989" max="9989" width="1.77734375" style="2" customWidth="1"/>
    <col min="9990" max="9990" width="6.77734375" style="2" customWidth="1"/>
    <col min="9991" max="9991" width="1.77734375" style="2" customWidth="1"/>
    <col min="9992" max="10014" width="2.77734375" style="2" customWidth="1"/>
    <col min="10015" max="10015" width="0" style="2" hidden="1" customWidth="1"/>
    <col min="10016" max="10016" width="9.33203125" style="2" customWidth="1"/>
    <col min="10017" max="10017" width="1.77734375" style="2" customWidth="1"/>
    <col min="10018" max="10018" width="6.77734375" style="2" customWidth="1"/>
    <col min="10019" max="10019" width="1.77734375" style="2" customWidth="1"/>
    <col min="10020" max="10020" width="4.33203125" style="2" customWidth="1"/>
    <col min="10021" max="10022" width="2.77734375" style="2" customWidth="1"/>
    <col min="10023" max="10023" width="4.33203125" style="2" customWidth="1"/>
    <col min="10024" max="10024" width="0" style="2" hidden="1" customWidth="1"/>
    <col min="10025" max="10025" width="9.33203125" style="2" customWidth="1"/>
    <col min="10026" max="10026" width="1.77734375" style="2" customWidth="1"/>
    <col min="10027" max="10027" width="6.77734375" style="2" customWidth="1"/>
    <col min="10028" max="10028" width="1.77734375" style="2" customWidth="1"/>
    <col min="10029" max="10051" width="2.77734375" style="2" customWidth="1"/>
    <col min="10052" max="10052" width="0" style="2" hidden="1" customWidth="1"/>
    <col min="10053" max="10053" width="9.33203125" style="2" customWidth="1"/>
    <col min="10054" max="10054" width="1.77734375" style="2" customWidth="1"/>
    <col min="10055" max="10055" width="6.77734375" style="2" customWidth="1"/>
    <col min="10056" max="10056" width="1.77734375" style="2" customWidth="1"/>
    <col min="10057" max="10057" width="4.33203125" style="2" customWidth="1"/>
    <col min="10058" max="10058" width="2.77734375" style="2" customWidth="1"/>
    <col min="10059" max="10240" width="9" style="2"/>
    <col min="10241" max="10241" width="2.77734375" style="2" customWidth="1"/>
    <col min="10242" max="10242" width="4.33203125" style="2" customWidth="1"/>
    <col min="10243" max="10243" width="0" style="2" hidden="1" customWidth="1"/>
    <col min="10244" max="10244" width="9.33203125" style="2" customWidth="1"/>
    <col min="10245" max="10245" width="1.77734375" style="2" customWidth="1"/>
    <col min="10246" max="10246" width="6.77734375" style="2" customWidth="1"/>
    <col min="10247" max="10247" width="1.77734375" style="2" customWidth="1"/>
    <col min="10248" max="10270" width="2.77734375" style="2" customWidth="1"/>
    <col min="10271" max="10271" width="0" style="2" hidden="1" customWidth="1"/>
    <col min="10272" max="10272" width="9.33203125" style="2" customWidth="1"/>
    <col min="10273" max="10273" width="1.77734375" style="2" customWidth="1"/>
    <col min="10274" max="10274" width="6.77734375" style="2" customWidth="1"/>
    <col min="10275" max="10275" width="1.77734375" style="2" customWidth="1"/>
    <col min="10276" max="10276" width="4.33203125" style="2" customWidth="1"/>
    <col min="10277" max="10278" width="2.77734375" style="2" customWidth="1"/>
    <col min="10279" max="10279" width="4.33203125" style="2" customWidth="1"/>
    <col min="10280" max="10280" width="0" style="2" hidden="1" customWidth="1"/>
    <col min="10281" max="10281" width="9.33203125" style="2" customWidth="1"/>
    <col min="10282" max="10282" width="1.77734375" style="2" customWidth="1"/>
    <col min="10283" max="10283" width="6.77734375" style="2" customWidth="1"/>
    <col min="10284" max="10284" width="1.77734375" style="2" customWidth="1"/>
    <col min="10285" max="10307" width="2.77734375" style="2" customWidth="1"/>
    <col min="10308" max="10308" width="0" style="2" hidden="1" customWidth="1"/>
    <col min="10309" max="10309" width="9.33203125" style="2" customWidth="1"/>
    <col min="10310" max="10310" width="1.77734375" style="2" customWidth="1"/>
    <col min="10311" max="10311" width="6.77734375" style="2" customWidth="1"/>
    <col min="10312" max="10312" width="1.77734375" style="2" customWidth="1"/>
    <col min="10313" max="10313" width="4.33203125" style="2" customWidth="1"/>
    <col min="10314" max="10314" width="2.77734375" style="2" customWidth="1"/>
    <col min="10315" max="10496" width="9" style="2"/>
    <col min="10497" max="10497" width="2.77734375" style="2" customWidth="1"/>
    <col min="10498" max="10498" width="4.33203125" style="2" customWidth="1"/>
    <col min="10499" max="10499" width="0" style="2" hidden="1" customWidth="1"/>
    <col min="10500" max="10500" width="9.33203125" style="2" customWidth="1"/>
    <col min="10501" max="10501" width="1.77734375" style="2" customWidth="1"/>
    <col min="10502" max="10502" width="6.77734375" style="2" customWidth="1"/>
    <col min="10503" max="10503" width="1.77734375" style="2" customWidth="1"/>
    <col min="10504" max="10526" width="2.77734375" style="2" customWidth="1"/>
    <col min="10527" max="10527" width="0" style="2" hidden="1" customWidth="1"/>
    <col min="10528" max="10528" width="9.33203125" style="2" customWidth="1"/>
    <col min="10529" max="10529" width="1.77734375" style="2" customWidth="1"/>
    <col min="10530" max="10530" width="6.77734375" style="2" customWidth="1"/>
    <col min="10531" max="10531" width="1.77734375" style="2" customWidth="1"/>
    <col min="10532" max="10532" width="4.33203125" style="2" customWidth="1"/>
    <col min="10533" max="10534" width="2.77734375" style="2" customWidth="1"/>
    <col min="10535" max="10535" width="4.33203125" style="2" customWidth="1"/>
    <col min="10536" max="10536" width="0" style="2" hidden="1" customWidth="1"/>
    <col min="10537" max="10537" width="9.33203125" style="2" customWidth="1"/>
    <col min="10538" max="10538" width="1.77734375" style="2" customWidth="1"/>
    <col min="10539" max="10539" width="6.77734375" style="2" customWidth="1"/>
    <col min="10540" max="10540" width="1.77734375" style="2" customWidth="1"/>
    <col min="10541" max="10563" width="2.77734375" style="2" customWidth="1"/>
    <col min="10564" max="10564" width="0" style="2" hidden="1" customWidth="1"/>
    <col min="10565" max="10565" width="9.33203125" style="2" customWidth="1"/>
    <col min="10566" max="10566" width="1.77734375" style="2" customWidth="1"/>
    <col min="10567" max="10567" width="6.77734375" style="2" customWidth="1"/>
    <col min="10568" max="10568" width="1.77734375" style="2" customWidth="1"/>
    <col min="10569" max="10569" width="4.33203125" style="2" customWidth="1"/>
    <col min="10570" max="10570" width="2.77734375" style="2" customWidth="1"/>
    <col min="10571" max="10752" width="9" style="2"/>
    <col min="10753" max="10753" width="2.77734375" style="2" customWidth="1"/>
    <col min="10754" max="10754" width="4.33203125" style="2" customWidth="1"/>
    <col min="10755" max="10755" width="0" style="2" hidden="1" customWidth="1"/>
    <col min="10756" max="10756" width="9.33203125" style="2" customWidth="1"/>
    <col min="10757" max="10757" width="1.77734375" style="2" customWidth="1"/>
    <col min="10758" max="10758" width="6.77734375" style="2" customWidth="1"/>
    <col min="10759" max="10759" width="1.77734375" style="2" customWidth="1"/>
    <col min="10760" max="10782" width="2.77734375" style="2" customWidth="1"/>
    <col min="10783" max="10783" width="0" style="2" hidden="1" customWidth="1"/>
    <col min="10784" max="10784" width="9.33203125" style="2" customWidth="1"/>
    <col min="10785" max="10785" width="1.77734375" style="2" customWidth="1"/>
    <col min="10786" max="10786" width="6.77734375" style="2" customWidth="1"/>
    <col min="10787" max="10787" width="1.77734375" style="2" customWidth="1"/>
    <col min="10788" max="10788" width="4.33203125" style="2" customWidth="1"/>
    <col min="10789" max="10790" width="2.77734375" style="2" customWidth="1"/>
    <col min="10791" max="10791" width="4.33203125" style="2" customWidth="1"/>
    <col min="10792" max="10792" width="0" style="2" hidden="1" customWidth="1"/>
    <col min="10793" max="10793" width="9.33203125" style="2" customWidth="1"/>
    <col min="10794" max="10794" width="1.77734375" style="2" customWidth="1"/>
    <col min="10795" max="10795" width="6.77734375" style="2" customWidth="1"/>
    <col min="10796" max="10796" width="1.77734375" style="2" customWidth="1"/>
    <col min="10797" max="10819" width="2.77734375" style="2" customWidth="1"/>
    <col min="10820" max="10820" width="0" style="2" hidden="1" customWidth="1"/>
    <col min="10821" max="10821" width="9.33203125" style="2" customWidth="1"/>
    <col min="10822" max="10822" width="1.77734375" style="2" customWidth="1"/>
    <col min="10823" max="10823" width="6.77734375" style="2" customWidth="1"/>
    <col min="10824" max="10824" width="1.77734375" style="2" customWidth="1"/>
    <col min="10825" max="10825" width="4.33203125" style="2" customWidth="1"/>
    <col min="10826" max="10826" width="2.77734375" style="2" customWidth="1"/>
    <col min="10827" max="11008" width="9" style="2"/>
    <col min="11009" max="11009" width="2.77734375" style="2" customWidth="1"/>
    <col min="11010" max="11010" width="4.33203125" style="2" customWidth="1"/>
    <col min="11011" max="11011" width="0" style="2" hidden="1" customWidth="1"/>
    <col min="11012" max="11012" width="9.33203125" style="2" customWidth="1"/>
    <col min="11013" max="11013" width="1.77734375" style="2" customWidth="1"/>
    <col min="11014" max="11014" width="6.77734375" style="2" customWidth="1"/>
    <col min="11015" max="11015" width="1.77734375" style="2" customWidth="1"/>
    <col min="11016" max="11038" width="2.77734375" style="2" customWidth="1"/>
    <col min="11039" max="11039" width="0" style="2" hidden="1" customWidth="1"/>
    <col min="11040" max="11040" width="9.33203125" style="2" customWidth="1"/>
    <col min="11041" max="11041" width="1.77734375" style="2" customWidth="1"/>
    <col min="11042" max="11042" width="6.77734375" style="2" customWidth="1"/>
    <col min="11043" max="11043" width="1.77734375" style="2" customWidth="1"/>
    <col min="11044" max="11044" width="4.33203125" style="2" customWidth="1"/>
    <col min="11045" max="11046" width="2.77734375" style="2" customWidth="1"/>
    <col min="11047" max="11047" width="4.33203125" style="2" customWidth="1"/>
    <col min="11048" max="11048" width="0" style="2" hidden="1" customWidth="1"/>
    <col min="11049" max="11049" width="9.33203125" style="2" customWidth="1"/>
    <col min="11050" max="11050" width="1.77734375" style="2" customWidth="1"/>
    <col min="11051" max="11051" width="6.77734375" style="2" customWidth="1"/>
    <col min="11052" max="11052" width="1.77734375" style="2" customWidth="1"/>
    <col min="11053" max="11075" width="2.77734375" style="2" customWidth="1"/>
    <col min="11076" max="11076" width="0" style="2" hidden="1" customWidth="1"/>
    <col min="11077" max="11077" width="9.33203125" style="2" customWidth="1"/>
    <col min="11078" max="11078" width="1.77734375" style="2" customWidth="1"/>
    <col min="11079" max="11079" width="6.77734375" style="2" customWidth="1"/>
    <col min="11080" max="11080" width="1.77734375" style="2" customWidth="1"/>
    <col min="11081" max="11081" width="4.33203125" style="2" customWidth="1"/>
    <col min="11082" max="11082" width="2.77734375" style="2" customWidth="1"/>
    <col min="11083" max="11264" width="9" style="2"/>
    <col min="11265" max="11265" width="2.77734375" style="2" customWidth="1"/>
    <col min="11266" max="11266" width="4.33203125" style="2" customWidth="1"/>
    <col min="11267" max="11267" width="0" style="2" hidden="1" customWidth="1"/>
    <col min="11268" max="11268" width="9.33203125" style="2" customWidth="1"/>
    <col min="11269" max="11269" width="1.77734375" style="2" customWidth="1"/>
    <col min="11270" max="11270" width="6.77734375" style="2" customWidth="1"/>
    <col min="11271" max="11271" width="1.77734375" style="2" customWidth="1"/>
    <col min="11272" max="11294" width="2.77734375" style="2" customWidth="1"/>
    <col min="11295" max="11295" width="0" style="2" hidden="1" customWidth="1"/>
    <col min="11296" max="11296" width="9.33203125" style="2" customWidth="1"/>
    <col min="11297" max="11297" width="1.77734375" style="2" customWidth="1"/>
    <col min="11298" max="11298" width="6.77734375" style="2" customWidth="1"/>
    <col min="11299" max="11299" width="1.77734375" style="2" customWidth="1"/>
    <col min="11300" max="11300" width="4.33203125" style="2" customWidth="1"/>
    <col min="11301" max="11302" width="2.77734375" style="2" customWidth="1"/>
    <col min="11303" max="11303" width="4.33203125" style="2" customWidth="1"/>
    <col min="11304" max="11304" width="0" style="2" hidden="1" customWidth="1"/>
    <col min="11305" max="11305" width="9.33203125" style="2" customWidth="1"/>
    <col min="11306" max="11306" width="1.77734375" style="2" customWidth="1"/>
    <col min="11307" max="11307" width="6.77734375" style="2" customWidth="1"/>
    <col min="11308" max="11308" width="1.77734375" style="2" customWidth="1"/>
    <col min="11309" max="11331" width="2.77734375" style="2" customWidth="1"/>
    <col min="11332" max="11332" width="0" style="2" hidden="1" customWidth="1"/>
    <col min="11333" max="11333" width="9.33203125" style="2" customWidth="1"/>
    <col min="11334" max="11334" width="1.77734375" style="2" customWidth="1"/>
    <col min="11335" max="11335" width="6.77734375" style="2" customWidth="1"/>
    <col min="11336" max="11336" width="1.77734375" style="2" customWidth="1"/>
    <col min="11337" max="11337" width="4.33203125" style="2" customWidth="1"/>
    <col min="11338" max="11338" width="2.77734375" style="2" customWidth="1"/>
    <col min="11339" max="11520" width="9" style="2"/>
    <col min="11521" max="11521" width="2.77734375" style="2" customWidth="1"/>
    <col min="11522" max="11522" width="4.33203125" style="2" customWidth="1"/>
    <col min="11523" max="11523" width="0" style="2" hidden="1" customWidth="1"/>
    <col min="11524" max="11524" width="9.33203125" style="2" customWidth="1"/>
    <col min="11525" max="11525" width="1.77734375" style="2" customWidth="1"/>
    <col min="11526" max="11526" width="6.77734375" style="2" customWidth="1"/>
    <col min="11527" max="11527" width="1.77734375" style="2" customWidth="1"/>
    <col min="11528" max="11550" width="2.77734375" style="2" customWidth="1"/>
    <col min="11551" max="11551" width="0" style="2" hidden="1" customWidth="1"/>
    <col min="11552" max="11552" width="9.33203125" style="2" customWidth="1"/>
    <col min="11553" max="11553" width="1.77734375" style="2" customWidth="1"/>
    <col min="11554" max="11554" width="6.77734375" style="2" customWidth="1"/>
    <col min="11555" max="11555" width="1.77734375" style="2" customWidth="1"/>
    <col min="11556" max="11556" width="4.33203125" style="2" customWidth="1"/>
    <col min="11557" max="11558" width="2.77734375" style="2" customWidth="1"/>
    <col min="11559" max="11559" width="4.33203125" style="2" customWidth="1"/>
    <col min="11560" max="11560" width="0" style="2" hidden="1" customWidth="1"/>
    <col min="11561" max="11561" width="9.33203125" style="2" customWidth="1"/>
    <col min="11562" max="11562" width="1.77734375" style="2" customWidth="1"/>
    <col min="11563" max="11563" width="6.77734375" style="2" customWidth="1"/>
    <col min="11564" max="11564" width="1.77734375" style="2" customWidth="1"/>
    <col min="11565" max="11587" width="2.77734375" style="2" customWidth="1"/>
    <col min="11588" max="11588" width="0" style="2" hidden="1" customWidth="1"/>
    <col min="11589" max="11589" width="9.33203125" style="2" customWidth="1"/>
    <col min="11590" max="11590" width="1.77734375" style="2" customWidth="1"/>
    <col min="11591" max="11591" width="6.77734375" style="2" customWidth="1"/>
    <col min="11592" max="11592" width="1.77734375" style="2" customWidth="1"/>
    <col min="11593" max="11593" width="4.33203125" style="2" customWidth="1"/>
    <col min="11594" max="11594" width="2.77734375" style="2" customWidth="1"/>
    <col min="11595" max="11776" width="9" style="2"/>
    <col min="11777" max="11777" width="2.77734375" style="2" customWidth="1"/>
    <col min="11778" max="11778" width="4.33203125" style="2" customWidth="1"/>
    <col min="11779" max="11779" width="0" style="2" hidden="1" customWidth="1"/>
    <col min="11780" max="11780" width="9.33203125" style="2" customWidth="1"/>
    <col min="11781" max="11781" width="1.77734375" style="2" customWidth="1"/>
    <col min="11782" max="11782" width="6.77734375" style="2" customWidth="1"/>
    <col min="11783" max="11783" width="1.77734375" style="2" customWidth="1"/>
    <col min="11784" max="11806" width="2.77734375" style="2" customWidth="1"/>
    <col min="11807" max="11807" width="0" style="2" hidden="1" customWidth="1"/>
    <col min="11808" max="11808" width="9.33203125" style="2" customWidth="1"/>
    <col min="11809" max="11809" width="1.77734375" style="2" customWidth="1"/>
    <col min="11810" max="11810" width="6.77734375" style="2" customWidth="1"/>
    <col min="11811" max="11811" width="1.77734375" style="2" customWidth="1"/>
    <col min="11812" max="11812" width="4.33203125" style="2" customWidth="1"/>
    <col min="11813" max="11814" width="2.77734375" style="2" customWidth="1"/>
    <col min="11815" max="11815" width="4.33203125" style="2" customWidth="1"/>
    <col min="11816" max="11816" width="0" style="2" hidden="1" customWidth="1"/>
    <col min="11817" max="11817" width="9.33203125" style="2" customWidth="1"/>
    <col min="11818" max="11818" width="1.77734375" style="2" customWidth="1"/>
    <col min="11819" max="11819" width="6.77734375" style="2" customWidth="1"/>
    <col min="11820" max="11820" width="1.77734375" style="2" customWidth="1"/>
    <col min="11821" max="11843" width="2.77734375" style="2" customWidth="1"/>
    <col min="11844" max="11844" width="0" style="2" hidden="1" customWidth="1"/>
    <col min="11845" max="11845" width="9.33203125" style="2" customWidth="1"/>
    <col min="11846" max="11846" width="1.77734375" style="2" customWidth="1"/>
    <col min="11847" max="11847" width="6.77734375" style="2" customWidth="1"/>
    <col min="11848" max="11848" width="1.77734375" style="2" customWidth="1"/>
    <col min="11849" max="11849" width="4.33203125" style="2" customWidth="1"/>
    <col min="11850" max="11850" width="2.77734375" style="2" customWidth="1"/>
    <col min="11851" max="12032" width="9" style="2"/>
    <col min="12033" max="12033" width="2.77734375" style="2" customWidth="1"/>
    <col min="12034" max="12034" width="4.33203125" style="2" customWidth="1"/>
    <col min="12035" max="12035" width="0" style="2" hidden="1" customWidth="1"/>
    <col min="12036" max="12036" width="9.33203125" style="2" customWidth="1"/>
    <col min="12037" max="12037" width="1.77734375" style="2" customWidth="1"/>
    <col min="12038" max="12038" width="6.77734375" style="2" customWidth="1"/>
    <col min="12039" max="12039" width="1.77734375" style="2" customWidth="1"/>
    <col min="12040" max="12062" width="2.77734375" style="2" customWidth="1"/>
    <col min="12063" max="12063" width="0" style="2" hidden="1" customWidth="1"/>
    <col min="12064" max="12064" width="9.33203125" style="2" customWidth="1"/>
    <col min="12065" max="12065" width="1.77734375" style="2" customWidth="1"/>
    <col min="12066" max="12066" width="6.77734375" style="2" customWidth="1"/>
    <col min="12067" max="12067" width="1.77734375" style="2" customWidth="1"/>
    <col min="12068" max="12068" width="4.33203125" style="2" customWidth="1"/>
    <col min="12069" max="12070" width="2.77734375" style="2" customWidth="1"/>
    <col min="12071" max="12071" width="4.33203125" style="2" customWidth="1"/>
    <col min="12072" max="12072" width="0" style="2" hidden="1" customWidth="1"/>
    <col min="12073" max="12073" width="9.33203125" style="2" customWidth="1"/>
    <col min="12074" max="12074" width="1.77734375" style="2" customWidth="1"/>
    <col min="12075" max="12075" width="6.77734375" style="2" customWidth="1"/>
    <col min="12076" max="12076" width="1.77734375" style="2" customWidth="1"/>
    <col min="12077" max="12099" width="2.77734375" style="2" customWidth="1"/>
    <col min="12100" max="12100" width="0" style="2" hidden="1" customWidth="1"/>
    <col min="12101" max="12101" width="9.33203125" style="2" customWidth="1"/>
    <col min="12102" max="12102" width="1.77734375" style="2" customWidth="1"/>
    <col min="12103" max="12103" width="6.77734375" style="2" customWidth="1"/>
    <col min="12104" max="12104" width="1.77734375" style="2" customWidth="1"/>
    <col min="12105" max="12105" width="4.33203125" style="2" customWidth="1"/>
    <col min="12106" max="12106" width="2.77734375" style="2" customWidth="1"/>
    <col min="12107" max="12288" width="9" style="2"/>
    <col min="12289" max="12289" width="2.77734375" style="2" customWidth="1"/>
    <col min="12290" max="12290" width="4.33203125" style="2" customWidth="1"/>
    <col min="12291" max="12291" width="0" style="2" hidden="1" customWidth="1"/>
    <col min="12292" max="12292" width="9.33203125" style="2" customWidth="1"/>
    <col min="12293" max="12293" width="1.77734375" style="2" customWidth="1"/>
    <col min="12294" max="12294" width="6.77734375" style="2" customWidth="1"/>
    <col min="12295" max="12295" width="1.77734375" style="2" customWidth="1"/>
    <col min="12296" max="12318" width="2.77734375" style="2" customWidth="1"/>
    <col min="12319" max="12319" width="0" style="2" hidden="1" customWidth="1"/>
    <col min="12320" max="12320" width="9.33203125" style="2" customWidth="1"/>
    <col min="12321" max="12321" width="1.77734375" style="2" customWidth="1"/>
    <col min="12322" max="12322" width="6.77734375" style="2" customWidth="1"/>
    <col min="12323" max="12323" width="1.77734375" style="2" customWidth="1"/>
    <col min="12324" max="12324" width="4.33203125" style="2" customWidth="1"/>
    <col min="12325" max="12326" width="2.77734375" style="2" customWidth="1"/>
    <col min="12327" max="12327" width="4.33203125" style="2" customWidth="1"/>
    <col min="12328" max="12328" width="0" style="2" hidden="1" customWidth="1"/>
    <col min="12329" max="12329" width="9.33203125" style="2" customWidth="1"/>
    <col min="12330" max="12330" width="1.77734375" style="2" customWidth="1"/>
    <col min="12331" max="12331" width="6.77734375" style="2" customWidth="1"/>
    <col min="12332" max="12332" width="1.77734375" style="2" customWidth="1"/>
    <col min="12333" max="12355" width="2.77734375" style="2" customWidth="1"/>
    <col min="12356" max="12356" width="0" style="2" hidden="1" customWidth="1"/>
    <col min="12357" max="12357" width="9.33203125" style="2" customWidth="1"/>
    <col min="12358" max="12358" width="1.77734375" style="2" customWidth="1"/>
    <col min="12359" max="12359" width="6.77734375" style="2" customWidth="1"/>
    <col min="12360" max="12360" width="1.77734375" style="2" customWidth="1"/>
    <col min="12361" max="12361" width="4.33203125" style="2" customWidth="1"/>
    <col min="12362" max="12362" width="2.77734375" style="2" customWidth="1"/>
    <col min="12363" max="12544" width="9" style="2"/>
    <col min="12545" max="12545" width="2.77734375" style="2" customWidth="1"/>
    <col min="12546" max="12546" width="4.33203125" style="2" customWidth="1"/>
    <col min="12547" max="12547" width="0" style="2" hidden="1" customWidth="1"/>
    <col min="12548" max="12548" width="9.33203125" style="2" customWidth="1"/>
    <col min="12549" max="12549" width="1.77734375" style="2" customWidth="1"/>
    <col min="12550" max="12550" width="6.77734375" style="2" customWidth="1"/>
    <col min="12551" max="12551" width="1.77734375" style="2" customWidth="1"/>
    <col min="12552" max="12574" width="2.77734375" style="2" customWidth="1"/>
    <col min="12575" max="12575" width="0" style="2" hidden="1" customWidth="1"/>
    <col min="12576" max="12576" width="9.33203125" style="2" customWidth="1"/>
    <col min="12577" max="12577" width="1.77734375" style="2" customWidth="1"/>
    <col min="12578" max="12578" width="6.77734375" style="2" customWidth="1"/>
    <col min="12579" max="12579" width="1.77734375" style="2" customWidth="1"/>
    <col min="12580" max="12580" width="4.33203125" style="2" customWidth="1"/>
    <col min="12581" max="12582" width="2.77734375" style="2" customWidth="1"/>
    <col min="12583" max="12583" width="4.33203125" style="2" customWidth="1"/>
    <col min="12584" max="12584" width="0" style="2" hidden="1" customWidth="1"/>
    <col min="12585" max="12585" width="9.33203125" style="2" customWidth="1"/>
    <col min="12586" max="12586" width="1.77734375" style="2" customWidth="1"/>
    <col min="12587" max="12587" width="6.77734375" style="2" customWidth="1"/>
    <col min="12588" max="12588" width="1.77734375" style="2" customWidth="1"/>
    <col min="12589" max="12611" width="2.77734375" style="2" customWidth="1"/>
    <col min="12612" max="12612" width="0" style="2" hidden="1" customWidth="1"/>
    <col min="12613" max="12613" width="9.33203125" style="2" customWidth="1"/>
    <col min="12614" max="12614" width="1.77734375" style="2" customWidth="1"/>
    <col min="12615" max="12615" width="6.77734375" style="2" customWidth="1"/>
    <col min="12616" max="12616" width="1.77734375" style="2" customWidth="1"/>
    <col min="12617" max="12617" width="4.33203125" style="2" customWidth="1"/>
    <col min="12618" max="12618" width="2.77734375" style="2" customWidth="1"/>
    <col min="12619" max="12800" width="9" style="2"/>
    <col min="12801" max="12801" width="2.77734375" style="2" customWidth="1"/>
    <col min="12802" max="12802" width="4.33203125" style="2" customWidth="1"/>
    <col min="12803" max="12803" width="0" style="2" hidden="1" customWidth="1"/>
    <col min="12804" max="12804" width="9.33203125" style="2" customWidth="1"/>
    <col min="12805" max="12805" width="1.77734375" style="2" customWidth="1"/>
    <col min="12806" max="12806" width="6.77734375" style="2" customWidth="1"/>
    <col min="12807" max="12807" width="1.77734375" style="2" customWidth="1"/>
    <col min="12808" max="12830" width="2.77734375" style="2" customWidth="1"/>
    <col min="12831" max="12831" width="0" style="2" hidden="1" customWidth="1"/>
    <col min="12832" max="12832" width="9.33203125" style="2" customWidth="1"/>
    <col min="12833" max="12833" width="1.77734375" style="2" customWidth="1"/>
    <col min="12834" max="12834" width="6.77734375" style="2" customWidth="1"/>
    <col min="12835" max="12835" width="1.77734375" style="2" customWidth="1"/>
    <col min="12836" max="12836" width="4.33203125" style="2" customWidth="1"/>
    <col min="12837" max="12838" width="2.77734375" style="2" customWidth="1"/>
    <col min="12839" max="12839" width="4.33203125" style="2" customWidth="1"/>
    <col min="12840" max="12840" width="0" style="2" hidden="1" customWidth="1"/>
    <col min="12841" max="12841" width="9.33203125" style="2" customWidth="1"/>
    <col min="12842" max="12842" width="1.77734375" style="2" customWidth="1"/>
    <col min="12843" max="12843" width="6.77734375" style="2" customWidth="1"/>
    <col min="12844" max="12844" width="1.77734375" style="2" customWidth="1"/>
    <col min="12845" max="12867" width="2.77734375" style="2" customWidth="1"/>
    <col min="12868" max="12868" width="0" style="2" hidden="1" customWidth="1"/>
    <col min="12869" max="12869" width="9.33203125" style="2" customWidth="1"/>
    <col min="12870" max="12870" width="1.77734375" style="2" customWidth="1"/>
    <col min="12871" max="12871" width="6.77734375" style="2" customWidth="1"/>
    <col min="12872" max="12872" width="1.77734375" style="2" customWidth="1"/>
    <col min="12873" max="12873" width="4.33203125" style="2" customWidth="1"/>
    <col min="12874" max="12874" width="2.77734375" style="2" customWidth="1"/>
    <col min="12875" max="13056" width="9" style="2"/>
    <col min="13057" max="13057" width="2.77734375" style="2" customWidth="1"/>
    <col min="13058" max="13058" width="4.33203125" style="2" customWidth="1"/>
    <col min="13059" max="13059" width="0" style="2" hidden="1" customWidth="1"/>
    <col min="13060" max="13060" width="9.33203125" style="2" customWidth="1"/>
    <col min="13061" max="13061" width="1.77734375" style="2" customWidth="1"/>
    <col min="13062" max="13062" width="6.77734375" style="2" customWidth="1"/>
    <col min="13063" max="13063" width="1.77734375" style="2" customWidth="1"/>
    <col min="13064" max="13086" width="2.77734375" style="2" customWidth="1"/>
    <col min="13087" max="13087" width="0" style="2" hidden="1" customWidth="1"/>
    <col min="13088" max="13088" width="9.33203125" style="2" customWidth="1"/>
    <col min="13089" max="13089" width="1.77734375" style="2" customWidth="1"/>
    <col min="13090" max="13090" width="6.77734375" style="2" customWidth="1"/>
    <col min="13091" max="13091" width="1.77734375" style="2" customWidth="1"/>
    <col min="13092" max="13092" width="4.33203125" style="2" customWidth="1"/>
    <col min="13093" max="13094" width="2.77734375" style="2" customWidth="1"/>
    <col min="13095" max="13095" width="4.33203125" style="2" customWidth="1"/>
    <col min="13096" max="13096" width="0" style="2" hidden="1" customWidth="1"/>
    <col min="13097" max="13097" width="9.33203125" style="2" customWidth="1"/>
    <col min="13098" max="13098" width="1.77734375" style="2" customWidth="1"/>
    <col min="13099" max="13099" width="6.77734375" style="2" customWidth="1"/>
    <col min="13100" max="13100" width="1.77734375" style="2" customWidth="1"/>
    <col min="13101" max="13123" width="2.77734375" style="2" customWidth="1"/>
    <col min="13124" max="13124" width="0" style="2" hidden="1" customWidth="1"/>
    <col min="13125" max="13125" width="9.33203125" style="2" customWidth="1"/>
    <col min="13126" max="13126" width="1.77734375" style="2" customWidth="1"/>
    <col min="13127" max="13127" width="6.77734375" style="2" customWidth="1"/>
    <col min="13128" max="13128" width="1.77734375" style="2" customWidth="1"/>
    <col min="13129" max="13129" width="4.33203125" style="2" customWidth="1"/>
    <col min="13130" max="13130" width="2.77734375" style="2" customWidth="1"/>
    <col min="13131" max="13312" width="9" style="2"/>
    <col min="13313" max="13313" width="2.77734375" style="2" customWidth="1"/>
    <col min="13314" max="13314" width="4.33203125" style="2" customWidth="1"/>
    <col min="13315" max="13315" width="0" style="2" hidden="1" customWidth="1"/>
    <col min="13316" max="13316" width="9.33203125" style="2" customWidth="1"/>
    <col min="13317" max="13317" width="1.77734375" style="2" customWidth="1"/>
    <col min="13318" max="13318" width="6.77734375" style="2" customWidth="1"/>
    <col min="13319" max="13319" width="1.77734375" style="2" customWidth="1"/>
    <col min="13320" max="13342" width="2.77734375" style="2" customWidth="1"/>
    <col min="13343" max="13343" width="0" style="2" hidden="1" customWidth="1"/>
    <col min="13344" max="13344" width="9.33203125" style="2" customWidth="1"/>
    <col min="13345" max="13345" width="1.77734375" style="2" customWidth="1"/>
    <col min="13346" max="13346" width="6.77734375" style="2" customWidth="1"/>
    <col min="13347" max="13347" width="1.77734375" style="2" customWidth="1"/>
    <col min="13348" max="13348" width="4.33203125" style="2" customWidth="1"/>
    <col min="13349" max="13350" width="2.77734375" style="2" customWidth="1"/>
    <col min="13351" max="13351" width="4.33203125" style="2" customWidth="1"/>
    <col min="13352" max="13352" width="0" style="2" hidden="1" customWidth="1"/>
    <col min="13353" max="13353" width="9.33203125" style="2" customWidth="1"/>
    <col min="13354" max="13354" width="1.77734375" style="2" customWidth="1"/>
    <col min="13355" max="13355" width="6.77734375" style="2" customWidth="1"/>
    <col min="13356" max="13356" width="1.77734375" style="2" customWidth="1"/>
    <col min="13357" max="13379" width="2.77734375" style="2" customWidth="1"/>
    <col min="13380" max="13380" width="0" style="2" hidden="1" customWidth="1"/>
    <col min="13381" max="13381" width="9.33203125" style="2" customWidth="1"/>
    <col min="13382" max="13382" width="1.77734375" style="2" customWidth="1"/>
    <col min="13383" max="13383" width="6.77734375" style="2" customWidth="1"/>
    <col min="13384" max="13384" width="1.77734375" style="2" customWidth="1"/>
    <col min="13385" max="13385" width="4.33203125" style="2" customWidth="1"/>
    <col min="13386" max="13386" width="2.77734375" style="2" customWidth="1"/>
    <col min="13387" max="13568" width="9" style="2"/>
    <col min="13569" max="13569" width="2.77734375" style="2" customWidth="1"/>
    <col min="13570" max="13570" width="4.33203125" style="2" customWidth="1"/>
    <col min="13571" max="13571" width="0" style="2" hidden="1" customWidth="1"/>
    <col min="13572" max="13572" width="9.33203125" style="2" customWidth="1"/>
    <col min="13573" max="13573" width="1.77734375" style="2" customWidth="1"/>
    <col min="13574" max="13574" width="6.77734375" style="2" customWidth="1"/>
    <col min="13575" max="13575" width="1.77734375" style="2" customWidth="1"/>
    <col min="13576" max="13598" width="2.77734375" style="2" customWidth="1"/>
    <col min="13599" max="13599" width="0" style="2" hidden="1" customWidth="1"/>
    <col min="13600" max="13600" width="9.33203125" style="2" customWidth="1"/>
    <col min="13601" max="13601" width="1.77734375" style="2" customWidth="1"/>
    <col min="13602" max="13602" width="6.77734375" style="2" customWidth="1"/>
    <col min="13603" max="13603" width="1.77734375" style="2" customWidth="1"/>
    <col min="13604" max="13604" width="4.33203125" style="2" customWidth="1"/>
    <col min="13605" max="13606" width="2.77734375" style="2" customWidth="1"/>
    <col min="13607" max="13607" width="4.33203125" style="2" customWidth="1"/>
    <col min="13608" max="13608" width="0" style="2" hidden="1" customWidth="1"/>
    <col min="13609" max="13609" width="9.33203125" style="2" customWidth="1"/>
    <col min="13610" max="13610" width="1.77734375" style="2" customWidth="1"/>
    <col min="13611" max="13611" width="6.77734375" style="2" customWidth="1"/>
    <col min="13612" max="13612" width="1.77734375" style="2" customWidth="1"/>
    <col min="13613" max="13635" width="2.77734375" style="2" customWidth="1"/>
    <col min="13636" max="13636" width="0" style="2" hidden="1" customWidth="1"/>
    <col min="13637" max="13637" width="9.33203125" style="2" customWidth="1"/>
    <col min="13638" max="13638" width="1.77734375" style="2" customWidth="1"/>
    <col min="13639" max="13639" width="6.77734375" style="2" customWidth="1"/>
    <col min="13640" max="13640" width="1.77734375" style="2" customWidth="1"/>
    <col min="13641" max="13641" width="4.33203125" style="2" customWidth="1"/>
    <col min="13642" max="13642" width="2.77734375" style="2" customWidth="1"/>
    <col min="13643" max="13824" width="9" style="2"/>
    <col min="13825" max="13825" width="2.77734375" style="2" customWidth="1"/>
    <col min="13826" max="13826" width="4.33203125" style="2" customWidth="1"/>
    <col min="13827" max="13827" width="0" style="2" hidden="1" customWidth="1"/>
    <col min="13828" max="13828" width="9.33203125" style="2" customWidth="1"/>
    <col min="13829" max="13829" width="1.77734375" style="2" customWidth="1"/>
    <col min="13830" max="13830" width="6.77734375" style="2" customWidth="1"/>
    <col min="13831" max="13831" width="1.77734375" style="2" customWidth="1"/>
    <col min="13832" max="13854" width="2.77734375" style="2" customWidth="1"/>
    <col min="13855" max="13855" width="0" style="2" hidden="1" customWidth="1"/>
    <col min="13856" max="13856" width="9.33203125" style="2" customWidth="1"/>
    <col min="13857" max="13857" width="1.77734375" style="2" customWidth="1"/>
    <col min="13858" max="13858" width="6.77734375" style="2" customWidth="1"/>
    <col min="13859" max="13859" width="1.77734375" style="2" customWidth="1"/>
    <col min="13860" max="13860" width="4.33203125" style="2" customWidth="1"/>
    <col min="13861" max="13862" width="2.77734375" style="2" customWidth="1"/>
    <col min="13863" max="13863" width="4.33203125" style="2" customWidth="1"/>
    <col min="13864" max="13864" width="0" style="2" hidden="1" customWidth="1"/>
    <col min="13865" max="13865" width="9.33203125" style="2" customWidth="1"/>
    <col min="13866" max="13866" width="1.77734375" style="2" customWidth="1"/>
    <col min="13867" max="13867" width="6.77734375" style="2" customWidth="1"/>
    <col min="13868" max="13868" width="1.77734375" style="2" customWidth="1"/>
    <col min="13869" max="13891" width="2.77734375" style="2" customWidth="1"/>
    <col min="13892" max="13892" width="0" style="2" hidden="1" customWidth="1"/>
    <col min="13893" max="13893" width="9.33203125" style="2" customWidth="1"/>
    <col min="13894" max="13894" width="1.77734375" style="2" customWidth="1"/>
    <col min="13895" max="13895" width="6.77734375" style="2" customWidth="1"/>
    <col min="13896" max="13896" width="1.77734375" style="2" customWidth="1"/>
    <col min="13897" max="13897" width="4.33203125" style="2" customWidth="1"/>
    <col min="13898" max="13898" width="2.77734375" style="2" customWidth="1"/>
    <col min="13899" max="14080" width="9" style="2"/>
    <col min="14081" max="14081" width="2.77734375" style="2" customWidth="1"/>
    <col min="14082" max="14082" width="4.33203125" style="2" customWidth="1"/>
    <col min="14083" max="14083" width="0" style="2" hidden="1" customWidth="1"/>
    <col min="14084" max="14084" width="9.33203125" style="2" customWidth="1"/>
    <col min="14085" max="14085" width="1.77734375" style="2" customWidth="1"/>
    <col min="14086" max="14086" width="6.77734375" style="2" customWidth="1"/>
    <col min="14087" max="14087" width="1.77734375" style="2" customWidth="1"/>
    <col min="14088" max="14110" width="2.77734375" style="2" customWidth="1"/>
    <col min="14111" max="14111" width="0" style="2" hidden="1" customWidth="1"/>
    <col min="14112" max="14112" width="9.33203125" style="2" customWidth="1"/>
    <col min="14113" max="14113" width="1.77734375" style="2" customWidth="1"/>
    <col min="14114" max="14114" width="6.77734375" style="2" customWidth="1"/>
    <col min="14115" max="14115" width="1.77734375" style="2" customWidth="1"/>
    <col min="14116" max="14116" width="4.33203125" style="2" customWidth="1"/>
    <col min="14117" max="14118" width="2.77734375" style="2" customWidth="1"/>
    <col min="14119" max="14119" width="4.33203125" style="2" customWidth="1"/>
    <col min="14120" max="14120" width="0" style="2" hidden="1" customWidth="1"/>
    <col min="14121" max="14121" width="9.33203125" style="2" customWidth="1"/>
    <col min="14122" max="14122" width="1.77734375" style="2" customWidth="1"/>
    <col min="14123" max="14123" width="6.77734375" style="2" customWidth="1"/>
    <col min="14124" max="14124" width="1.77734375" style="2" customWidth="1"/>
    <col min="14125" max="14147" width="2.77734375" style="2" customWidth="1"/>
    <col min="14148" max="14148" width="0" style="2" hidden="1" customWidth="1"/>
    <col min="14149" max="14149" width="9.33203125" style="2" customWidth="1"/>
    <col min="14150" max="14150" width="1.77734375" style="2" customWidth="1"/>
    <col min="14151" max="14151" width="6.77734375" style="2" customWidth="1"/>
    <col min="14152" max="14152" width="1.77734375" style="2" customWidth="1"/>
    <col min="14153" max="14153" width="4.33203125" style="2" customWidth="1"/>
    <col min="14154" max="14154" width="2.77734375" style="2" customWidth="1"/>
    <col min="14155" max="14336" width="9" style="2"/>
    <col min="14337" max="14337" width="2.77734375" style="2" customWidth="1"/>
    <col min="14338" max="14338" width="4.33203125" style="2" customWidth="1"/>
    <col min="14339" max="14339" width="0" style="2" hidden="1" customWidth="1"/>
    <col min="14340" max="14340" width="9.33203125" style="2" customWidth="1"/>
    <col min="14341" max="14341" width="1.77734375" style="2" customWidth="1"/>
    <col min="14342" max="14342" width="6.77734375" style="2" customWidth="1"/>
    <col min="14343" max="14343" width="1.77734375" style="2" customWidth="1"/>
    <col min="14344" max="14366" width="2.77734375" style="2" customWidth="1"/>
    <col min="14367" max="14367" width="0" style="2" hidden="1" customWidth="1"/>
    <col min="14368" max="14368" width="9.33203125" style="2" customWidth="1"/>
    <col min="14369" max="14369" width="1.77734375" style="2" customWidth="1"/>
    <col min="14370" max="14370" width="6.77734375" style="2" customWidth="1"/>
    <col min="14371" max="14371" width="1.77734375" style="2" customWidth="1"/>
    <col min="14372" max="14372" width="4.33203125" style="2" customWidth="1"/>
    <col min="14373" max="14374" width="2.77734375" style="2" customWidth="1"/>
    <col min="14375" max="14375" width="4.33203125" style="2" customWidth="1"/>
    <col min="14376" max="14376" width="0" style="2" hidden="1" customWidth="1"/>
    <col min="14377" max="14377" width="9.33203125" style="2" customWidth="1"/>
    <col min="14378" max="14378" width="1.77734375" style="2" customWidth="1"/>
    <col min="14379" max="14379" width="6.77734375" style="2" customWidth="1"/>
    <col min="14380" max="14380" width="1.77734375" style="2" customWidth="1"/>
    <col min="14381" max="14403" width="2.77734375" style="2" customWidth="1"/>
    <col min="14404" max="14404" width="0" style="2" hidden="1" customWidth="1"/>
    <col min="14405" max="14405" width="9.33203125" style="2" customWidth="1"/>
    <col min="14406" max="14406" width="1.77734375" style="2" customWidth="1"/>
    <col min="14407" max="14407" width="6.77734375" style="2" customWidth="1"/>
    <col min="14408" max="14408" width="1.77734375" style="2" customWidth="1"/>
    <col min="14409" max="14409" width="4.33203125" style="2" customWidth="1"/>
    <col min="14410" max="14410" width="2.77734375" style="2" customWidth="1"/>
    <col min="14411" max="14592" width="9" style="2"/>
    <col min="14593" max="14593" width="2.77734375" style="2" customWidth="1"/>
    <col min="14594" max="14594" width="4.33203125" style="2" customWidth="1"/>
    <col min="14595" max="14595" width="0" style="2" hidden="1" customWidth="1"/>
    <col min="14596" max="14596" width="9.33203125" style="2" customWidth="1"/>
    <col min="14597" max="14597" width="1.77734375" style="2" customWidth="1"/>
    <col min="14598" max="14598" width="6.77734375" style="2" customWidth="1"/>
    <col min="14599" max="14599" width="1.77734375" style="2" customWidth="1"/>
    <col min="14600" max="14622" width="2.77734375" style="2" customWidth="1"/>
    <col min="14623" max="14623" width="0" style="2" hidden="1" customWidth="1"/>
    <col min="14624" max="14624" width="9.33203125" style="2" customWidth="1"/>
    <col min="14625" max="14625" width="1.77734375" style="2" customWidth="1"/>
    <col min="14626" max="14626" width="6.77734375" style="2" customWidth="1"/>
    <col min="14627" max="14627" width="1.77734375" style="2" customWidth="1"/>
    <col min="14628" max="14628" width="4.33203125" style="2" customWidth="1"/>
    <col min="14629" max="14630" width="2.77734375" style="2" customWidth="1"/>
    <col min="14631" max="14631" width="4.33203125" style="2" customWidth="1"/>
    <col min="14632" max="14632" width="0" style="2" hidden="1" customWidth="1"/>
    <col min="14633" max="14633" width="9.33203125" style="2" customWidth="1"/>
    <col min="14634" max="14634" width="1.77734375" style="2" customWidth="1"/>
    <col min="14635" max="14635" width="6.77734375" style="2" customWidth="1"/>
    <col min="14636" max="14636" width="1.77734375" style="2" customWidth="1"/>
    <col min="14637" max="14659" width="2.77734375" style="2" customWidth="1"/>
    <col min="14660" max="14660" width="0" style="2" hidden="1" customWidth="1"/>
    <col min="14661" max="14661" width="9.33203125" style="2" customWidth="1"/>
    <col min="14662" max="14662" width="1.77734375" style="2" customWidth="1"/>
    <col min="14663" max="14663" width="6.77734375" style="2" customWidth="1"/>
    <col min="14664" max="14664" width="1.77734375" style="2" customWidth="1"/>
    <col min="14665" max="14665" width="4.33203125" style="2" customWidth="1"/>
    <col min="14666" max="14666" width="2.77734375" style="2" customWidth="1"/>
    <col min="14667" max="14848" width="9" style="2"/>
    <col min="14849" max="14849" width="2.77734375" style="2" customWidth="1"/>
    <col min="14850" max="14850" width="4.33203125" style="2" customWidth="1"/>
    <col min="14851" max="14851" width="0" style="2" hidden="1" customWidth="1"/>
    <col min="14852" max="14852" width="9.33203125" style="2" customWidth="1"/>
    <col min="14853" max="14853" width="1.77734375" style="2" customWidth="1"/>
    <col min="14854" max="14854" width="6.77734375" style="2" customWidth="1"/>
    <col min="14855" max="14855" width="1.77734375" style="2" customWidth="1"/>
    <col min="14856" max="14878" width="2.77734375" style="2" customWidth="1"/>
    <col min="14879" max="14879" width="0" style="2" hidden="1" customWidth="1"/>
    <col min="14880" max="14880" width="9.33203125" style="2" customWidth="1"/>
    <col min="14881" max="14881" width="1.77734375" style="2" customWidth="1"/>
    <col min="14882" max="14882" width="6.77734375" style="2" customWidth="1"/>
    <col min="14883" max="14883" width="1.77734375" style="2" customWidth="1"/>
    <col min="14884" max="14884" width="4.33203125" style="2" customWidth="1"/>
    <col min="14885" max="14886" width="2.77734375" style="2" customWidth="1"/>
    <col min="14887" max="14887" width="4.33203125" style="2" customWidth="1"/>
    <col min="14888" max="14888" width="0" style="2" hidden="1" customWidth="1"/>
    <col min="14889" max="14889" width="9.33203125" style="2" customWidth="1"/>
    <col min="14890" max="14890" width="1.77734375" style="2" customWidth="1"/>
    <col min="14891" max="14891" width="6.77734375" style="2" customWidth="1"/>
    <col min="14892" max="14892" width="1.77734375" style="2" customWidth="1"/>
    <col min="14893" max="14915" width="2.77734375" style="2" customWidth="1"/>
    <col min="14916" max="14916" width="0" style="2" hidden="1" customWidth="1"/>
    <col min="14917" max="14917" width="9.33203125" style="2" customWidth="1"/>
    <col min="14918" max="14918" width="1.77734375" style="2" customWidth="1"/>
    <col min="14919" max="14919" width="6.77734375" style="2" customWidth="1"/>
    <col min="14920" max="14920" width="1.77734375" style="2" customWidth="1"/>
    <col min="14921" max="14921" width="4.33203125" style="2" customWidth="1"/>
    <col min="14922" max="14922" width="2.77734375" style="2" customWidth="1"/>
    <col min="14923" max="15104" width="9" style="2"/>
    <col min="15105" max="15105" width="2.77734375" style="2" customWidth="1"/>
    <col min="15106" max="15106" width="4.33203125" style="2" customWidth="1"/>
    <col min="15107" max="15107" width="0" style="2" hidden="1" customWidth="1"/>
    <col min="15108" max="15108" width="9.33203125" style="2" customWidth="1"/>
    <col min="15109" max="15109" width="1.77734375" style="2" customWidth="1"/>
    <col min="15110" max="15110" width="6.77734375" style="2" customWidth="1"/>
    <col min="15111" max="15111" width="1.77734375" style="2" customWidth="1"/>
    <col min="15112" max="15134" width="2.77734375" style="2" customWidth="1"/>
    <col min="15135" max="15135" width="0" style="2" hidden="1" customWidth="1"/>
    <col min="15136" max="15136" width="9.33203125" style="2" customWidth="1"/>
    <col min="15137" max="15137" width="1.77734375" style="2" customWidth="1"/>
    <col min="15138" max="15138" width="6.77734375" style="2" customWidth="1"/>
    <col min="15139" max="15139" width="1.77734375" style="2" customWidth="1"/>
    <col min="15140" max="15140" width="4.33203125" style="2" customWidth="1"/>
    <col min="15141" max="15142" width="2.77734375" style="2" customWidth="1"/>
    <col min="15143" max="15143" width="4.33203125" style="2" customWidth="1"/>
    <col min="15144" max="15144" width="0" style="2" hidden="1" customWidth="1"/>
    <col min="15145" max="15145" width="9.33203125" style="2" customWidth="1"/>
    <col min="15146" max="15146" width="1.77734375" style="2" customWidth="1"/>
    <col min="15147" max="15147" width="6.77734375" style="2" customWidth="1"/>
    <col min="15148" max="15148" width="1.77734375" style="2" customWidth="1"/>
    <col min="15149" max="15171" width="2.77734375" style="2" customWidth="1"/>
    <col min="15172" max="15172" width="0" style="2" hidden="1" customWidth="1"/>
    <col min="15173" max="15173" width="9.33203125" style="2" customWidth="1"/>
    <col min="15174" max="15174" width="1.77734375" style="2" customWidth="1"/>
    <col min="15175" max="15175" width="6.77734375" style="2" customWidth="1"/>
    <col min="15176" max="15176" width="1.77734375" style="2" customWidth="1"/>
    <col min="15177" max="15177" width="4.33203125" style="2" customWidth="1"/>
    <col min="15178" max="15178" width="2.77734375" style="2" customWidth="1"/>
    <col min="15179" max="15360" width="9" style="2"/>
    <col min="15361" max="15361" width="2.77734375" style="2" customWidth="1"/>
    <col min="15362" max="15362" width="4.33203125" style="2" customWidth="1"/>
    <col min="15363" max="15363" width="0" style="2" hidden="1" customWidth="1"/>
    <col min="15364" max="15364" width="9.33203125" style="2" customWidth="1"/>
    <col min="15365" max="15365" width="1.77734375" style="2" customWidth="1"/>
    <col min="15366" max="15366" width="6.77734375" style="2" customWidth="1"/>
    <col min="15367" max="15367" width="1.77734375" style="2" customWidth="1"/>
    <col min="15368" max="15390" width="2.77734375" style="2" customWidth="1"/>
    <col min="15391" max="15391" width="0" style="2" hidden="1" customWidth="1"/>
    <col min="15392" max="15392" width="9.33203125" style="2" customWidth="1"/>
    <col min="15393" max="15393" width="1.77734375" style="2" customWidth="1"/>
    <col min="15394" max="15394" width="6.77734375" style="2" customWidth="1"/>
    <col min="15395" max="15395" width="1.77734375" style="2" customWidth="1"/>
    <col min="15396" max="15396" width="4.33203125" style="2" customWidth="1"/>
    <col min="15397" max="15398" width="2.77734375" style="2" customWidth="1"/>
    <col min="15399" max="15399" width="4.33203125" style="2" customWidth="1"/>
    <col min="15400" max="15400" width="0" style="2" hidden="1" customWidth="1"/>
    <col min="15401" max="15401" width="9.33203125" style="2" customWidth="1"/>
    <col min="15402" max="15402" width="1.77734375" style="2" customWidth="1"/>
    <col min="15403" max="15403" width="6.77734375" style="2" customWidth="1"/>
    <col min="15404" max="15404" width="1.77734375" style="2" customWidth="1"/>
    <col min="15405" max="15427" width="2.77734375" style="2" customWidth="1"/>
    <col min="15428" max="15428" width="0" style="2" hidden="1" customWidth="1"/>
    <col min="15429" max="15429" width="9.33203125" style="2" customWidth="1"/>
    <col min="15430" max="15430" width="1.77734375" style="2" customWidth="1"/>
    <col min="15431" max="15431" width="6.77734375" style="2" customWidth="1"/>
    <col min="15432" max="15432" width="1.77734375" style="2" customWidth="1"/>
    <col min="15433" max="15433" width="4.33203125" style="2" customWidth="1"/>
    <col min="15434" max="15434" width="2.77734375" style="2" customWidth="1"/>
    <col min="15435" max="15616" width="9" style="2"/>
    <col min="15617" max="15617" width="2.77734375" style="2" customWidth="1"/>
    <col min="15618" max="15618" width="4.33203125" style="2" customWidth="1"/>
    <col min="15619" max="15619" width="0" style="2" hidden="1" customWidth="1"/>
    <col min="15620" max="15620" width="9.33203125" style="2" customWidth="1"/>
    <col min="15621" max="15621" width="1.77734375" style="2" customWidth="1"/>
    <col min="15622" max="15622" width="6.77734375" style="2" customWidth="1"/>
    <col min="15623" max="15623" width="1.77734375" style="2" customWidth="1"/>
    <col min="15624" max="15646" width="2.77734375" style="2" customWidth="1"/>
    <col min="15647" max="15647" width="0" style="2" hidden="1" customWidth="1"/>
    <col min="15648" max="15648" width="9.33203125" style="2" customWidth="1"/>
    <col min="15649" max="15649" width="1.77734375" style="2" customWidth="1"/>
    <col min="15650" max="15650" width="6.77734375" style="2" customWidth="1"/>
    <col min="15651" max="15651" width="1.77734375" style="2" customWidth="1"/>
    <col min="15652" max="15652" width="4.33203125" style="2" customWidth="1"/>
    <col min="15653" max="15654" width="2.77734375" style="2" customWidth="1"/>
    <col min="15655" max="15655" width="4.33203125" style="2" customWidth="1"/>
    <col min="15656" max="15656" width="0" style="2" hidden="1" customWidth="1"/>
    <col min="15657" max="15657" width="9.33203125" style="2" customWidth="1"/>
    <col min="15658" max="15658" width="1.77734375" style="2" customWidth="1"/>
    <col min="15659" max="15659" width="6.77734375" style="2" customWidth="1"/>
    <col min="15660" max="15660" width="1.77734375" style="2" customWidth="1"/>
    <col min="15661" max="15683" width="2.77734375" style="2" customWidth="1"/>
    <col min="15684" max="15684" width="0" style="2" hidden="1" customWidth="1"/>
    <col min="15685" max="15685" width="9.33203125" style="2" customWidth="1"/>
    <col min="15686" max="15686" width="1.77734375" style="2" customWidth="1"/>
    <col min="15687" max="15687" width="6.77734375" style="2" customWidth="1"/>
    <col min="15688" max="15688" width="1.77734375" style="2" customWidth="1"/>
    <col min="15689" max="15689" width="4.33203125" style="2" customWidth="1"/>
    <col min="15690" max="15690" width="2.77734375" style="2" customWidth="1"/>
    <col min="15691" max="15872" width="9" style="2"/>
    <col min="15873" max="15873" width="2.77734375" style="2" customWidth="1"/>
    <col min="15874" max="15874" width="4.33203125" style="2" customWidth="1"/>
    <col min="15875" max="15875" width="0" style="2" hidden="1" customWidth="1"/>
    <col min="15876" max="15876" width="9.33203125" style="2" customWidth="1"/>
    <col min="15877" max="15877" width="1.77734375" style="2" customWidth="1"/>
    <col min="15878" max="15878" width="6.77734375" style="2" customWidth="1"/>
    <col min="15879" max="15879" width="1.77734375" style="2" customWidth="1"/>
    <col min="15880" max="15902" width="2.77734375" style="2" customWidth="1"/>
    <col min="15903" max="15903" width="0" style="2" hidden="1" customWidth="1"/>
    <col min="15904" max="15904" width="9.33203125" style="2" customWidth="1"/>
    <col min="15905" max="15905" width="1.77734375" style="2" customWidth="1"/>
    <col min="15906" max="15906" width="6.77734375" style="2" customWidth="1"/>
    <col min="15907" max="15907" width="1.77734375" style="2" customWidth="1"/>
    <col min="15908" max="15908" width="4.33203125" style="2" customWidth="1"/>
    <col min="15909" max="15910" width="2.77734375" style="2" customWidth="1"/>
    <col min="15911" max="15911" width="4.33203125" style="2" customWidth="1"/>
    <col min="15912" max="15912" width="0" style="2" hidden="1" customWidth="1"/>
    <col min="15913" max="15913" width="9.33203125" style="2" customWidth="1"/>
    <col min="15914" max="15914" width="1.77734375" style="2" customWidth="1"/>
    <col min="15915" max="15915" width="6.77734375" style="2" customWidth="1"/>
    <col min="15916" max="15916" width="1.77734375" style="2" customWidth="1"/>
    <col min="15917" max="15939" width="2.77734375" style="2" customWidth="1"/>
    <col min="15940" max="15940" width="0" style="2" hidden="1" customWidth="1"/>
    <col min="15941" max="15941" width="9.33203125" style="2" customWidth="1"/>
    <col min="15942" max="15942" width="1.77734375" style="2" customWidth="1"/>
    <col min="15943" max="15943" width="6.77734375" style="2" customWidth="1"/>
    <col min="15944" max="15944" width="1.77734375" style="2" customWidth="1"/>
    <col min="15945" max="15945" width="4.33203125" style="2" customWidth="1"/>
    <col min="15946" max="15946" width="2.77734375" style="2" customWidth="1"/>
    <col min="15947" max="16128" width="9" style="2"/>
    <col min="16129" max="16129" width="2.77734375" style="2" customWidth="1"/>
    <col min="16130" max="16130" width="4.33203125" style="2" customWidth="1"/>
    <col min="16131" max="16131" width="0" style="2" hidden="1" customWidth="1"/>
    <col min="16132" max="16132" width="9.33203125" style="2" customWidth="1"/>
    <col min="16133" max="16133" width="1.77734375" style="2" customWidth="1"/>
    <col min="16134" max="16134" width="6.77734375" style="2" customWidth="1"/>
    <col min="16135" max="16135" width="1.77734375" style="2" customWidth="1"/>
    <col min="16136" max="16158" width="2.77734375" style="2" customWidth="1"/>
    <col min="16159" max="16159" width="0" style="2" hidden="1" customWidth="1"/>
    <col min="16160" max="16160" width="9.33203125" style="2" customWidth="1"/>
    <col min="16161" max="16161" width="1.77734375" style="2" customWidth="1"/>
    <col min="16162" max="16162" width="6.77734375" style="2" customWidth="1"/>
    <col min="16163" max="16163" width="1.77734375" style="2" customWidth="1"/>
    <col min="16164" max="16164" width="4.33203125" style="2" customWidth="1"/>
    <col min="16165" max="16166" width="2.77734375" style="2" customWidth="1"/>
    <col min="16167" max="16167" width="4.33203125" style="2" customWidth="1"/>
    <col min="16168" max="16168" width="0" style="2" hidden="1" customWidth="1"/>
    <col min="16169" max="16169" width="9.33203125" style="2" customWidth="1"/>
    <col min="16170" max="16170" width="1.77734375" style="2" customWidth="1"/>
    <col min="16171" max="16171" width="6.77734375" style="2" customWidth="1"/>
    <col min="16172" max="16172" width="1.77734375" style="2" customWidth="1"/>
    <col min="16173" max="16195" width="2.77734375" style="2" customWidth="1"/>
    <col min="16196" max="16196" width="0" style="2" hidden="1" customWidth="1"/>
    <col min="16197" max="16197" width="9.33203125" style="2" customWidth="1"/>
    <col min="16198" max="16198" width="1.77734375" style="2" customWidth="1"/>
    <col min="16199" max="16199" width="6.77734375" style="2" customWidth="1"/>
    <col min="16200" max="16200" width="1.77734375" style="2" customWidth="1"/>
    <col min="16201" max="16201" width="4.33203125" style="2" customWidth="1"/>
    <col min="16202" max="16202" width="2.77734375" style="2" customWidth="1"/>
    <col min="16203" max="16384" width="9" style="2"/>
  </cols>
  <sheetData>
    <row r="1" spans="2:73" ht="30" customHeight="1" x14ac:dyDescent="0.2">
      <c r="D1" s="222" t="s">
        <v>246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</row>
    <row r="3" spans="2:73" ht="25.05" customHeight="1" x14ac:dyDescent="0.2">
      <c r="AE3" s="224" t="s">
        <v>0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BM3" s="225" t="s">
        <v>1</v>
      </c>
      <c r="BN3" s="223"/>
      <c r="BO3" s="223"/>
      <c r="BP3" s="223"/>
      <c r="BQ3" s="223"/>
      <c r="BR3" s="223"/>
      <c r="BS3" s="223"/>
      <c r="BT3" s="223"/>
      <c r="BU3" s="223"/>
    </row>
    <row r="4" spans="2:73" x14ac:dyDescent="0.2">
      <c r="BM4" s="225" t="s">
        <v>2</v>
      </c>
      <c r="BN4" s="223"/>
      <c r="BO4" s="223"/>
      <c r="BP4" s="223"/>
      <c r="BQ4" s="223"/>
      <c r="BR4" s="223"/>
      <c r="BS4" s="223"/>
      <c r="BT4" s="223"/>
      <c r="BU4" s="223"/>
    </row>
    <row r="6" spans="2:73" ht="19.2" customHeight="1" thickBot="1" x14ac:dyDescent="0.25">
      <c r="B6" s="226">
        <v>1</v>
      </c>
      <c r="D6" s="181" t="s">
        <v>3</v>
      </c>
      <c r="E6" s="182" t="s">
        <v>4</v>
      </c>
      <c r="F6" s="183" t="s">
        <v>5</v>
      </c>
      <c r="G6" s="182" t="s">
        <v>6</v>
      </c>
      <c r="H6" s="102"/>
      <c r="I6" s="90"/>
      <c r="J6" s="6"/>
      <c r="K6" s="6"/>
      <c r="L6" s="6"/>
      <c r="M6" s="6"/>
      <c r="Q6" s="7"/>
      <c r="R6" s="227" t="s">
        <v>262</v>
      </c>
      <c r="S6" s="227"/>
      <c r="T6" s="227"/>
      <c r="U6" s="7"/>
      <c r="Y6" s="6"/>
      <c r="Z6" s="6"/>
      <c r="AA6" s="6"/>
      <c r="AB6" s="6"/>
      <c r="AC6" s="90"/>
      <c r="AD6" s="90"/>
      <c r="AF6" s="181" t="s">
        <v>54</v>
      </c>
      <c r="AG6" s="182" t="s">
        <v>4</v>
      </c>
      <c r="AH6" s="183" t="s">
        <v>5</v>
      </c>
      <c r="AI6" s="182" t="s">
        <v>6</v>
      </c>
      <c r="AJ6" s="226">
        <v>18</v>
      </c>
      <c r="AM6" s="226">
        <v>36</v>
      </c>
      <c r="AO6" s="181" t="s">
        <v>7</v>
      </c>
      <c r="AP6" s="182" t="s">
        <v>4</v>
      </c>
      <c r="AQ6" s="183" t="s">
        <v>8</v>
      </c>
      <c r="AR6" s="182" t="s">
        <v>6</v>
      </c>
      <c r="AS6" s="102"/>
      <c r="AT6" s="90"/>
      <c r="AU6" s="6"/>
      <c r="AV6" s="6"/>
      <c r="AW6" s="6"/>
      <c r="AX6" s="6"/>
      <c r="BJ6" s="6"/>
      <c r="BK6" s="6"/>
      <c r="BL6" s="6"/>
      <c r="BM6" s="6"/>
      <c r="BN6" s="90"/>
      <c r="BO6" s="102"/>
      <c r="BQ6" s="181" t="s">
        <v>55</v>
      </c>
      <c r="BR6" s="182" t="s">
        <v>4</v>
      </c>
      <c r="BS6" s="183" t="s">
        <v>28</v>
      </c>
      <c r="BT6" s="182" t="s">
        <v>6</v>
      </c>
      <c r="BU6" s="226">
        <v>53</v>
      </c>
    </row>
    <row r="7" spans="2:73" ht="19.2" customHeight="1" thickTop="1" thickBot="1" x14ac:dyDescent="0.25">
      <c r="B7" s="226"/>
      <c r="D7" s="181"/>
      <c r="E7" s="182"/>
      <c r="F7" s="183"/>
      <c r="G7" s="182"/>
      <c r="H7" s="6"/>
      <c r="I7" s="6"/>
      <c r="J7" s="93"/>
      <c r="K7" s="6"/>
      <c r="L7" s="6"/>
      <c r="M7" s="6"/>
      <c r="Q7" s="7"/>
      <c r="R7" s="227"/>
      <c r="S7" s="227"/>
      <c r="T7" s="227"/>
      <c r="U7" s="7"/>
      <c r="Y7" s="6"/>
      <c r="Z7" s="6"/>
      <c r="AA7" s="6"/>
      <c r="AB7" s="92"/>
      <c r="AC7" s="6"/>
      <c r="AD7" s="6"/>
      <c r="AF7" s="181"/>
      <c r="AG7" s="182"/>
      <c r="AH7" s="183"/>
      <c r="AI7" s="182"/>
      <c r="AJ7" s="226"/>
      <c r="AM7" s="226"/>
      <c r="AO7" s="181"/>
      <c r="AP7" s="182"/>
      <c r="AQ7" s="183"/>
      <c r="AR7" s="182"/>
      <c r="AS7" s="6"/>
      <c r="AT7" s="6"/>
      <c r="AU7" s="93"/>
      <c r="AV7" s="6"/>
      <c r="AW7" s="6"/>
      <c r="AX7" s="6"/>
      <c r="BJ7" s="6"/>
      <c r="BK7" s="6"/>
      <c r="BL7" s="6"/>
      <c r="BM7" s="92"/>
      <c r="BN7" s="6"/>
      <c r="BO7" s="6"/>
      <c r="BQ7" s="181"/>
      <c r="BR7" s="182"/>
      <c r="BS7" s="183"/>
      <c r="BT7" s="182"/>
      <c r="BU7" s="226"/>
    </row>
    <row r="8" spans="2:73" ht="19.2" customHeight="1" thickTop="1" thickBot="1" x14ac:dyDescent="0.25">
      <c r="B8" s="226">
        <v>2</v>
      </c>
      <c r="D8" s="181" t="s">
        <v>9</v>
      </c>
      <c r="E8" s="182" t="s">
        <v>4</v>
      </c>
      <c r="F8" s="183" t="s">
        <v>10</v>
      </c>
      <c r="G8" s="182" t="s">
        <v>6</v>
      </c>
      <c r="H8" s="90"/>
      <c r="I8" s="11"/>
      <c r="J8" s="12"/>
      <c r="K8" s="103"/>
      <c r="L8" s="6"/>
      <c r="M8" s="6"/>
      <c r="Q8" s="15"/>
      <c r="R8" s="229" t="s">
        <v>263</v>
      </c>
      <c r="S8" s="229"/>
      <c r="T8" s="229"/>
      <c r="U8" s="15"/>
      <c r="Y8" s="6"/>
      <c r="Z8" s="6"/>
      <c r="AA8" s="6"/>
      <c r="AB8" s="13"/>
      <c r="AC8" s="12"/>
      <c r="AD8" s="8"/>
      <c r="AF8" s="181" t="s">
        <v>56</v>
      </c>
      <c r="AG8" s="182" t="s">
        <v>4</v>
      </c>
      <c r="AH8" s="183" t="s">
        <v>15</v>
      </c>
      <c r="AI8" s="182" t="s">
        <v>6</v>
      </c>
      <c r="AJ8" s="226">
        <v>19</v>
      </c>
      <c r="AM8" s="226">
        <v>37</v>
      </c>
      <c r="AO8" s="181" t="s">
        <v>11</v>
      </c>
      <c r="AP8" s="182" t="s">
        <v>4</v>
      </c>
      <c r="AQ8" s="183" t="s">
        <v>5</v>
      </c>
      <c r="AR8" s="182" t="s">
        <v>6</v>
      </c>
      <c r="AS8" s="90"/>
      <c r="AT8" s="11"/>
      <c r="AU8" s="12"/>
      <c r="AV8" s="103"/>
      <c r="AW8" s="6"/>
      <c r="AX8" s="6"/>
      <c r="BJ8" s="6"/>
      <c r="BK8" s="6"/>
      <c r="BL8" s="106"/>
      <c r="BM8" s="11"/>
      <c r="BN8" s="14"/>
      <c r="BO8" s="8"/>
      <c r="BQ8" s="181" t="s">
        <v>57</v>
      </c>
      <c r="BR8" s="182" t="s">
        <v>4</v>
      </c>
      <c r="BS8" s="183" t="s">
        <v>40</v>
      </c>
      <c r="BT8" s="182" t="s">
        <v>6</v>
      </c>
      <c r="BU8" s="226">
        <v>54</v>
      </c>
    </row>
    <row r="9" spans="2:73" ht="19.2" customHeight="1" thickTop="1" thickBot="1" x14ac:dyDescent="0.25">
      <c r="B9" s="226"/>
      <c r="D9" s="181"/>
      <c r="E9" s="182"/>
      <c r="F9" s="183"/>
      <c r="G9" s="182"/>
      <c r="H9" s="6"/>
      <c r="I9" s="94"/>
      <c r="J9" s="6"/>
      <c r="K9" s="103"/>
      <c r="L9" s="6"/>
      <c r="M9" s="6"/>
      <c r="Q9" s="15"/>
      <c r="R9" s="229"/>
      <c r="S9" s="229"/>
      <c r="T9" s="229"/>
      <c r="U9" s="15"/>
      <c r="Y9" s="6"/>
      <c r="Z9" s="6"/>
      <c r="AA9" s="6"/>
      <c r="AB9" s="12"/>
      <c r="AC9" s="13"/>
      <c r="AD9" s="96"/>
      <c r="AF9" s="181"/>
      <c r="AG9" s="182"/>
      <c r="AH9" s="183"/>
      <c r="AI9" s="182"/>
      <c r="AJ9" s="226"/>
      <c r="AM9" s="226"/>
      <c r="AO9" s="181"/>
      <c r="AP9" s="182"/>
      <c r="AQ9" s="183"/>
      <c r="AR9" s="182"/>
      <c r="AS9" s="6"/>
      <c r="AT9" s="94"/>
      <c r="AU9" s="6"/>
      <c r="AV9" s="103"/>
      <c r="AW9" s="6"/>
      <c r="AX9" s="6"/>
      <c r="BJ9" s="6"/>
      <c r="BK9" s="6"/>
      <c r="BL9" s="92"/>
      <c r="BM9" s="6"/>
      <c r="BN9" s="9"/>
      <c r="BO9" s="9"/>
      <c r="BQ9" s="181"/>
      <c r="BR9" s="182"/>
      <c r="BS9" s="183"/>
      <c r="BT9" s="182"/>
      <c r="BU9" s="226"/>
    </row>
    <row r="10" spans="2:73" ht="19.2" customHeight="1" thickTop="1" thickBot="1" x14ac:dyDescent="0.25">
      <c r="B10" s="226">
        <v>3</v>
      </c>
      <c r="D10" s="181" t="s">
        <v>12</v>
      </c>
      <c r="E10" s="182" t="s">
        <v>4</v>
      </c>
      <c r="F10" s="183" t="s">
        <v>13</v>
      </c>
      <c r="G10" s="182" t="s">
        <v>6</v>
      </c>
      <c r="H10" s="10"/>
      <c r="I10" s="6"/>
      <c r="J10" s="6"/>
      <c r="K10" s="93"/>
      <c r="L10" s="6"/>
      <c r="M10" s="6"/>
      <c r="Q10" s="15"/>
      <c r="R10" s="229"/>
      <c r="S10" s="229"/>
      <c r="T10" s="229"/>
      <c r="U10" s="15"/>
      <c r="Y10" s="6"/>
      <c r="Z10" s="6"/>
      <c r="AA10" s="11"/>
      <c r="AB10" s="6"/>
      <c r="AC10" s="98"/>
      <c r="AD10" s="90"/>
      <c r="AF10" s="181" t="s">
        <v>58</v>
      </c>
      <c r="AG10" s="182" t="s">
        <v>4</v>
      </c>
      <c r="AH10" s="183" t="s">
        <v>26</v>
      </c>
      <c r="AI10" s="182" t="s">
        <v>6</v>
      </c>
      <c r="AJ10" s="226">
        <v>20</v>
      </c>
      <c r="AM10" s="226">
        <v>38</v>
      </c>
      <c r="AO10" s="181" t="s">
        <v>14</v>
      </c>
      <c r="AP10" s="182" t="s">
        <v>4</v>
      </c>
      <c r="AQ10" s="183" t="s">
        <v>15</v>
      </c>
      <c r="AR10" s="182" t="s">
        <v>6</v>
      </c>
      <c r="AS10" s="10"/>
      <c r="AT10" s="6"/>
      <c r="AU10" s="6"/>
      <c r="AV10" s="93"/>
      <c r="AW10" s="6"/>
      <c r="AX10" s="6"/>
      <c r="BJ10" s="6"/>
      <c r="BK10" s="106"/>
      <c r="BL10" s="11"/>
      <c r="BM10" s="12"/>
      <c r="BN10" s="8"/>
      <c r="BO10" s="8"/>
      <c r="BQ10" s="181" t="s">
        <v>59</v>
      </c>
      <c r="BR10" s="182" t="s">
        <v>4</v>
      </c>
      <c r="BS10" s="183" t="s">
        <v>15</v>
      </c>
      <c r="BT10" s="182" t="s">
        <v>6</v>
      </c>
      <c r="BU10" s="226">
        <v>55</v>
      </c>
    </row>
    <row r="11" spans="2:73" ht="19.2" customHeight="1" thickTop="1" thickBot="1" x14ac:dyDescent="0.25">
      <c r="B11" s="226"/>
      <c r="D11" s="181"/>
      <c r="E11" s="182"/>
      <c r="F11" s="183"/>
      <c r="G11" s="182"/>
      <c r="H11" s="6"/>
      <c r="I11" s="6"/>
      <c r="J11" s="11"/>
      <c r="K11" s="12"/>
      <c r="L11" s="103"/>
      <c r="M11" s="6"/>
      <c r="Q11" s="15"/>
      <c r="R11" s="229"/>
      <c r="S11" s="229"/>
      <c r="T11" s="229"/>
      <c r="U11" s="15"/>
      <c r="Y11" s="6"/>
      <c r="Z11" s="6"/>
      <c r="AA11" s="100"/>
      <c r="AB11" s="6"/>
      <c r="AC11" s="6"/>
      <c r="AD11" s="6"/>
      <c r="AF11" s="181"/>
      <c r="AG11" s="182"/>
      <c r="AH11" s="183"/>
      <c r="AI11" s="182"/>
      <c r="AJ11" s="226"/>
      <c r="AM11" s="226"/>
      <c r="AO11" s="181"/>
      <c r="AP11" s="182"/>
      <c r="AQ11" s="183"/>
      <c r="AR11" s="182"/>
      <c r="AS11" s="6"/>
      <c r="AT11" s="6"/>
      <c r="AU11" s="11"/>
      <c r="AV11" s="13"/>
      <c r="AW11" s="6"/>
      <c r="AX11" s="6"/>
      <c r="BJ11" s="6"/>
      <c r="BK11" s="106"/>
      <c r="BL11" s="6"/>
      <c r="BM11" s="13"/>
      <c r="BN11" s="96"/>
      <c r="BO11" s="9"/>
      <c r="BQ11" s="181"/>
      <c r="BR11" s="182"/>
      <c r="BS11" s="183"/>
      <c r="BT11" s="182"/>
      <c r="BU11" s="226"/>
    </row>
    <row r="12" spans="2:73" ht="19.2" customHeight="1" thickTop="1" thickBot="1" x14ac:dyDescent="0.25">
      <c r="B12" s="226">
        <v>4</v>
      </c>
      <c r="D12" s="181" t="s">
        <v>16</v>
      </c>
      <c r="E12" s="182" t="s">
        <v>4</v>
      </c>
      <c r="F12" s="183" t="s">
        <v>17</v>
      </c>
      <c r="G12" s="182" t="s">
        <v>6</v>
      </c>
      <c r="H12" s="90"/>
      <c r="I12" s="90"/>
      <c r="J12" s="11"/>
      <c r="K12" s="12"/>
      <c r="L12" s="103"/>
      <c r="M12" s="6"/>
      <c r="Q12" s="15"/>
      <c r="R12" s="229"/>
      <c r="S12" s="229"/>
      <c r="T12" s="229"/>
      <c r="U12" s="15"/>
      <c r="Y12" s="6"/>
      <c r="Z12" s="6"/>
      <c r="AA12" s="107"/>
      <c r="AB12" s="6"/>
      <c r="AC12" s="8"/>
      <c r="AD12" s="8"/>
      <c r="AF12" s="181" t="s">
        <v>60</v>
      </c>
      <c r="AG12" s="182" t="s">
        <v>4</v>
      </c>
      <c r="AH12" s="183" t="s">
        <v>20</v>
      </c>
      <c r="AI12" s="182" t="s">
        <v>6</v>
      </c>
      <c r="AJ12" s="226">
        <v>21</v>
      </c>
      <c r="AM12" s="226">
        <v>39</v>
      </c>
      <c r="AO12" s="181" t="s">
        <v>18</v>
      </c>
      <c r="AP12" s="182" t="s">
        <v>4</v>
      </c>
      <c r="AQ12" s="183" t="s">
        <v>17</v>
      </c>
      <c r="AR12" s="182" t="s">
        <v>6</v>
      </c>
      <c r="AS12" s="90"/>
      <c r="AT12" s="90"/>
      <c r="AU12" s="11"/>
      <c r="AV12" s="13"/>
      <c r="AW12" s="6"/>
      <c r="AX12" s="6"/>
      <c r="BJ12" s="6"/>
      <c r="BK12" s="106"/>
      <c r="BL12" s="6"/>
      <c r="BM12" s="98"/>
      <c r="BN12" s="90"/>
      <c r="BO12" s="90"/>
      <c r="BQ12" s="181" t="s">
        <v>61</v>
      </c>
      <c r="BR12" s="182" t="s">
        <v>4</v>
      </c>
      <c r="BS12" s="183" t="s">
        <v>20</v>
      </c>
      <c r="BT12" s="182" t="s">
        <v>6</v>
      </c>
      <c r="BU12" s="226">
        <v>56</v>
      </c>
    </row>
    <row r="13" spans="2:73" ht="19.2" customHeight="1" thickTop="1" thickBot="1" x14ac:dyDescent="0.25">
      <c r="B13" s="226"/>
      <c r="D13" s="181"/>
      <c r="E13" s="182"/>
      <c r="F13" s="183"/>
      <c r="G13" s="182"/>
      <c r="H13" s="6"/>
      <c r="I13" s="6"/>
      <c r="J13" s="94"/>
      <c r="K13" s="6"/>
      <c r="L13" s="103"/>
      <c r="M13" s="6"/>
      <c r="Q13" s="7"/>
      <c r="R13" s="229"/>
      <c r="S13" s="229"/>
      <c r="T13" s="229"/>
      <c r="U13" s="7"/>
      <c r="Y13" s="6"/>
      <c r="Z13" s="6"/>
      <c r="AA13" s="107"/>
      <c r="AB13" s="91"/>
      <c r="AC13" s="96"/>
      <c r="AD13" s="9"/>
      <c r="AF13" s="181"/>
      <c r="AG13" s="182"/>
      <c r="AH13" s="183"/>
      <c r="AI13" s="182"/>
      <c r="AJ13" s="226"/>
      <c r="AM13" s="226"/>
      <c r="AO13" s="181"/>
      <c r="AP13" s="182"/>
      <c r="AQ13" s="183"/>
      <c r="AR13" s="182"/>
      <c r="AS13" s="6"/>
      <c r="AT13" s="6"/>
      <c r="AU13" s="94"/>
      <c r="AV13" s="11"/>
      <c r="AW13" s="6"/>
      <c r="AX13" s="6"/>
      <c r="BJ13" s="6"/>
      <c r="BK13" s="92"/>
      <c r="BL13" s="6"/>
      <c r="BM13" s="6"/>
      <c r="BN13" s="6"/>
      <c r="BO13" s="6"/>
      <c r="BQ13" s="181"/>
      <c r="BR13" s="182"/>
      <c r="BS13" s="183"/>
      <c r="BT13" s="182"/>
      <c r="BU13" s="226"/>
    </row>
    <row r="14" spans="2:73" ht="19.2" customHeight="1" thickTop="1" thickBot="1" x14ac:dyDescent="0.25">
      <c r="B14" s="226">
        <v>5</v>
      </c>
      <c r="D14" s="181" t="s">
        <v>19</v>
      </c>
      <c r="E14" s="182" t="s">
        <v>4</v>
      </c>
      <c r="F14" s="183" t="s">
        <v>20</v>
      </c>
      <c r="G14" s="182" t="s">
        <v>6</v>
      </c>
      <c r="H14" s="8"/>
      <c r="I14" s="10"/>
      <c r="J14" s="6"/>
      <c r="K14" s="6"/>
      <c r="L14" s="103"/>
      <c r="M14" s="6"/>
      <c r="Q14" s="7"/>
      <c r="R14" s="229"/>
      <c r="S14" s="229"/>
      <c r="T14" s="229"/>
      <c r="U14" s="7"/>
      <c r="Y14" s="6"/>
      <c r="Z14" s="6"/>
      <c r="AA14" s="12"/>
      <c r="AB14" s="106"/>
      <c r="AC14" s="90"/>
      <c r="AD14" s="102"/>
      <c r="AF14" s="181" t="s">
        <v>62</v>
      </c>
      <c r="AG14" s="182" t="s">
        <v>4</v>
      </c>
      <c r="AH14" s="183" t="s">
        <v>28</v>
      </c>
      <c r="AI14" s="182" t="s">
        <v>6</v>
      </c>
      <c r="AJ14" s="226">
        <v>22</v>
      </c>
      <c r="AM14" s="226">
        <v>40</v>
      </c>
      <c r="AO14" s="181" t="s">
        <v>21</v>
      </c>
      <c r="AP14" s="182" t="s">
        <v>4</v>
      </c>
      <c r="AQ14" s="183" t="s">
        <v>22</v>
      </c>
      <c r="AR14" s="182" t="s">
        <v>6</v>
      </c>
      <c r="AS14" s="8"/>
      <c r="AT14" s="10"/>
      <c r="AU14" s="6"/>
      <c r="AV14" s="11"/>
      <c r="AW14" s="6"/>
      <c r="AX14" s="6"/>
      <c r="BJ14" s="11"/>
      <c r="BK14" s="13"/>
      <c r="BL14" s="12"/>
      <c r="BM14" s="6"/>
      <c r="BN14" s="90"/>
      <c r="BO14" s="90"/>
      <c r="BQ14" s="181" t="s">
        <v>63</v>
      </c>
      <c r="BR14" s="182" t="s">
        <v>4</v>
      </c>
      <c r="BS14" s="183" t="s">
        <v>24</v>
      </c>
      <c r="BT14" s="182" t="s">
        <v>6</v>
      </c>
      <c r="BU14" s="226">
        <v>57</v>
      </c>
    </row>
    <row r="15" spans="2:73" ht="19.2" customHeight="1" thickTop="1" thickBot="1" x14ac:dyDescent="0.25">
      <c r="B15" s="226"/>
      <c r="D15" s="181"/>
      <c r="E15" s="182"/>
      <c r="F15" s="183"/>
      <c r="G15" s="182"/>
      <c r="H15" s="6"/>
      <c r="I15" s="6"/>
      <c r="J15" s="6"/>
      <c r="K15" s="6"/>
      <c r="L15" s="93"/>
      <c r="M15" s="6"/>
      <c r="Q15" s="7"/>
      <c r="R15" s="257" t="s">
        <v>264</v>
      </c>
      <c r="S15" s="257"/>
      <c r="T15" s="257"/>
      <c r="U15" s="7"/>
      <c r="Y15" s="6"/>
      <c r="Z15" s="11"/>
      <c r="AA15" s="6"/>
      <c r="AB15" s="6"/>
      <c r="AC15" s="6"/>
      <c r="AD15" s="6"/>
      <c r="AF15" s="181"/>
      <c r="AG15" s="182"/>
      <c r="AH15" s="183"/>
      <c r="AI15" s="182"/>
      <c r="AJ15" s="226"/>
      <c r="AM15" s="226"/>
      <c r="AO15" s="181"/>
      <c r="AP15" s="182"/>
      <c r="AQ15" s="183"/>
      <c r="AR15" s="182"/>
      <c r="AS15" s="6"/>
      <c r="AT15" s="6"/>
      <c r="AU15" s="6"/>
      <c r="AV15" s="6"/>
      <c r="AW15" s="12"/>
      <c r="AX15" s="6"/>
      <c r="BJ15" s="11"/>
      <c r="BK15" s="13"/>
      <c r="BL15" s="12"/>
      <c r="BM15" s="92"/>
      <c r="BN15" s="6"/>
      <c r="BO15" s="6"/>
      <c r="BQ15" s="181"/>
      <c r="BR15" s="182"/>
      <c r="BS15" s="183"/>
      <c r="BT15" s="182"/>
      <c r="BU15" s="226"/>
    </row>
    <row r="16" spans="2:73" ht="19.2" customHeight="1" thickTop="1" thickBot="1" x14ac:dyDescent="0.25">
      <c r="B16" s="226">
        <v>6</v>
      </c>
      <c r="D16" s="181" t="s">
        <v>23</v>
      </c>
      <c r="E16" s="182" t="s">
        <v>4</v>
      </c>
      <c r="F16" s="183" t="s">
        <v>24</v>
      </c>
      <c r="G16" s="182" t="s">
        <v>6</v>
      </c>
      <c r="H16" s="102"/>
      <c r="I16" s="90"/>
      <c r="J16" s="6"/>
      <c r="K16" s="11"/>
      <c r="L16" s="12"/>
      <c r="M16" s="103"/>
      <c r="Q16" s="7"/>
      <c r="R16" s="257"/>
      <c r="S16" s="257"/>
      <c r="T16" s="257"/>
      <c r="U16" s="7"/>
      <c r="Y16" s="6"/>
      <c r="Z16" s="100"/>
      <c r="AA16" s="6"/>
      <c r="AB16" s="6"/>
      <c r="AC16" s="90"/>
      <c r="AD16" s="102"/>
      <c r="AF16" s="181" t="s">
        <v>64</v>
      </c>
      <c r="AG16" s="182" t="s">
        <v>4</v>
      </c>
      <c r="AH16" s="183" t="s">
        <v>17</v>
      </c>
      <c r="AI16" s="182" t="s">
        <v>6</v>
      </c>
      <c r="AJ16" s="226">
        <v>23</v>
      </c>
      <c r="AM16" s="226">
        <v>41</v>
      </c>
      <c r="AO16" s="181" t="s">
        <v>25</v>
      </c>
      <c r="AP16" s="182" t="s">
        <v>4</v>
      </c>
      <c r="AQ16" s="183" t="s">
        <v>26</v>
      </c>
      <c r="AR16" s="182" t="s">
        <v>6</v>
      </c>
      <c r="AS16" s="90"/>
      <c r="AT16" s="90"/>
      <c r="AU16" s="6"/>
      <c r="AV16" s="6"/>
      <c r="AW16" s="101"/>
      <c r="AX16" s="6"/>
      <c r="BJ16" s="11"/>
      <c r="BK16" s="13"/>
      <c r="BL16" s="13"/>
      <c r="BM16" s="13"/>
      <c r="BN16" s="14"/>
      <c r="BO16" s="8"/>
      <c r="BQ16" s="181" t="s">
        <v>65</v>
      </c>
      <c r="BR16" s="182" t="s">
        <v>4</v>
      </c>
      <c r="BS16" s="183" t="s">
        <v>66</v>
      </c>
      <c r="BT16" s="182" t="s">
        <v>6</v>
      </c>
      <c r="BU16" s="226">
        <v>58</v>
      </c>
    </row>
    <row r="17" spans="2:73" ht="19.2" customHeight="1" thickTop="1" thickBot="1" x14ac:dyDescent="0.25">
      <c r="B17" s="226"/>
      <c r="D17" s="181"/>
      <c r="E17" s="182"/>
      <c r="F17" s="183"/>
      <c r="G17" s="182"/>
      <c r="H17" s="6"/>
      <c r="I17" s="6"/>
      <c r="J17" s="93"/>
      <c r="K17" s="11"/>
      <c r="L17" s="12"/>
      <c r="M17" s="103"/>
      <c r="R17" s="257"/>
      <c r="S17" s="257"/>
      <c r="T17" s="257"/>
      <c r="Y17" s="6"/>
      <c r="Z17" s="107"/>
      <c r="AA17" s="6"/>
      <c r="AB17" s="92"/>
      <c r="AC17" s="6"/>
      <c r="AD17" s="6"/>
      <c r="AF17" s="181"/>
      <c r="AG17" s="182"/>
      <c r="AH17" s="183"/>
      <c r="AI17" s="182"/>
      <c r="AJ17" s="226"/>
      <c r="AM17" s="226"/>
      <c r="AO17" s="181"/>
      <c r="AP17" s="182"/>
      <c r="AQ17" s="183"/>
      <c r="AR17" s="182"/>
      <c r="AS17" s="6"/>
      <c r="AT17" s="6"/>
      <c r="AU17" s="93"/>
      <c r="AV17" s="6"/>
      <c r="AW17" s="105"/>
      <c r="AX17" s="6"/>
      <c r="BJ17" s="11"/>
      <c r="BK17" s="12"/>
      <c r="BL17" s="13"/>
      <c r="BM17" s="6"/>
      <c r="BN17" s="9"/>
      <c r="BO17" s="9"/>
      <c r="BQ17" s="181"/>
      <c r="BR17" s="182"/>
      <c r="BS17" s="183"/>
      <c r="BT17" s="182"/>
      <c r="BU17" s="226"/>
    </row>
    <row r="18" spans="2:73" ht="19.2" customHeight="1" thickTop="1" x14ac:dyDescent="0.2">
      <c r="B18" s="226">
        <v>7</v>
      </c>
      <c r="D18" s="181" t="s">
        <v>27</v>
      </c>
      <c r="E18" s="182" t="s">
        <v>4</v>
      </c>
      <c r="F18" s="183" t="s">
        <v>22</v>
      </c>
      <c r="G18" s="182" t="s">
        <v>6</v>
      </c>
      <c r="H18" s="8"/>
      <c r="I18" s="10"/>
      <c r="J18" s="12"/>
      <c r="K18" s="105"/>
      <c r="L18" s="6"/>
      <c r="M18" s="103"/>
      <c r="Q18" s="20"/>
      <c r="R18" s="257"/>
      <c r="S18" s="257"/>
      <c r="T18" s="257"/>
      <c r="U18" s="21"/>
      <c r="Y18" s="6"/>
      <c r="Z18" s="107"/>
      <c r="AA18" s="106"/>
      <c r="AB18" s="11"/>
      <c r="AC18" s="14"/>
      <c r="AD18" s="8"/>
      <c r="AF18" s="181" t="s">
        <v>67</v>
      </c>
      <c r="AG18" s="182" t="s">
        <v>4</v>
      </c>
      <c r="AH18" s="183" t="s">
        <v>68</v>
      </c>
      <c r="AI18" s="182" t="s">
        <v>6</v>
      </c>
      <c r="AJ18" s="226">
        <v>24</v>
      </c>
      <c r="AM18" s="226">
        <v>42</v>
      </c>
      <c r="AO18" s="181" t="s">
        <v>244</v>
      </c>
      <c r="AP18" s="182" t="s">
        <v>4</v>
      </c>
      <c r="AQ18" s="183" t="s">
        <v>28</v>
      </c>
      <c r="AR18" s="182" t="s">
        <v>6</v>
      </c>
      <c r="AS18" s="8"/>
      <c r="AT18" s="10"/>
      <c r="AU18" s="13"/>
      <c r="AV18" s="12"/>
      <c r="AW18" s="105"/>
      <c r="AX18" s="6"/>
      <c r="BB18" s="20"/>
      <c r="BC18" s="21"/>
      <c r="BE18" s="20"/>
      <c r="BF18" s="21"/>
      <c r="BJ18" s="11"/>
      <c r="BK18" s="12"/>
      <c r="BL18" s="98"/>
      <c r="BM18" s="6"/>
      <c r="BN18" s="8"/>
      <c r="BO18" s="8"/>
      <c r="BQ18" s="181" t="s">
        <v>69</v>
      </c>
      <c r="BR18" s="182" t="s">
        <v>4</v>
      </c>
      <c r="BS18" s="183" t="s">
        <v>34</v>
      </c>
      <c r="BT18" s="182" t="s">
        <v>6</v>
      </c>
      <c r="BU18" s="226">
        <v>59</v>
      </c>
    </row>
    <row r="19" spans="2:73" ht="19.2" customHeight="1" thickBot="1" x14ac:dyDescent="0.25">
      <c r="B19" s="226"/>
      <c r="D19" s="181"/>
      <c r="E19" s="182"/>
      <c r="F19" s="183"/>
      <c r="G19" s="182"/>
      <c r="H19" s="6"/>
      <c r="I19" s="6"/>
      <c r="J19" s="6"/>
      <c r="K19" s="94"/>
      <c r="L19" s="6"/>
      <c r="M19" s="103"/>
      <c r="Q19" s="21"/>
      <c r="R19" s="21"/>
      <c r="T19" s="21"/>
      <c r="U19" s="21"/>
      <c r="Y19" s="6"/>
      <c r="Z19" s="107"/>
      <c r="AA19" s="92"/>
      <c r="AB19" s="6"/>
      <c r="AC19" s="9"/>
      <c r="AD19" s="9"/>
      <c r="AF19" s="181"/>
      <c r="AG19" s="182"/>
      <c r="AH19" s="183"/>
      <c r="AI19" s="182"/>
      <c r="AJ19" s="226"/>
      <c r="AM19" s="226"/>
      <c r="AO19" s="181"/>
      <c r="AP19" s="182"/>
      <c r="AQ19" s="183"/>
      <c r="AR19" s="182"/>
      <c r="AS19" s="6"/>
      <c r="AT19" s="6"/>
      <c r="AU19" s="6"/>
      <c r="AV19" s="95"/>
      <c r="AW19" s="105"/>
      <c r="AX19" s="6"/>
      <c r="BB19" s="21"/>
      <c r="BC19" s="21"/>
      <c r="BE19" s="21"/>
      <c r="BF19" s="21"/>
      <c r="BJ19" s="11"/>
      <c r="BK19" s="12"/>
      <c r="BL19" s="106"/>
      <c r="BM19" s="91"/>
      <c r="BN19" s="96"/>
      <c r="BO19" s="9"/>
      <c r="BQ19" s="181"/>
      <c r="BR19" s="182"/>
      <c r="BS19" s="183"/>
      <c r="BT19" s="182"/>
      <c r="BU19" s="226"/>
    </row>
    <row r="20" spans="2:73" ht="19.2" customHeight="1" thickTop="1" thickBot="1" x14ac:dyDescent="0.25">
      <c r="B20" s="226">
        <v>8</v>
      </c>
      <c r="D20" s="181" t="s">
        <v>29</v>
      </c>
      <c r="E20" s="182" t="s">
        <v>4</v>
      </c>
      <c r="F20" s="183" t="s">
        <v>30</v>
      </c>
      <c r="G20" s="182" t="s">
        <v>6</v>
      </c>
      <c r="H20" s="6"/>
      <c r="I20" s="6"/>
      <c r="J20" s="11"/>
      <c r="K20" s="6"/>
      <c r="L20" s="6"/>
      <c r="M20" s="105"/>
      <c r="N20" s="104" t="s">
        <v>218</v>
      </c>
      <c r="O20" s="16"/>
      <c r="P20" s="24"/>
      <c r="Q20" s="41"/>
      <c r="R20" s="25"/>
      <c r="T20" s="40" t="s">
        <v>221</v>
      </c>
      <c r="U20" s="16"/>
      <c r="V20" s="24"/>
      <c r="W20" s="41"/>
      <c r="X20" s="25"/>
      <c r="Y20" s="11"/>
      <c r="Z20" s="12"/>
      <c r="AA20" s="11"/>
      <c r="AB20" s="12"/>
      <c r="AC20" s="8"/>
      <c r="AD20" s="8"/>
      <c r="AF20" s="181" t="s">
        <v>70</v>
      </c>
      <c r="AG20" s="182" t="s">
        <v>4</v>
      </c>
      <c r="AH20" s="183" t="s">
        <v>71</v>
      </c>
      <c r="AI20" s="182" t="s">
        <v>6</v>
      </c>
      <c r="AJ20" s="226">
        <v>25</v>
      </c>
      <c r="AM20" s="226">
        <v>43</v>
      </c>
      <c r="AO20" s="181" t="s">
        <v>31</v>
      </c>
      <c r="AP20" s="182" t="s">
        <v>4</v>
      </c>
      <c r="AQ20" s="183" t="s">
        <v>13</v>
      </c>
      <c r="AR20" s="182" t="s">
        <v>6</v>
      </c>
      <c r="AS20" s="6"/>
      <c r="AT20" s="6"/>
      <c r="AU20" s="6"/>
      <c r="AV20" s="103"/>
      <c r="AW20" s="11"/>
      <c r="AX20" s="6"/>
      <c r="AY20" s="40" t="s">
        <v>220</v>
      </c>
      <c r="AZ20" s="16"/>
      <c r="BA20" s="24"/>
      <c r="BB20" s="41"/>
      <c r="BC20" s="25"/>
      <c r="BE20" s="40" t="s">
        <v>219</v>
      </c>
      <c r="BF20" s="16"/>
      <c r="BG20" s="24"/>
      <c r="BH20" s="41"/>
      <c r="BI20" s="25"/>
      <c r="BJ20" s="11"/>
      <c r="BK20" s="12"/>
      <c r="BL20" s="6"/>
      <c r="BM20" s="106"/>
      <c r="BN20" s="90"/>
      <c r="BO20" s="102"/>
      <c r="BQ20" s="181" t="s">
        <v>72</v>
      </c>
      <c r="BR20" s="182" t="s">
        <v>4</v>
      </c>
      <c r="BS20" s="183" t="s">
        <v>17</v>
      </c>
      <c r="BT20" s="182" t="s">
        <v>6</v>
      </c>
      <c r="BU20" s="226">
        <v>60</v>
      </c>
    </row>
    <row r="21" spans="2:73" ht="19.2" customHeight="1" thickTop="1" thickBot="1" x14ac:dyDescent="0.25">
      <c r="B21" s="226"/>
      <c r="D21" s="181"/>
      <c r="E21" s="182"/>
      <c r="F21" s="183"/>
      <c r="G21" s="182"/>
      <c r="H21" s="9"/>
      <c r="I21" s="96"/>
      <c r="J21" s="13"/>
      <c r="K21" s="6"/>
      <c r="L21" s="6"/>
      <c r="M21" s="105"/>
      <c r="N21" s="157" t="s">
        <v>248</v>
      </c>
      <c r="O21" s="157"/>
      <c r="P21" s="157"/>
      <c r="Q21" s="157"/>
      <c r="R21" s="158"/>
      <c r="T21" s="159" t="s">
        <v>249</v>
      </c>
      <c r="U21" s="157"/>
      <c r="V21" s="157"/>
      <c r="W21" s="157"/>
      <c r="X21" s="158"/>
      <c r="Y21" s="11"/>
      <c r="Z21" s="12"/>
      <c r="AA21" s="6"/>
      <c r="AB21" s="13"/>
      <c r="AC21" s="96"/>
      <c r="AD21" s="9"/>
      <c r="AF21" s="181"/>
      <c r="AG21" s="182"/>
      <c r="AH21" s="183"/>
      <c r="AI21" s="182"/>
      <c r="AJ21" s="226"/>
      <c r="AM21" s="226"/>
      <c r="AO21" s="181"/>
      <c r="AP21" s="182"/>
      <c r="AQ21" s="183"/>
      <c r="AR21" s="182"/>
      <c r="AS21" s="9"/>
      <c r="AT21" s="96"/>
      <c r="AU21" s="95"/>
      <c r="AV21" s="103"/>
      <c r="AW21" s="11"/>
      <c r="AX21" s="6"/>
      <c r="AY21" s="159" t="s">
        <v>257</v>
      </c>
      <c r="AZ21" s="157"/>
      <c r="BA21" s="157"/>
      <c r="BB21" s="157"/>
      <c r="BC21" s="158"/>
      <c r="BE21" s="159" t="s">
        <v>260</v>
      </c>
      <c r="BF21" s="157"/>
      <c r="BG21" s="157"/>
      <c r="BH21" s="157"/>
      <c r="BI21" s="158"/>
      <c r="BJ21" s="11"/>
      <c r="BK21" s="12"/>
      <c r="BL21" s="6"/>
      <c r="BM21" s="6"/>
      <c r="BN21" s="6"/>
      <c r="BO21" s="6"/>
      <c r="BQ21" s="181"/>
      <c r="BR21" s="182"/>
      <c r="BS21" s="183"/>
      <c r="BT21" s="182"/>
      <c r="BU21" s="226"/>
    </row>
    <row r="22" spans="2:73" ht="19.2" customHeight="1" thickTop="1" thickBot="1" x14ac:dyDescent="0.25">
      <c r="B22" s="226">
        <v>9</v>
      </c>
      <c r="D22" s="181" t="s">
        <v>32</v>
      </c>
      <c r="E22" s="182" t="s">
        <v>4</v>
      </c>
      <c r="F22" s="183" t="s">
        <v>28</v>
      </c>
      <c r="G22" s="182" t="s">
        <v>6</v>
      </c>
      <c r="H22" s="90"/>
      <c r="I22" s="90"/>
      <c r="J22" s="97"/>
      <c r="K22" s="6"/>
      <c r="L22" s="6"/>
      <c r="M22" s="94"/>
      <c r="N22" s="157"/>
      <c r="O22" s="157"/>
      <c r="P22" s="157"/>
      <c r="Q22" s="157"/>
      <c r="R22" s="158"/>
      <c r="T22" s="159"/>
      <c r="U22" s="157"/>
      <c r="V22" s="157"/>
      <c r="W22" s="157"/>
      <c r="X22" s="157"/>
      <c r="Y22" s="13"/>
      <c r="Z22" s="6"/>
      <c r="AA22" s="6"/>
      <c r="AB22" s="98"/>
      <c r="AC22" s="90"/>
      <c r="AD22" s="90"/>
      <c r="AF22" s="181" t="s">
        <v>47</v>
      </c>
      <c r="AG22" s="182" t="s">
        <v>4</v>
      </c>
      <c r="AH22" s="183" t="s">
        <v>24</v>
      </c>
      <c r="AI22" s="182" t="s">
        <v>6</v>
      </c>
      <c r="AJ22" s="226">
        <v>26</v>
      </c>
      <c r="AM22" s="226">
        <v>44</v>
      </c>
      <c r="AO22" s="181" t="s">
        <v>33</v>
      </c>
      <c r="AP22" s="182" t="s">
        <v>4</v>
      </c>
      <c r="AQ22" s="183" t="s">
        <v>34</v>
      </c>
      <c r="AR22" s="182" t="s">
        <v>6</v>
      </c>
      <c r="AS22" s="102"/>
      <c r="AT22" s="90"/>
      <c r="AU22" s="103"/>
      <c r="AV22" s="6"/>
      <c r="AW22" s="6"/>
      <c r="AX22" s="13"/>
      <c r="AY22" s="157"/>
      <c r="AZ22" s="157"/>
      <c r="BA22" s="157"/>
      <c r="BB22" s="157"/>
      <c r="BC22" s="158"/>
      <c r="BE22" s="159"/>
      <c r="BF22" s="157"/>
      <c r="BG22" s="157"/>
      <c r="BH22" s="157"/>
      <c r="BI22" s="157"/>
      <c r="BJ22" s="13"/>
      <c r="BK22" s="6"/>
      <c r="BL22" s="6"/>
      <c r="BM22" s="6"/>
      <c r="BN22" s="90"/>
      <c r="BO22" s="102"/>
      <c r="BQ22" s="181" t="s">
        <v>73</v>
      </c>
      <c r="BR22" s="182" t="s">
        <v>4</v>
      </c>
      <c r="BS22" s="183" t="s">
        <v>8</v>
      </c>
      <c r="BT22" s="182" t="s">
        <v>6</v>
      </c>
      <c r="BU22" s="226">
        <v>61</v>
      </c>
    </row>
    <row r="23" spans="2:73" ht="19.2" customHeight="1" thickTop="1" thickBot="1" x14ac:dyDescent="0.25">
      <c r="B23" s="226"/>
      <c r="D23" s="181"/>
      <c r="E23" s="182"/>
      <c r="F23" s="183"/>
      <c r="G23" s="182"/>
      <c r="H23" s="6"/>
      <c r="I23" s="6"/>
      <c r="J23" s="6"/>
      <c r="K23" s="6"/>
      <c r="L23" s="11"/>
      <c r="M23" s="12"/>
      <c r="N23" s="159"/>
      <c r="O23" s="157"/>
      <c r="P23" s="157"/>
      <c r="Q23" s="157"/>
      <c r="R23" s="158"/>
      <c r="T23" s="159"/>
      <c r="U23" s="157"/>
      <c r="V23" s="157"/>
      <c r="W23" s="157"/>
      <c r="X23" s="157"/>
      <c r="Y23" s="100"/>
      <c r="Z23" s="6"/>
      <c r="AA23" s="6"/>
      <c r="AB23" s="6"/>
      <c r="AC23" s="6"/>
      <c r="AD23" s="6"/>
      <c r="AF23" s="181"/>
      <c r="AG23" s="182"/>
      <c r="AH23" s="183"/>
      <c r="AI23" s="182"/>
      <c r="AJ23" s="226"/>
      <c r="AM23" s="226"/>
      <c r="AO23" s="181"/>
      <c r="AP23" s="182"/>
      <c r="AQ23" s="183"/>
      <c r="AR23" s="182"/>
      <c r="AS23" s="6"/>
      <c r="AT23" s="6"/>
      <c r="AU23" s="6"/>
      <c r="AV23" s="6"/>
      <c r="AW23" s="6"/>
      <c r="AX23" s="101"/>
      <c r="AY23" s="157"/>
      <c r="AZ23" s="157"/>
      <c r="BA23" s="157"/>
      <c r="BB23" s="157"/>
      <c r="BC23" s="158"/>
      <c r="BE23" s="159"/>
      <c r="BF23" s="157"/>
      <c r="BG23" s="157"/>
      <c r="BH23" s="157"/>
      <c r="BI23" s="157"/>
      <c r="BJ23" s="100"/>
      <c r="BK23" s="6"/>
      <c r="BL23" s="6"/>
      <c r="BM23" s="92"/>
      <c r="BN23" s="6"/>
      <c r="BO23" s="6"/>
      <c r="BQ23" s="181"/>
      <c r="BR23" s="182"/>
      <c r="BS23" s="183"/>
      <c r="BT23" s="182"/>
      <c r="BU23" s="226"/>
    </row>
    <row r="24" spans="2:73" ht="19.2" customHeight="1" thickTop="1" thickBot="1" x14ac:dyDescent="0.25">
      <c r="B24" s="226">
        <v>10</v>
      </c>
      <c r="D24" s="181" t="s">
        <v>35</v>
      </c>
      <c r="E24" s="182" t="s">
        <v>4</v>
      </c>
      <c r="F24" s="183" t="s">
        <v>28</v>
      </c>
      <c r="G24" s="182" t="s">
        <v>6</v>
      </c>
      <c r="H24" s="102"/>
      <c r="I24" s="90"/>
      <c r="J24" s="6"/>
      <c r="K24" s="6"/>
      <c r="L24" s="11"/>
      <c r="M24" s="12"/>
      <c r="N24" s="160" t="s">
        <v>247</v>
      </c>
      <c r="O24" s="161"/>
      <c r="P24" s="161"/>
      <c r="Q24" s="161"/>
      <c r="R24" s="162"/>
      <c r="T24" s="160" t="s">
        <v>250</v>
      </c>
      <c r="U24" s="161"/>
      <c r="V24" s="161"/>
      <c r="W24" s="161"/>
      <c r="X24" s="161"/>
      <c r="Y24" s="107"/>
      <c r="Z24" s="6"/>
      <c r="AA24" s="6"/>
      <c r="AB24" s="6"/>
      <c r="AC24" s="90"/>
      <c r="AD24" s="102"/>
      <c r="AF24" s="181" t="s">
        <v>74</v>
      </c>
      <c r="AG24" s="182" t="s">
        <v>4</v>
      </c>
      <c r="AH24" s="183" t="s">
        <v>8</v>
      </c>
      <c r="AI24" s="182" t="s">
        <v>6</v>
      </c>
      <c r="AJ24" s="226">
        <v>27</v>
      </c>
      <c r="AM24" s="226">
        <v>45</v>
      </c>
      <c r="AO24" s="181" t="s">
        <v>36</v>
      </c>
      <c r="AP24" s="182" t="s">
        <v>4</v>
      </c>
      <c r="AQ24" s="183" t="s">
        <v>30</v>
      </c>
      <c r="AR24" s="182" t="s">
        <v>6</v>
      </c>
      <c r="AS24" s="102"/>
      <c r="AT24" s="90"/>
      <c r="AU24" s="6"/>
      <c r="AV24" s="6"/>
      <c r="AW24" s="6"/>
      <c r="AX24" s="105"/>
      <c r="AY24" s="161" t="s">
        <v>259</v>
      </c>
      <c r="AZ24" s="161"/>
      <c r="BA24" s="161"/>
      <c r="BB24" s="161"/>
      <c r="BC24" s="162"/>
      <c r="BE24" s="160" t="s">
        <v>247</v>
      </c>
      <c r="BF24" s="161"/>
      <c r="BG24" s="161"/>
      <c r="BH24" s="161"/>
      <c r="BI24" s="161"/>
      <c r="BJ24" s="107"/>
      <c r="BK24" s="6"/>
      <c r="BL24" s="106"/>
      <c r="BM24" s="11"/>
      <c r="BN24" s="14"/>
      <c r="BO24" s="8"/>
      <c r="BQ24" s="181" t="s">
        <v>75</v>
      </c>
      <c r="BR24" s="182" t="s">
        <v>4</v>
      </c>
      <c r="BS24" s="183" t="s">
        <v>76</v>
      </c>
      <c r="BT24" s="182" t="s">
        <v>6</v>
      </c>
      <c r="BU24" s="226">
        <v>62</v>
      </c>
    </row>
    <row r="25" spans="2:73" ht="19.2" customHeight="1" thickTop="1" thickBot="1" x14ac:dyDescent="0.25">
      <c r="B25" s="226"/>
      <c r="D25" s="181"/>
      <c r="E25" s="182"/>
      <c r="F25" s="183"/>
      <c r="G25" s="182"/>
      <c r="H25" s="6"/>
      <c r="I25" s="6"/>
      <c r="J25" s="93"/>
      <c r="K25" s="6"/>
      <c r="L25" s="11"/>
      <c r="M25" s="12"/>
      <c r="N25" s="163"/>
      <c r="O25" s="164"/>
      <c r="P25" s="164"/>
      <c r="Q25" s="164"/>
      <c r="R25" s="165"/>
      <c r="T25" s="163"/>
      <c r="U25" s="164"/>
      <c r="V25" s="164"/>
      <c r="W25" s="164"/>
      <c r="X25" s="164"/>
      <c r="Y25" s="107"/>
      <c r="Z25" s="6"/>
      <c r="AA25" s="6"/>
      <c r="AB25" s="92"/>
      <c r="AC25" s="6"/>
      <c r="AD25" s="6"/>
      <c r="AF25" s="181"/>
      <c r="AG25" s="182"/>
      <c r="AH25" s="183"/>
      <c r="AI25" s="182"/>
      <c r="AJ25" s="226"/>
      <c r="AM25" s="226"/>
      <c r="AO25" s="181"/>
      <c r="AP25" s="182"/>
      <c r="AQ25" s="183"/>
      <c r="AR25" s="182"/>
      <c r="AS25" s="6"/>
      <c r="AT25" s="6"/>
      <c r="AU25" s="93"/>
      <c r="AV25" s="6"/>
      <c r="AW25" s="6"/>
      <c r="AX25" s="105"/>
      <c r="AY25" s="164"/>
      <c r="AZ25" s="164"/>
      <c r="BA25" s="164"/>
      <c r="BB25" s="164"/>
      <c r="BC25" s="165"/>
      <c r="BE25" s="163"/>
      <c r="BF25" s="164"/>
      <c r="BG25" s="164"/>
      <c r="BH25" s="164"/>
      <c r="BI25" s="164"/>
      <c r="BJ25" s="107"/>
      <c r="BK25" s="6"/>
      <c r="BL25" s="92"/>
      <c r="BM25" s="6"/>
      <c r="BN25" s="9"/>
      <c r="BO25" s="9"/>
      <c r="BQ25" s="181"/>
      <c r="BR25" s="182"/>
      <c r="BS25" s="183"/>
      <c r="BT25" s="182"/>
      <c r="BU25" s="226"/>
    </row>
    <row r="26" spans="2:73" ht="19.2" customHeight="1" thickTop="1" thickBot="1" x14ac:dyDescent="0.25">
      <c r="B26" s="226">
        <v>11</v>
      </c>
      <c r="D26" s="181" t="s">
        <v>37</v>
      </c>
      <c r="E26" s="182" t="s">
        <v>4</v>
      </c>
      <c r="F26" s="183" t="s">
        <v>15</v>
      </c>
      <c r="G26" s="182" t="s">
        <v>6</v>
      </c>
      <c r="H26" s="8"/>
      <c r="I26" s="10"/>
      <c r="J26" s="12"/>
      <c r="K26" s="103"/>
      <c r="L26" s="11"/>
      <c r="M26" s="12"/>
      <c r="Q26" s="20"/>
      <c r="R26" s="21"/>
      <c r="T26" s="20"/>
      <c r="U26" s="21"/>
      <c r="Y26" s="106"/>
      <c r="Z26" s="6"/>
      <c r="AA26" s="106"/>
      <c r="AB26" s="11"/>
      <c r="AC26" s="14"/>
      <c r="AD26" s="8"/>
      <c r="AF26" s="181" t="s">
        <v>77</v>
      </c>
      <c r="AG26" s="182" t="s">
        <v>4</v>
      </c>
      <c r="AH26" s="183" t="s">
        <v>20</v>
      </c>
      <c r="AI26" s="182" t="s">
        <v>6</v>
      </c>
      <c r="AJ26" s="226">
        <v>28</v>
      </c>
      <c r="AM26" s="226">
        <v>46</v>
      </c>
      <c r="AO26" s="181" t="s">
        <v>38</v>
      </c>
      <c r="AP26" s="182" t="s">
        <v>4</v>
      </c>
      <c r="AQ26" s="183" t="s">
        <v>24</v>
      </c>
      <c r="AR26" s="182" t="s">
        <v>6</v>
      </c>
      <c r="AS26" s="8"/>
      <c r="AT26" s="10"/>
      <c r="AU26" s="12"/>
      <c r="AV26" s="103"/>
      <c r="AW26" s="6"/>
      <c r="AX26" s="103"/>
      <c r="BB26" s="20"/>
      <c r="BC26" s="21"/>
      <c r="BE26" s="20"/>
      <c r="BF26" s="21"/>
      <c r="BJ26" s="106"/>
      <c r="BK26" s="11"/>
      <c r="BL26" s="13"/>
      <c r="BM26" s="12"/>
      <c r="BN26" s="90"/>
      <c r="BO26" s="90"/>
      <c r="BQ26" s="181" t="s">
        <v>245</v>
      </c>
      <c r="BR26" s="182" t="s">
        <v>4</v>
      </c>
      <c r="BS26" s="183" t="s">
        <v>28</v>
      </c>
      <c r="BT26" s="182" t="s">
        <v>6</v>
      </c>
      <c r="BU26" s="226">
        <v>63</v>
      </c>
    </row>
    <row r="27" spans="2:73" ht="19.2" customHeight="1" thickTop="1" thickBot="1" x14ac:dyDescent="0.25">
      <c r="B27" s="226"/>
      <c r="D27" s="181"/>
      <c r="E27" s="182"/>
      <c r="F27" s="183"/>
      <c r="G27" s="182"/>
      <c r="H27" s="6"/>
      <c r="I27" s="6"/>
      <c r="J27" s="6"/>
      <c r="K27" s="93"/>
      <c r="L27" s="11"/>
      <c r="M27" s="12"/>
      <c r="Q27" s="21"/>
      <c r="R27" s="21"/>
      <c r="T27" s="21"/>
      <c r="U27" s="21"/>
      <c r="Y27" s="106"/>
      <c r="Z27" s="6"/>
      <c r="AA27" s="92"/>
      <c r="AB27" s="6"/>
      <c r="AC27" s="9"/>
      <c r="AD27" s="9"/>
      <c r="AF27" s="181"/>
      <c r="AG27" s="182"/>
      <c r="AH27" s="183"/>
      <c r="AI27" s="182"/>
      <c r="AJ27" s="226"/>
      <c r="AM27" s="226"/>
      <c r="AO27" s="181"/>
      <c r="AP27" s="182"/>
      <c r="AQ27" s="183"/>
      <c r="AR27" s="182"/>
      <c r="AS27" s="6"/>
      <c r="AT27" s="6"/>
      <c r="AU27" s="6"/>
      <c r="AV27" s="93"/>
      <c r="AW27" s="6"/>
      <c r="AX27" s="103"/>
      <c r="BB27" s="21"/>
      <c r="BC27" s="21"/>
      <c r="BE27" s="21"/>
      <c r="BF27" s="21"/>
      <c r="BJ27" s="106"/>
      <c r="BK27" s="11"/>
      <c r="BL27" s="12"/>
      <c r="BM27" s="99"/>
      <c r="BN27" s="6"/>
      <c r="BO27" s="6"/>
      <c r="BQ27" s="181"/>
      <c r="BR27" s="182"/>
      <c r="BS27" s="183"/>
      <c r="BT27" s="182"/>
      <c r="BU27" s="226"/>
    </row>
    <row r="28" spans="2:73" ht="19.2" customHeight="1" thickTop="1" thickBot="1" x14ac:dyDescent="0.25">
      <c r="B28" s="226">
        <v>12</v>
      </c>
      <c r="D28" s="181" t="s">
        <v>39</v>
      </c>
      <c r="E28" s="182" t="s">
        <v>4</v>
      </c>
      <c r="F28" s="183" t="s">
        <v>40</v>
      </c>
      <c r="G28" s="182" t="s">
        <v>6</v>
      </c>
      <c r="H28" s="6"/>
      <c r="I28" s="6"/>
      <c r="J28" s="11"/>
      <c r="K28" s="13"/>
      <c r="L28" s="13"/>
      <c r="M28" s="12"/>
      <c r="Y28" s="106"/>
      <c r="Z28" s="11"/>
      <c r="AA28" s="13"/>
      <c r="AB28" s="12"/>
      <c r="AC28" s="90"/>
      <c r="AD28" s="90"/>
      <c r="AF28" s="181" t="s">
        <v>78</v>
      </c>
      <c r="AG28" s="182" t="s">
        <v>4</v>
      </c>
      <c r="AH28" s="183" t="s">
        <v>5</v>
      </c>
      <c r="AI28" s="182" t="s">
        <v>6</v>
      </c>
      <c r="AJ28" s="226">
        <v>29</v>
      </c>
      <c r="AM28" s="226">
        <v>47</v>
      </c>
      <c r="AO28" s="181" t="s">
        <v>41</v>
      </c>
      <c r="AP28" s="182" t="s">
        <v>4</v>
      </c>
      <c r="AQ28" s="183" t="s">
        <v>10</v>
      </c>
      <c r="AR28" s="182" t="s">
        <v>6</v>
      </c>
      <c r="AS28" s="6"/>
      <c r="AT28" s="6"/>
      <c r="AU28" s="11"/>
      <c r="AV28" s="13"/>
      <c r="AW28" s="12"/>
      <c r="AX28" s="103"/>
      <c r="BJ28" s="106"/>
      <c r="BK28" s="11"/>
      <c r="BL28" s="12"/>
      <c r="BM28" s="11"/>
      <c r="BN28" s="14"/>
      <c r="BO28" s="8"/>
      <c r="BQ28" s="181" t="s">
        <v>79</v>
      </c>
      <c r="BR28" s="182" t="s">
        <v>4</v>
      </c>
      <c r="BS28" s="183" t="s">
        <v>24</v>
      </c>
      <c r="BT28" s="182" t="s">
        <v>6</v>
      </c>
      <c r="BU28" s="226">
        <v>64</v>
      </c>
    </row>
    <row r="29" spans="2:73" ht="19.2" customHeight="1" thickTop="1" thickBot="1" x14ac:dyDescent="0.25">
      <c r="B29" s="226"/>
      <c r="D29" s="181"/>
      <c r="E29" s="182"/>
      <c r="F29" s="183"/>
      <c r="G29" s="182"/>
      <c r="H29" s="9"/>
      <c r="I29" s="96"/>
      <c r="J29" s="13"/>
      <c r="K29" s="11"/>
      <c r="L29" s="13"/>
      <c r="M29" s="12"/>
      <c r="O29" s="23"/>
      <c r="P29" s="23"/>
      <c r="Q29" s="20"/>
      <c r="R29" s="21"/>
      <c r="T29" s="20"/>
      <c r="U29" s="21"/>
      <c r="V29" s="23"/>
      <c r="W29" s="23"/>
      <c r="Y29" s="106"/>
      <c r="Z29" s="11"/>
      <c r="AA29" s="12"/>
      <c r="AB29" s="99"/>
      <c r="AC29" s="6"/>
      <c r="AD29" s="6"/>
      <c r="AF29" s="181"/>
      <c r="AG29" s="182"/>
      <c r="AH29" s="183"/>
      <c r="AI29" s="182"/>
      <c r="AJ29" s="226"/>
      <c r="AM29" s="226"/>
      <c r="AO29" s="181"/>
      <c r="AP29" s="182"/>
      <c r="AQ29" s="183"/>
      <c r="AR29" s="182"/>
      <c r="AS29" s="9"/>
      <c r="AT29" s="96"/>
      <c r="AU29" s="13"/>
      <c r="AV29" s="11"/>
      <c r="AW29" s="12"/>
      <c r="AX29" s="103"/>
      <c r="BJ29" s="106"/>
      <c r="BK29" s="91"/>
      <c r="BL29" s="6"/>
      <c r="BM29" s="6"/>
      <c r="BN29" s="9"/>
      <c r="BO29" s="9"/>
      <c r="BQ29" s="181"/>
      <c r="BR29" s="182"/>
      <c r="BS29" s="183"/>
      <c r="BT29" s="182"/>
      <c r="BU29" s="226"/>
    </row>
    <row r="30" spans="2:73" ht="19.2" customHeight="1" thickTop="1" thickBot="1" x14ac:dyDescent="0.25">
      <c r="B30" s="226">
        <v>13</v>
      </c>
      <c r="D30" s="181" t="s">
        <v>42</v>
      </c>
      <c r="E30" s="182" t="s">
        <v>4</v>
      </c>
      <c r="F30" s="183" t="s">
        <v>8</v>
      </c>
      <c r="G30" s="182" t="s">
        <v>6</v>
      </c>
      <c r="H30" s="90"/>
      <c r="I30" s="90"/>
      <c r="J30" s="97"/>
      <c r="K30" s="11"/>
      <c r="L30" s="13"/>
      <c r="M30" s="12"/>
      <c r="O30" s="23"/>
      <c r="P30" s="23"/>
      <c r="Q30" s="21"/>
      <c r="R30" s="21"/>
      <c r="T30" s="21"/>
      <c r="U30" s="21"/>
      <c r="V30" s="23"/>
      <c r="W30" s="23"/>
      <c r="Y30" s="106"/>
      <c r="Z30" s="11"/>
      <c r="AA30" s="12"/>
      <c r="AB30" s="11"/>
      <c r="AC30" s="14"/>
      <c r="AD30" s="8"/>
      <c r="AF30" s="181" t="s">
        <v>80</v>
      </c>
      <c r="AG30" s="182" t="s">
        <v>4</v>
      </c>
      <c r="AH30" s="183" t="s">
        <v>30</v>
      </c>
      <c r="AI30" s="182" t="s">
        <v>6</v>
      </c>
      <c r="AJ30" s="226">
        <v>30</v>
      </c>
      <c r="AM30" s="226">
        <v>48</v>
      </c>
      <c r="AO30" s="181" t="s">
        <v>43</v>
      </c>
      <c r="AP30" s="182" t="s">
        <v>4</v>
      </c>
      <c r="AQ30" s="183" t="s">
        <v>28</v>
      </c>
      <c r="AR30" s="182" t="s">
        <v>6</v>
      </c>
      <c r="AS30" s="90"/>
      <c r="AT30" s="90"/>
      <c r="AU30" s="97"/>
      <c r="AV30" s="11"/>
      <c r="AW30" s="12"/>
      <c r="AX30" s="103"/>
      <c r="BJ30" s="6"/>
      <c r="BK30" s="106"/>
      <c r="BL30" s="6"/>
      <c r="BM30" s="6"/>
      <c r="BN30" s="90"/>
      <c r="BO30" s="90"/>
      <c r="BQ30" s="181" t="s">
        <v>81</v>
      </c>
      <c r="BR30" s="182" t="s">
        <v>4</v>
      </c>
      <c r="BS30" s="183" t="s">
        <v>17</v>
      </c>
      <c r="BT30" s="182" t="s">
        <v>6</v>
      </c>
      <c r="BU30" s="226">
        <v>65</v>
      </c>
    </row>
    <row r="31" spans="2:73" ht="19.2" customHeight="1" thickTop="1" thickBot="1" x14ac:dyDescent="0.25">
      <c r="B31" s="226"/>
      <c r="D31" s="181"/>
      <c r="E31" s="182"/>
      <c r="F31" s="183"/>
      <c r="G31" s="182"/>
      <c r="H31" s="6"/>
      <c r="I31" s="6"/>
      <c r="J31" s="6"/>
      <c r="K31" s="6"/>
      <c r="L31" s="13"/>
      <c r="M31" s="6"/>
      <c r="O31" s="23"/>
      <c r="P31" s="23"/>
      <c r="Q31" s="20"/>
      <c r="R31" s="21"/>
      <c r="T31" s="20"/>
      <c r="U31" s="21"/>
      <c r="V31" s="23"/>
      <c r="W31" s="23"/>
      <c r="Y31" s="106"/>
      <c r="Z31" s="91"/>
      <c r="AA31" s="6"/>
      <c r="AB31" s="6"/>
      <c r="AC31" s="9"/>
      <c r="AD31" s="9"/>
      <c r="AF31" s="181"/>
      <c r="AG31" s="182"/>
      <c r="AH31" s="183"/>
      <c r="AI31" s="182"/>
      <c r="AJ31" s="226"/>
      <c r="AM31" s="226"/>
      <c r="AO31" s="181"/>
      <c r="AP31" s="182"/>
      <c r="AQ31" s="183"/>
      <c r="AR31" s="182"/>
      <c r="AS31" s="6"/>
      <c r="AT31" s="6"/>
      <c r="AU31" s="6"/>
      <c r="AV31" s="6"/>
      <c r="AW31" s="95"/>
      <c r="AX31" s="103"/>
      <c r="BJ31" s="6"/>
      <c r="BK31" s="106"/>
      <c r="BL31" s="6"/>
      <c r="BM31" s="92"/>
      <c r="BN31" s="6"/>
      <c r="BO31" s="6"/>
      <c r="BQ31" s="181"/>
      <c r="BR31" s="182"/>
      <c r="BS31" s="183"/>
      <c r="BT31" s="182"/>
      <c r="BU31" s="226"/>
    </row>
    <row r="32" spans="2:73" ht="19.2" customHeight="1" thickTop="1" thickBot="1" x14ac:dyDescent="0.25">
      <c r="B32" s="226">
        <v>14</v>
      </c>
      <c r="D32" s="181" t="s">
        <v>44</v>
      </c>
      <c r="E32" s="182" t="s">
        <v>4</v>
      </c>
      <c r="F32" s="183" t="s">
        <v>34</v>
      </c>
      <c r="G32" s="182" t="s">
        <v>6</v>
      </c>
      <c r="H32" s="90"/>
      <c r="I32" s="90"/>
      <c r="J32" s="6"/>
      <c r="K32" s="6"/>
      <c r="L32" s="97"/>
      <c r="M32" s="6"/>
      <c r="O32" s="23"/>
      <c r="P32" s="23"/>
      <c r="Q32" s="21"/>
      <c r="R32" s="21"/>
      <c r="T32" s="21"/>
      <c r="U32" s="21"/>
      <c r="V32" s="23"/>
      <c r="W32" s="23"/>
      <c r="Y32" s="6"/>
      <c r="Z32" s="106"/>
      <c r="AA32" s="6"/>
      <c r="AB32" s="6"/>
      <c r="AC32" s="90"/>
      <c r="AD32" s="90"/>
      <c r="AF32" s="181" t="s">
        <v>42</v>
      </c>
      <c r="AG32" s="182" t="s">
        <v>4</v>
      </c>
      <c r="AH32" s="183" t="s">
        <v>82</v>
      </c>
      <c r="AI32" s="182" t="s">
        <v>6</v>
      </c>
      <c r="AJ32" s="226">
        <v>31</v>
      </c>
      <c r="AM32" s="226">
        <v>49</v>
      </c>
      <c r="AO32" s="181" t="s">
        <v>45</v>
      </c>
      <c r="AP32" s="182" t="s">
        <v>4</v>
      </c>
      <c r="AQ32" s="183" t="s">
        <v>46</v>
      </c>
      <c r="AR32" s="182" t="s">
        <v>6</v>
      </c>
      <c r="AS32" s="102"/>
      <c r="AT32" s="90"/>
      <c r="AU32" s="6"/>
      <c r="AV32" s="6"/>
      <c r="AW32" s="103"/>
      <c r="AX32" s="6"/>
      <c r="BJ32" s="6"/>
      <c r="BK32" s="106"/>
      <c r="BL32" s="11"/>
      <c r="BM32" s="13"/>
      <c r="BN32" s="14"/>
      <c r="BO32" s="8"/>
      <c r="BQ32" s="181" t="s">
        <v>83</v>
      </c>
      <c r="BR32" s="182" t="s">
        <v>4</v>
      </c>
      <c r="BS32" s="183" t="s">
        <v>30</v>
      </c>
      <c r="BT32" s="182" t="s">
        <v>6</v>
      </c>
      <c r="BU32" s="226">
        <v>66</v>
      </c>
    </row>
    <row r="33" spans="2:73" ht="19.2" customHeight="1" thickTop="1" thickBot="1" x14ac:dyDescent="0.25">
      <c r="B33" s="226"/>
      <c r="D33" s="181"/>
      <c r="E33" s="182"/>
      <c r="F33" s="183"/>
      <c r="G33" s="182"/>
      <c r="H33" s="6"/>
      <c r="I33" s="6"/>
      <c r="J33" s="93"/>
      <c r="K33" s="6"/>
      <c r="L33" s="103"/>
      <c r="M33" s="6"/>
      <c r="O33" s="23"/>
      <c r="P33" s="23"/>
      <c r="Q33" s="20"/>
      <c r="R33" s="21"/>
      <c r="T33" s="20"/>
      <c r="U33" s="21"/>
      <c r="V33" s="23"/>
      <c r="W33" s="23"/>
      <c r="Y33" s="6"/>
      <c r="Z33" s="106"/>
      <c r="AA33" s="6"/>
      <c r="AB33" s="92"/>
      <c r="AC33" s="6"/>
      <c r="AD33" s="6"/>
      <c r="AF33" s="181"/>
      <c r="AG33" s="182"/>
      <c r="AH33" s="183"/>
      <c r="AI33" s="182"/>
      <c r="AJ33" s="226"/>
      <c r="AM33" s="226"/>
      <c r="AO33" s="181"/>
      <c r="AP33" s="182"/>
      <c r="AQ33" s="183"/>
      <c r="AR33" s="182"/>
      <c r="AS33" s="6"/>
      <c r="AT33" s="6"/>
      <c r="AU33" s="93"/>
      <c r="AV33" s="6"/>
      <c r="AW33" s="103"/>
      <c r="AX33" s="6"/>
      <c r="BJ33" s="6"/>
      <c r="BK33" s="106"/>
      <c r="BL33" s="11"/>
      <c r="BM33" s="12"/>
      <c r="BN33" s="9"/>
      <c r="BO33" s="9"/>
      <c r="BQ33" s="181"/>
      <c r="BR33" s="182"/>
      <c r="BS33" s="183"/>
      <c r="BT33" s="182"/>
      <c r="BU33" s="226"/>
    </row>
    <row r="34" spans="2:73" ht="19.2" customHeight="1" thickTop="1" thickBot="1" x14ac:dyDescent="0.25">
      <c r="B34" s="226">
        <v>15</v>
      </c>
      <c r="D34" s="181" t="s">
        <v>47</v>
      </c>
      <c r="E34" s="182" t="s">
        <v>4</v>
      </c>
      <c r="F34" s="183" t="s">
        <v>20</v>
      </c>
      <c r="G34" s="182" t="s">
        <v>6</v>
      </c>
      <c r="H34" s="8"/>
      <c r="I34" s="10"/>
      <c r="J34" s="13"/>
      <c r="K34" s="12"/>
      <c r="L34" s="103"/>
      <c r="M34" s="6"/>
      <c r="O34" s="23"/>
      <c r="P34" s="23"/>
      <c r="Q34" s="21"/>
      <c r="R34" s="21"/>
      <c r="T34" s="21"/>
      <c r="U34" s="21"/>
      <c r="V34" s="23"/>
      <c r="W34" s="23"/>
      <c r="Y34" s="6"/>
      <c r="Z34" s="106"/>
      <c r="AA34" s="11"/>
      <c r="AB34" s="13"/>
      <c r="AC34" s="14"/>
      <c r="AD34" s="8"/>
      <c r="AF34" s="181" t="s">
        <v>84</v>
      </c>
      <c r="AG34" s="182" t="s">
        <v>4</v>
      </c>
      <c r="AH34" s="183" t="s">
        <v>24</v>
      </c>
      <c r="AI34" s="182" t="s">
        <v>6</v>
      </c>
      <c r="AJ34" s="226">
        <v>32</v>
      </c>
      <c r="AM34" s="226">
        <v>50</v>
      </c>
      <c r="AO34" s="181" t="s">
        <v>48</v>
      </c>
      <c r="AP34" s="182" t="s">
        <v>4</v>
      </c>
      <c r="AQ34" s="183" t="s">
        <v>49</v>
      </c>
      <c r="AR34" s="182" t="s">
        <v>6</v>
      </c>
      <c r="AS34" s="8"/>
      <c r="AT34" s="10"/>
      <c r="AU34" s="12"/>
      <c r="AV34" s="103"/>
      <c r="AW34" s="103"/>
      <c r="AX34" s="6"/>
      <c r="BJ34" s="6"/>
      <c r="BK34" s="106"/>
      <c r="BL34" s="91"/>
      <c r="BM34" s="6"/>
      <c r="BN34" s="6"/>
      <c r="BO34" s="90"/>
      <c r="BQ34" s="181" t="s">
        <v>85</v>
      </c>
      <c r="BR34" s="182" t="s">
        <v>4</v>
      </c>
      <c r="BS34" s="183" t="s">
        <v>71</v>
      </c>
      <c r="BT34" s="182" t="s">
        <v>6</v>
      </c>
      <c r="BU34" s="226">
        <v>67</v>
      </c>
    </row>
    <row r="35" spans="2:73" ht="19.2" customHeight="1" thickTop="1" thickBot="1" x14ac:dyDescent="0.25">
      <c r="B35" s="226"/>
      <c r="D35" s="181"/>
      <c r="E35" s="182"/>
      <c r="F35" s="183"/>
      <c r="G35" s="182"/>
      <c r="H35" s="6"/>
      <c r="I35" s="6"/>
      <c r="J35" s="6"/>
      <c r="K35" s="95"/>
      <c r="L35" s="103"/>
      <c r="M35" s="6"/>
      <c r="O35" s="22"/>
      <c r="P35" s="22"/>
      <c r="Q35" s="20"/>
      <c r="R35" s="21"/>
      <c r="T35" s="20"/>
      <c r="U35" s="21"/>
      <c r="V35" s="22"/>
      <c r="W35" s="22"/>
      <c r="Y35" s="6"/>
      <c r="Z35" s="106"/>
      <c r="AA35" s="11"/>
      <c r="AB35" s="12"/>
      <c r="AC35" s="9"/>
      <c r="AD35" s="9"/>
      <c r="AF35" s="181"/>
      <c r="AG35" s="182"/>
      <c r="AH35" s="183"/>
      <c r="AI35" s="182"/>
      <c r="AJ35" s="226"/>
      <c r="AM35" s="226"/>
      <c r="AO35" s="181"/>
      <c r="AP35" s="182"/>
      <c r="AQ35" s="183"/>
      <c r="AR35" s="182"/>
      <c r="AS35" s="6"/>
      <c r="AT35" s="6"/>
      <c r="AU35" s="6"/>
      <c r="AV35" s="93"/>
      <c r="AW35" s="103"/>
      <c r="AX35" s="6"/>
      <c r="BJ35" s="6"/>
      <c r="BK35" s="6"/>
      <c r="BL35" s="106"/>
      <c r="BM35" s="6"/>
      <c r="BN35" s="92"/>
      <c r="BO35" s="6"/>
      <c r="BQ35" s="181"/>
      <c r="BR35" s="182"/>
      <c r="BS35" s="183"/>
      <c r="BT35" s="182"/>
      <c r="BU35" s="226"/>
    </row>
    <row r="36" spans="2:73" ht="19.2" customHeight="1" thickTop="1" thickBot="1" x14ac:dyDescent="0.25">
      <c r="B36" s="226">
        <v>16</v>
      </c>
      <c r="D36" s="181" t="s">
        <v>50</v>
      </c>
      <c r="E36" s="182" t="s">
        <v>4</v>
      </c>
      <c r="F36" s="183" t="s">
        <v>5</v>
      </c>
      <c r="G36" s="182" t="s">
        <v>6</v>
      </c>
      <c r="H36" s="6"/>
      <c r="I36" s="6"/>
      <c r="J36" s="6"/>
      <c r="K36" s="103"/>
      <c r="L36" s="6"/>
      <c r="M36" s="6"/>
      <c r="O36" s="22"/>
      <c r="P36" s="22"/>
      <c r="Q36" s="21"/>
      <c r="R36" s="21"/>
      <c r="T36" s="21"/>
      <c r="U36" s="21"/>
      <c r="V36" s="22"/>
      <c r="W36" s="22"/>
      <c r="Y36" s="6"/>
      <c r="Z36" s="106"/>
      <c r="AA36" s="91"/>
      <c r="AB36" s="6"/>
      <c r="AC36" s="6"/>
      <c r="AD36" s="8"/>
      <c r="AF36" s="181" t="s">
        <v>86</v>
      </c>
      <c r="AG36" s="182" t="s">
        <v>4</v>
      </c>
      <c r="AH36" s="183" t="s">
        <v>40</v>
      </c>
      <c r="AI36" s="182" t="s">
        <v>6</v>
      </c>
      <c r="AJ36" s="226">
        <v>33</v>
      </c>
      <c r="AM36" s="226">
        <v>51</v>
      </c>
      <c r="AO36" s="181" t="s">
        <v>51</v>
      </c>
      <c r="AP36" s="182" t="s">
        <v>4</v>
      </c>
      <c r="AQ36" s="183" t="s">
        <v>20</v>
      </c>
      <c r="AR36" s="182" t="s">
        <v>6</v>
      </c>
      <c r="AS36" s="6"/>
      <c r="AT36" s="6"/>
      <c r="AU36" s="11"/>
      <c r="AV36" s="6"/>
      <c r="AW36" s="6"/>
      <c r="AX36" s="6"/>
      <c r="BJ36" s="6"/>
      <c r="BK36" s="6"/>
      <c r="BL36" s="106"/>
      <c r="BM36" s="11"/>
      <c r="BN36" s="13"/>
      <c r="BO36" s="14"/>
      <c r="BQ36" s="181" t="s">
        <v>87</v>
      </c>
      <c r="BR36" s="182" t="s">
        <v>4</v>
      </c>
      <c r="BS36" s="183" t="s">
        <v>20</v>
      </c>
      <c r="BT36" s="182" t="s">
        <v>6</v>
      </c>
      <c r="BU36" s="226">
        <v>68</v>
      </c>
    </row>
    <row r="37" spans="2:73" ht="19.2" customHeight="1" thickTop="1" thickBot="1" x14ac:dyDescent="0.25">
      <c r="B37" s="226"/>
      <c r="D37" s="181"/>
      <c r="E37" s="182"/>
      <c r="F37" s="183"/>
      <c r="G37" s="182"/>
      <c r="H37" s="9"/>
      <c r="I37" s="96"/>
      <c r="J37" s="95"/>
      <c r="K37" s="103"/>
      <c r="L37" s="6"/>
      <c r="M37" s="6"/>
      <c r="Q37" s="20"/>
      <c r="R37" s="21"/>
      <c r="T37" s="20"/>
      <c r="U37" s="21"/>
      <c r="Y37" s="6"/>
      <c r="Z37" s="6"/>
      <c r="AA37" s="106"/>
      <c r="AB37" s="6"/>
      <c r="AC37" s="11"/>
      <c r="AD37" s="96"/>
      <c r="AF37" s="181"/>
      <c r="AG37" s="182"/>
      <c r="AH37" s="183"/>
      <c r="AI37" s="182"/>
      <c r="AJ37" s="226"/>
      <c r="AM37" s="226"/>
      <c r="AO37" s="181"/>
      <c r="AP37" s="182"/>
      <c r="AQ37" s="183"/>
      <c r="AR37" s="182"/>
      <c r="AS37" s="9"/>
      <c r="AT37" s="96"/>
      <c r="AU37" s="13"/>
      <c r="AV37" s="6"/>
      <c r="AW37" s="6"/>
      <c r="AX37" s="6"/>
      <c r="BJ37" s="6"/>
      <c r="BK37" s="6"/>
      <c r="BL37" s="106"/>
      <c r="BM37" s="91"/>
      <c r="BN37" s="6"/>
      <c r="BO37" s="9"/>
      <c r="BQ37" s="181"/>
      <c r="BR37" s="182"/>
      <c r="BS37" s="183"/>
      <c r="BT37" s="182"/>
      <c r="BU37" s="226"/>
    </row>
    <row r="38" spans="2:73" ht="19.2" customHeight="1" thickTop="1" thickBot="1" x14ac:dyDescent="0.25">
      <c r="B38" s="226">
        <v>17</v>
      </c>
      <c r="D38" s="181" t="s">
        <v>52</v>
      </c>
      <c r="E38" s="182" t="s">
        <v>4</v>
      </c>
      <c r="F38" s="183" t="s">
        <v>17</v>
      </c>
      <c r="G38" s="182" t="s">
        <v>6</v>
      </c>
      <c r="H38" s="102"/>
      <c r="I38" s="90"/>
      <c r="J38" s="103"/>
      <c r="K38" s="6"/>
      <c r="L38" s="6"/>
      <c r="M38" s="6"/>
      <c r="Q38" s="21"/>
      <c r="R38" s="21"/>
      <c r="T38" s="21"/>
      <c r="U38" s="21"/>
      <c r="Y38" s="6"/>
      <c r="Z38" s="6"/>
      <c r="AA38" s="106"/>
      <c r="AB38" s="6"/>
      <c r="AC38" s="100"/>
      <c r="AD38" s="90"/>
      <c r="AF38" s="181" t="s">
        <v>7</v>
      </c>
      <c r="AG38" s="182" t="s">
        <v>4</v>
      </c>
      <c r="AH38" s="183" t="s">
        <v>34</v>
      </c>
      <c r="AI38" s="182" t="s">
        <v>6</v>
      </c>
      <c r="AJ38" s="226">
        <v>34</v>
      </c>
      <c r="AM38" s="226">
        <v>52</v>
      </c>
      <c r="AO38" s="181" t="s">
        <v>53</v>
      </c>
      <c r="AP38" s="182" t="s">
        <v>4</v>
      </c>
      <c r="AQ38" s="183" t="s">
        <v>5</v>
      </c>
      <c r="AR38" s="182" t="s">
        <v>6</v>
      </c>
      <c r="AS38" s="90"/>
      <c r="AT38" s="90"/>
      <c r="AU38" s="97"/>
      <c r="AV38" s="6"/>
      <c r="AW38" s="6"/>
      <c r="AX38" s="6"/>
      <c r="BJ38" s="6"/>
      <c r="BK38" s="6"/>
      <c r="BL38" s="6"/>
      <c r="BM38" s="106"/>
      <c r="BN38" s="90"/>
      <c r="BO38" s="102"/>
      <c r="BQ38" s="181" t="s">
        <v>79</v>
      </c>
      <c r="BR38" s="182" t="s">
        <v>4</v>
      </c>
      <c r="BS38" s="183" t="s">
        <v>5</v>
      </c>
      <c r="BT38" s="182" t="s">
        <v>6</v>
      </c>
      <c r="BU38" s="226">
        <v>69</v>
      </c>
    </row>
    <row r="39" spans="2:73" ht="19.2" customHeight="1" thickTop="1" thickBot="1" x14ac:dyDescent="0.25">
      <c r="B39" s="226"/>
      <c r="D39" s="181"/>
      <c r="E39" s="182"/>
      <c r="F39" s="183"/>
      <c r="G39" s="182"/>
      <c r="H39" s="6"/>
      <c r="I39" s="6"/>
      <c r="J39" s="6"/>
      <c r="K39" s="6"/>
      <c r="L39" s="6"/>
      <c r="M39" s="6"/>
      <c r="Y39" s="6"/>
      <c r="Z39" s="6"/>
      <c r="AA39" s="106"/>
      <c r="AB39" s="91"/>
      <c r="AC39" s="6"/>
      <c r="AD39" s="6"/>
      <c r="AF39" s="181"/>
      <c r="AG39" s="182"/>
      <c r="AH39" s="183"/>
      <c r="AI39" s="182"/>
      <c r="AJ39" s="226"/>
      <c r="AM39" s="226"/>
      <c r="AO39" s="181"/>
      <c r="AP39" s="182"/>
      <c r="AQ39" s="183"/>
      <c r="AR39" s="182"/>
      <c r="AS39" s="6"/>
      <c r="AT39" s="6"/>
      <c r="AU39" s="6"/>
      <c r="AV39" s="6"/>
      <c r="AW39" s="6"/>
      <c r="AX39" s="6"/>
      <c r="BJ39" s="6"/>
      <c r="BK39" s="6"/>
      <c r="BL39" s="6"/>
      <c r="BM39" s="6"/>
      <c r="BN39" s="6"/>
      <c r="BO39" s="6"/>
      <c r="BQ39" s="181"/>
      <c r="BR39" s="182"/>
      <c r="BS39" s="183"/>
      <c r="BT39" s="182"/>
      <c r="BU39" s="226"/>
    </row>
    <row r="40" spans="2:73" ht="19.2" customHeight="1" thickTop="1" thickBot="1" x14ac:dyDescent="0.25">
      <c r="O40" s="18"/>
      <c r="P40" s="19"/>
      <c r="Q40" s="19"/>
      <c r="R40" s="19"/>
      <c r="S40" s="19"/>
      <c r="T40" s="19"/>
      <c r="U40" s="19"/>
      <c r="V40" s="19"/>
      <c r="W40" s="18"/>
      <c r="Y40" s="6"/>
      <c r="Z40" s="6"/>
      <c r="AA40" s="6"/>
      <c r="AB40" s="106"/>
      <c r="AC40" s="90"/>
      <c r="AD40" s="102"/>
      <c r="AF40" s="181" t="s">
        <v>88</v>
      </c>
      <c r="AG40" s="182" t="s">
        <v>4</v>
      </c>
      <c r="AH40" s="183" t="s">
        <v>28</v>
      </c>
      <c r="AI40" s="182" t="s">
        <v>6</v>
      </c>
      <c r="AJ40" s="226">
        <v>35</v>
      </c>
    </row>
    <row r="41" spans="2:73" ht="19.2" customHeight="1" thickTop="1" x14ac:dyDescent="0.2">
      <c r="O41" s="18"/>
      <c r="P41" s="19"/>
      <c r="Q41" s="19"/>
      <c r="R41" s="19"/>
      <c r="S41" s="19"/>
      <c r="T41" s="19"/>
      <c r="U41" s="19"/>
      <c r="V41" s="19"/>
      <c r="W41" s="18"/>
      <c r="Y41" s="6"/>
      <c r="Z41" s="6"/>
      <c r="AA41" s="6"/>
      <c r="AB41" s="6"/>
      <c r="AC41" s="6"/>
      <c r="AD41" s="6"/>
      <c r="AF41" s="181"/>
      <c r="AG41" s="182"/>
      <c r="AH41" s="183"/>
      <c r="AI41" s="182"/>
      <c r="AJ41" s="226"/>
    </row>
    <row r="42" spans="2:73" ht="19.2" customHeight="1" x14ac:dyDescent="0.2"/>
    <row r="43" spans="2:73" ht="19.2" customHeight="1" x14ac:dyDescent="0.2">
      <c r="B43" s="27"/>
      <c r="C43" s="16"/>
      <c r="D43" s="201" t="s">
        <v>217</v>
      </c>
      <c r="E43" s="201"/>
      <c r="F43" s="201"/>
      <c r="G43" s="201"/>
      <c r="H43" s="201"/>
      <c r="I43" s="28" t="s">
        <v>218</v>
      </c>
      <c r="J43" s="184" t="str">
        <f>IF(D44="","",D44)</f>
        <v>安 藤</v>
      </c>
      <c r="K43" s="184"/>
      <c r="L43" s="184"/>
      <c r="M43" s="203"/>
      <c r="N43" s="29" t="s">
        <v>219</v>
      </c>
      <c r="O43" s="184" t="str">
        <f>IF(D45="","",D45)</f>
        <v>三 谷</v>
      </c>
      <c r="P43" s="184"/>
      <c r="Q43" s="184"/>
      <c r="R43" s="203"/>
      <c r="S43" s="28" t="s">
        <v>220</v>
      </c>
      <c r="T43" s="184" t="str">
        <f>IF(D46="","",D46)</f>
        <v>伊 藤</v>
      </c>
      <c r="U43" s="184"/>
      <c r="V43" s="184"/>
      <c r="W43" s="203"/>
      <c r="X43" s="29" t="s">
        <v>221</v>
      </c>
      <c r="Y43" s="184" t="str">
        <f>IF(D47="","",D47)</f>
        <v>前 山</v>
      </c>
      <c r="Z43" s="184"/>
      <c r="AA43" s="184"/>
      <c r="AB43" s="203"/>
      <c r="AC43" s="204" t="s">
        <v>222</v>
      </c>
      <c r="AD43" s="205"/>
      <c r="AE43" s="16"/>
      <c r="AF43" s="17" t="s">
        <v>223</v>
      </c>
      <c r="AG43" s="2"/>
      <c r="AH43" s="206" t="s">
        <v>224</v>
      </c>
      <c r="AI43" s="207"/>
      <c r="AJ43" s="207"/>
      <c r="AK43" s="208"/>
      <c r="AM43" s="209" t="s">
        <v>225</v>
      </c>
      <c r="AN43" s="210"/>
      <c r="AO43" s="210"/>
      <c r="AP43" s="210"/>
      <c r="AQ43" s="210"/>
      <c r="AR43" s="210"/>
      <c r="AS43" s="210"/>
      <c r="AT43" s="210"/>
      <c r="AU43" s="210"/>
      <c r="AV43" s="211"/>
      <c r="AX43" s="248" t="s">
        <v>226</v>
      </c>
      <c r="AY43" s="249"/>
      <c r="AZ43" s="250"/>
      <c r="BA43" s="143" t="s">
        <v>251</v>
      </c>
      <c r="BB43" s="143"/>
      <c r="BC43" s="143"/>
      <c r="BD43" s="143"/>
      <c r="BE43" s="143"/>
      <c r="BF43" s="143"/>
      <c r="BG43" s="143"/>
      <c r="BH43" s="244" t="s">
        <v>252</v>
      </c>
      <c r="BI43" s="244"/>
      <c r="BJ43" s="244"/>
      <c r="BK43" s="244"/>
      <c r="BL43" s="245"/>
      <c r="BM43" s="176" t="s">
        <v>253</v>
      </c>
      <c r="BN43" s="156"/>
      <c r="BO43" s="156"/>
      <c r="BP43" s="109"/>
      <c r="BQ43" s="109"/>
    </row>
    <row r="44" spans="2:73" ht="19.2" customHeight="1" x14ac:dyDescent="0.2">
      <c r="B44" s="30" t="s">
        <v>218</v>
      </c>
      <c r="C44" s="16"/>
      <c r="D44" s="184" t="str">
        <f>IF(N21="","",N21)</f>
        <v>安 藤</v>
      </c>
      <c r="E44" s="184"/>
      <c r="F44" s="196" t="str">
        <f>IF(N24="","",N24)</f>
        <v>（ヴィスポ）</v>
      </c>
      <c r="G44" s="196"/>
      <c r="H44" s="197"/>
      <c r="I44" s="220"/>
      <c r="J44" s="221"/>
      <c r="K44" s="191"/>
      <c r="L44" s="191"/>
      <c r="M44" s="192"/>
      <c r="N44" s="193">
        <v>3</v>
      </c>
      <c r="O44" s="193"/>
      <c r="P44" s="117" t="s">
        <v>227</v>
      </c>
      <c r="Q44" s="193">
        <v>1</v>
      </c>
      <c r="R44" s="193"/>
      <c r="S44" s="194">
        <v>3</v>
      </c>
      <c r="T44" s="193"/>
      <c r="U44" s="117" t="s">
        <v>227</v>
      </c>
      <c r="V44" s="193">
        <v>1</v>
      </c>
      <c r="W44" s="195"/>
      <c r="X44" s="193">
        <v>1</v>
      </c>
      <c r="Y44" s="193"/>
      <c r="Z44" s="117" t="s">
        <v>227</v>
      </c>
      <c r="AA44" s="193">
        <v>3</v>
      </c>
      <c r="AB44" s="193"/>
      <c r="AC44" s="174">
        <f>IF(AND(N44="",S44="",X44=""),"",IF(N44="",0,IF(N44=3,2,1))+IF(S44="",0,IF(S44=3,2,1))+IF(X44="",0,IF(X44=3,2,1)))</f>
        <v>5</v>
      </c>
      <c r="AD44" s="175"/>
      <c r="AE44" s="31"/>
      <c r="AF44" s="32">
        <v>2</v>
      </c>
      <c r="AG44" s="2"/>
      <c r="AH44" s="176" t="s">
        <v>228</v>
      </c>
      <c r="AI44" s="156"/>
      <c r="AJ44" s="156"/>
      <c r="AK44" s="177"/>
      <c r="AM44" s="178" t="s">
        <v>231</v>
      </c>
      <c r="AN44" s="179"/>
      <c r="AO44" s="179"/>
      <c r="AP44" s="179"/>
      <c r="AQ44" s="179"/>
      <c r="AR44" s="179"/>
      <c r="AS44" s="179"/>
      <c r="AT44" s="179"/>
      <c r="AU44" s="179"/>
      <c r="AV44" s="180"/>
      <c r="AX44" s="251"/>
      <c r="AY44" s="252"/>
      <c r="AZ44" s="253"/>
      <c r="BA44" s="145"/>
      <c r="BB44" s="145"/>
      <c r="BC44" s="145"/>
      <c r="BD44" s="145"/>
      <c r="BE44" s="145"/>
      <c r="BF44" s="145"/>
      <c r="BG44" s="145"/>
      <c r="BH44" s="238"/>
      <c r="BI44" s="238"/>
      <c r="BJ44" s="238"/>
      <c r="BK44" s="238"/>
      <c r="BL44" s="239"/>
      <c r="BM44" s="176"/>
      <c r="BN44" s="156"/>
      <c r="BO44" s="156"/>
      <c r="BP44" s="109"/>
      <c r="BQ44" s="109"/>
    </row>
    <row r="45" spans="2:73" ht="19.2" customHeight="1" x14ac:dyDescent="0.2">
      <c r="B45" s="33" t="s">
        <v>219</v>
      </c>
      <c r="C45" s="34"/>
      <c r="D45" s="184" t="str">
        <f>IF(BE21="","",BE21)</f>
        <v>三 谷</v>
      </c>
      <c r="E45" s="184"/>
      <c r="F45" s="196" t="str">
        <f>IF(BE24="","",BE24)</f>
        <v>（ヴィスポ）</v>
      </c>
      <c r="G45" s="196"/>
      <c r="H45" s="197"/>
      <c r="I45" s="242">
        <f>IF(Q44="","",Q44)</f>
        <v>1</v>
      </c>
      <c r="J45" s="243"/>
      <c r="K45" s="118" t="s">
        <v>227</v>
      </c>
      <c r="L45" s="188">
        <f>IF(N44="","",N44)</f>
        <v>3</v>
      </c>
      <c r="M45" s="189"/>
      <c r="N45" s="190"/>
      <c r="O45" s="191"/>
      <c r="P45" s="191"/>
      <c r="Q45" s="191"/>
      <c r="R45" s="192"/>
      <c r="S45" s="187">
        <v>3</v>
      </c>
      <c r="T45" s="188"/>
      <c r="U45" s="118" t="s">
        <v>227</v>
      </c>
      <c r="V45" s="188">
        <v>0</v>
      </c>
      <c r="W45" s="189"/>
      <c r="X45" s="188">
        <v>3</v>
      </c>
      <c r="Y45" s="188"/>
      <c r="Z45" s="118" t="s">
        <v>227</v>
      </c>
      <c r="AA45" s="188">
        <v>2</v>
      </c>
      <c r="AB45" s="214"/>
      <c r="AC45" s="215">
        <f>IF(AND(I45="",S45="",X45=""),"",IF(I45="",0,IF(I45=3,2,1))+IF(S45="",0,IF(S45=3,2,1))+IF(X45="",0,IF(X45=3,2,1)))</f>
        <v>5</v>
      </c>
      <c r="AD45" s="216"/>
      <c r="AE45" s="35"/>
      <c r="AF45" s="32">
        <v>3</v>
      </c>
      <c r="AG45" s="2"/>
      <c r="AH45" s="176" t="s">
        <v>229</v>
      </c>
      <c r="AI45" s="156"/>
      <c r="AJ45" s="156"/>
      <c r="AK45" s="177"/>
      <c r="AM45" s="217" t="s">
        <v>232</v>
      </c>
      <c r="AN45" s="218"/>
      <c r="AO45" s="218"/>
      <c r="AP45" s="218"/>
      <c r="AQ45" s="218"/>
      <c r="AR45" s="218"/>
      <c r="AS45" s="218"/>
      <c r="AT45" s="218"/>
      <c r="AU45" s="218"/>
      <c r="AV45" s="219"/>
      <c r="AX45" s="251"/>
      <c r="AY45" s="252"/>
      <c r="AZ45" s="253"/>
      <c r="BA45" s="145" t="s">
        <v>263</v>
      </c>
      <c r="BB45" s="145"/>
      <c r="BC45" s="145"/>
      <c r="BD45" s="145"/>
      <c r="BE45" s="145"/>
      <c r="BF45" s="145"/>
      <c r="BG45" s="145"/>
      <c r="BH45" s="238" t="s">
        <v>265</v>
      </c>
      <c r="BI45" s="238"/>
      <c r="BJ45" s="238"/>
      <c r="BK45" s="238"/>
      <c r="BL45" s="239"/>
    </row>
    <row r="46" spans="2:73" ht="19.2" customHeight="1" x14ac:dyDescent="0.2">
      <c r="B46" s="36" t="s">
        <v>220</v>
      </c>
      <c r="D46" s="184" t="str">
        <f>IF(AY21="","",AY21)</f>
        <v>伊 藤</v>
      </c>
      <c r="E46" s="184"/>
      <c r="F46" s="196" t="str">
        <f>IF(AY24="","",AY24)</f>
        <v>（高瀬中）</v>
      </c>
      <c r="G46" s="196"/>
      <c r="H46" s="197"/>
      <c r="I46" s="198">
        <f>IF(V44="","",V44)</f>
        <v>1</v>
      </c>
      <c r="J46" s="199"/>
      <c r="K46" s="118" t="s">
        <v>227</v>
      </c>
      <c r="L46" s="188">
        <f>IF(S44="","",S44)</f>
        <v>3</v>
      </c>
      <c r="M46" s="189"/>
      <c r="N46" s="187">
        <f>IF(V45="","",V45)</f>
        <v>0</v>
      </c>
      <c r="O46" s="188"/>
      <c r="P46" s="118" t="s">
        <v>227</v>
      </c>
      <c r="Q46" s="188">
        <f>IF(S45="","",S45)</f>
        <v>3</v>
      </c>
      <c r="R46" s="189"/>
      <c r="S46" s="190"/>
      <c r="T46" s="191"/>
      <c r="U46" s="191"/>
      <c r="V46" s="191"/>
      <c r="W46" s="192"/>
      <c r="X46" s="200">
        <v>0</v>
      </c>
      <c r="Y46" s="200"/>
      <c r="Z46" s="119" t="s">
        <v>227</v>
      </c>
      <c r="AA46" s="200">
        <v>3</v>
      </c>
      <c r="AB46" s="200"/>
      <c r="AC46" s="166">
        <f>IF(AND(I46="",N46="",X46=""),"",IF(I46="",0,IF(I46=3,2,1))+IF(N46="",0,IF(N46=3,2,1))+IF(X46="",0,IF(X46=3,2,1)))</f>
        <v>3</v>
      </c>
      <c r="AD46" s="167"/>
      <c r="AE46" s="37"/>
      <c r="AF46" s="32">
        <f t="shared" ref="AF46:AF47" si="0">IF(AC46="","",RANK(AC46,$AC$44:$AD$47))</f>
        <v>4</v>
      </c>
      <c r="AG46" s="2"/>
      <c r="AH46" s="168" t="s">
        <v>230</v>
      </c>
      <c r="AI46" s="169"/>
      <c r="AJ46" s="169"/>
      <c r="AK46" s="170"/>
      <c r="AO46" s="38"/>
      <c r="AP46" s="2"/>
      <c r="AQ46" s="2"/>
      <c r="AR46" s="2"/>
      <c r="AX46" s="251"/>
      <c r="AY46" s="252"/>
      <c r="AZ46" s="253"/>
      <c r="BA46" s="237"/>
      <c r="BB46" s="237"/>
      <c r="BC46" s="237"/>
      <c r="BD46" s="237"/>
      <c r="BE46" s="237"/>
      <c r="BF46" s="237"/>
      <c r="BG46" s="237"/>
      <c r="BH46" s="240"/>
      <c r="BI46" s="240"/>
      <c r="BJ46" s="240"/>
      <c r="BK46" s="240"/>
      <c r="BL46" s="241"/>
    </row>
    <row r="47" spans="2:73" ht="19.2" customHeight="1" x14ac:dyDescent="0.2">
      <c r="B47" s="33" t="s">
        <v>221</v>
      </c>
      <c r="C47" s="34"/>
      <c r="D47" s="184" t="str">
        <f>IF(T21="","",T21)</f>
        <v>前 山</v>
      </c>
      <c r="E47" s="184"/>
      <c r="F47" s="185" t="str">
        <f>IF(T24="","",T24)</f>
        <v>（尽 誠）</v>
      </c>
      <c r="G47" s="185"/>
      <c r="H47" s="186"/>
      <c r="I47" s="187">
        <f>IF(AA44="","",AA44)</f>
        <v>3</v>
      </c>
      <c r="J47" s="188"/>
      <c r="K47" s="118" t="s">
        <v>227</v>
      </c>
      <c r="L47" s="188">
        <f>IF(X44="","",X44)</f>
        <v>1</v>
      </c>
      <c r="M47" s="189"/>
      <c r="N47" s="187">
        <f>IF(AA45="","",AA45)</f>
        <v>2</v>
      </c>
      <c r="O47" s="188"/>
      <c r="P47" s="118" t="s">
        <v>227</v>
      </c>
      <c r="Q47" s="188">
        <f>IF(X45="","",X45)</f>
        <v>3</v>
      </c>
      <c r="R47" s="189"/>
      <c r="S47" s="187">
        <f>IF(AA46="","",AA46)</f>
        <v>3</v>
      </c>
      <c r="T47" s="188"/>
      <c r="U47" s="118" t="s">
        <v>227</v>
      </c>
      <c r="V47" s="188">
        <f>IF(X46="","",X46)</f>
        <v>0</v>
      </c>
      <c r="W47" s="189"/>
      <c r="X47" s="190"/>
      <c r="Y47" s="191"/>
      <c r="Z47" s="191"/>
      <c r="AA47" s="191"/>
      <c r="AB47" s="192"/>
      <c r="AC47" s="154">
        <f>IF(AND(I47="",N47="",S47=""),"",IF(I47="",0,IF(I47=3,2,1))+IF(N47="",0,IF(N47=3,2,1))+IF(S47="",0,IF(S47=3,2,1)))</f>
        <v>5</v>
      </c>
      <c r="AD47" s="155"/>
      <c r="AE47" s="35"/>
      <c r="AF47" s="39">
        <f t="shared" si="0"/>
        <v>1</v>
      </c>
      <c r="AG47" s="2"/>
      <c r="AH47" s="156"/>
      <c r="AI47" s="156"/>
      <c r="AJ47" s="156"/>
      <c r="AK47" s="156"/>
      <c r="AO47" s="38"/>
      <c r="AP47" s="2"/>
      <c r="AQ47" s="2"/>
      <c r="AR47" s="2"/>
      <c r="AX47" s="251"/>
      <c r="AY47" s="252"/>
      <c r="AZ47" s="253"/>
      <c r="BA47" s="145" t="s">
        <v>266</v>
      </c>
      <c r="BB47" s="145"/>
      <c r="BC47" s="145"/>
      <c r="BD47" s="145"/>
      <c r="BE47" s="145"/>
      <c r="BF47" s="145"/>
      <c r="BG47" s="145"/>
      <c r="BH47" s="238" t="s">
        <v>267</v>
      </c>
      <c r="BI47" s="238"/>
      <c r="BJ47" s="238"/>
      <c r="BK47" s="238"/>
      <c r="BL47" s="239"/>
    </row>
    <row r="48" spans="2:73" ht="13.8" customHeight="1" x14ac:dyDescent="0.2">
      <c r="AX48" s="254"/>
      <c r="AY48" s="255"/>
      <c r="AZ48" s="256"/>
      <c r="BA48" s="147"/>
      <c r="BB48" s="147"/>
      <c r="BC48" s="147"/>
      <c r="BD48" s="147"/>
      <c r="BE48" s="147"/>
      <c r="BF48" s="147"/>
      <c r="BG48" s="147"/>
      <c r="BH48" s="246"/>
      <c r="BI48" s="246"/>
      <c r="BJ48" s="246"/>
      <c r="BK48" s="246"/>
      <c r="BL48" s="247"/>
    </row>
  </sheetData>
  <mergeCells count="422">
    <mergeCell ref="BA47:BG48"/>
    <mergeCell ref="BH47:BL48"/>
    <mergeCell ref="AX43:AZ48"/>
    <mergeCell ref="BM43:BO44"/>
    <mergeCell ref="R15:T18"/>
    <mergeCell ref="D1:BR1"/>
    <mergeCell ref="AE3:AQ3"/>
    <mergeCell ref="BM3:BU3"/>
    <mergeCell ref="BM4:BU4"/>
    <mergeCell ref="AP8:AP9"/>
    <mergeCell ref="AG8:AG9"/>
    <mergeCell ref="AH8:AH9"/>
    <mergeCell ref="AI8:AI9"/>
    <mergeCell ref="AJ8:AJ9"/>
    <mergeCell ref="AM8:AM9"/>
    <mergeCell ref="AO8:AO9"/>
    <mergeCell ref="BU10:BU11"/>
    <mergeCell ref="AI10:AI11"/>
    <mergeCell ref="AJ10:AJ11"/>
    <mergeCell ref="AM10:AM11"/>
    <mergeCell ref="AO10:AO11"/>
    <mergeCell ref="AP10:AP11"/>
    <mergeCell ref="AQ10:AQ11"/>
    <mergeCell ref="BT8:BT9"/>
    <mergeCell ref="B6:B7"/>
    <mergeCell ref="D6:D7"/>
    <mergeCell ref="E6:E7"/>
    <mergeCell ref="F6:F7"/>
    <mergeCell ref="G6:G7"/>
    <mergeCell ref="R6:T7"/>
    <mergeCell ref="BS6:BS7"/>
    <mergeCell ref="BT6:BT7"/>
    <mergeCell ref="BU6:BU7"/>
    <mergeCell ref="AR6:AR7"/>
    <mergeCell ref="BQ6:BQ7"/>
    <mergeCell ref="BR6:BR7"/>
    <mergeCell ref="B8:B9"/>
    <mergeCell ref="D8:D9"/>
    <mergeCell ref="E8:E9"/>
    <mergeCell ref="F8:F9"/>
    <mergeCell ref="G8:G9"/>
    <mergeCell ref="AF8:AF9"/>
    <mergeCell ref="AO6:AO7"/>
    <mergeCell ref="AP6:AP7"/>
    <mergeCell ref="AQ6:AQ7"/>
    <mergeCell ref="AF6:AF7"/>
    <mergeCell ref="AG6:AG7"/>
    <mergeCell ref="AH6:AH7"/>
    <mergeCell ref="AI6:AI7"/>
    <mergeCell ref="AJ6:AJ7"/>
    <mergeCell ref="AM6:AM7"/>
    <mergeCell ref="R8:T14"/>
    <mergeCell ref="B10:B11"/>
    <mergeCell ref="D10:D11"/>
    <mergeCell ref="E10:E11"/>
    <mergeCell ref="F10:F11"/>
    <mergeCell ref="G10:G11"/>
    <mergeCell ref="AF10:AF11"/>
    <mergeCell ref="AG10:AG11"/>
    <mergeCell ref="AH10:AH11"/>
    <mergeCell ref="BU8:BU9"/>
    <mergeCell ref="AQ8:AQ9"/>
    <mergeCell ref="AR8:AR9"/>
    <mergeCell ref="BQ8:BQ9"/>
    <mergeCell ref="BR8:BR9"/>
    <mergeCell ref="BS8:BS9"/>
    <mergeCell ref="E12:E13"/>
    <mergeCell ref="F12:F13"/>
    <mergeCell ref="G12:G13"/>
    <mergeCell ref="AF12:AF13"/>
    <mergeCell ref="AR10:AR11"/>
    <mergeCell ref="BQ10:BQ11"/>
    <mergeCell ref="BR10:BR11"/>
    <mergeCell ref="BS10:BS11"/>
    <mergeCell ref="BT10:BT11"/>
    <mergeCell ref="BT12:BT13"/>
    <mergeCell ref="BU12:BU13"/>
    <mergeCell ref="AR12:AR13"/>
    <mergeCell ref="BQ12:BQ13"/>
    <mergeCell ref="BR12:BR13"/>
    <mergeCell ref="BS12:BS13"/>
    <mergeCell ref="B14:B15"/>
    <mergeCell ref="D14:D15"/>
    <mergeCell ref="E14:E15"/>
    <mergeCell ref="F14:F15"/>
    <mergeCell ref="G14:G15"/>
    <mergeCell ref="AF14:AF15"/>
    <mergeCell ref="AG14:AG15"/>
    <mergeCell ref="AP12:AP13"/>
    <mergeCell ref="AQ12:AQ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J16:AJ17"/>
    <mergeCell ref="AM16:AM17"/>
    <mergeCell ref="AO16:AO17"/>
    <mergeCell ref="AP16:AP17"/>
    <mergeCell ref="AQ16:AQ17"/>
    <mergeCell ref="AR16:AR17"/>
    <mergeCell ref="BU18:BU19"/>
    <mergeCell ref="BS18:BS19"/>
    <mergeCell ref="BT18:BT19"/>
    <mergeCell ref="B20:B21"/>
    <mergeCell ref="D20:D21"/>
    <mergeCell ref="E20:E21"/>
    <mergeCell ref="F20:F21"/>
    <mergeCell ref="G20:G21"/>
    <mergeCell ref="AF20:AF21"/>
    <mergeCell ref="AG20:AG21"/>
    <mergeCell ref="BQ18:BQ19"/>
    <mergeCell ref="BR18:BR19"/>
    <mergeCell ref="AJ18:AJ19"/>
    <mergeCell ref="AM18:AM19"/>
    <mergeCell ref="AO18:AO19"/>
    <mergeCell ref="AP18:AP19"/>
    <mergeCell ref="AQ18:AQ19"/>
    <mergeCell ref="AR18:AR19"/>
    <mergeCell ref="AF18:AF19"/>
    <mergeCell ref="AG18:AG19"/>
    <mergeCell ref="AH18:AH19"/>
    <mergeCell ref="AI18:AI19"/>
    <mergeCell ref="BS20:BS21"/>
    <mergeCell ref="BT20:BT21"/>
    <mergeCell ref="BU20:BU21"/>
    <mergeCell ref="AF22:AF23"/>
    <mergeCell ref="AG22:AG23"/>
    <mergeCell ref="AQ20:AQ21"/>
    <mergeCell ref="AR20:AR21"/>
    <mergeCell ref="BQ20:BQ21"/>
    <mergeCell ref="BR20:BR21"/>
    <mergeCell ref="AH20:AH21"/>
    <mergeCell ref="AI20:AI21"/>
    <mergeCell ref="AJ20:AJ21"/>
    <mergeCell ref="AM20:AM21"/>
    <mergeCell ref="AO20:AO21"/>
    <mergeCell ref="AP20:AP21"/>
    <mergeCell ref="BS22:BS23"/>
    <mergeCell ref="BT22:BT23"/>
    <mergeCell ref="BU22:BU23"/>
    <mergeCell ref="B24:B25"/>
    <mergeCell ref="D24:D25"/>
    <mergeCell ref="E24:E25"/>
    <mergeCell ref="F24:F25"/>
    <mergeCell ref="G24:G25"/>
    <mergeCell ref="AQ22:AQ23"/>
    <mergeCell ref="AR22:AR23"/>
    <mergeCell ref="BQ22:BQ23"/>
    <mergeCell ref="BR22:BR23"/>
    <mergeCell ref="BE21:BI23"/>
    <mergeCell ref="AH22:AH23"/>
    <mergeCell ref="AI22:AI23"/>
    <mergeCell ref="AJ22:AJ23"/>
    <mergeCell ref="AM22:AM23"/>
    <mergeCell ref="AO22:AO23"/>
    <mergeCell ref="AP22:AP23"/>
    <mergeCell ref="B22:B23"/>
    <mergeCell ref="D22:D23"/>
    <mergeCell ref="E22:E23"/>
    <mergeCell ref="F22:F23"/>
    <mergeCell ref="G22:G23"/>
    <mergeCell ref="BQ24:BQ25"/>
    <mergeCell ref="BR24:BR25"/>
    <mergeCell ref="N21:R23"/>
    <mergeCell ref="BS24:BS25"/>
    <mergeCell ref="BT24:BT25"/>
    <mergeCell ref="BU24:BU25"/>
    <mergeCell ref="B26:B27"/>
    <mergeCell ref="D26:D27"/>
    <mergeCell ref="E26:E27"/>
    <mergeCell ref="F26:F27"/>
    <mergeCell ref="G26:G27"/>
    <mergeCell ref="AO24:AO25"/>
    <mergeCell ref="AP24:AP25"/>
    <mergeCell ref="AQ24:AQ25"/>
    <mergeCell ref="AR24:AR25"/>
    <mergeCell ref="BE24:BI25"/>
    <mergeCell ref="AF24:AF25"/>
    <mergeCell ref="AG24:AG25"/>
    <mergeCell ref="AH24:AH25"/>
    <mergeCell ref="AI24:AI25"/>
    <mergeCell ref="AJ24:AJ25"/>
    <mergeCell ref="AM24:AM25"/>
    <mergeCell ref="BU26:BU27"/>
    <mergeCell ref="BQ26:BQ27"/>
    <mergeCell ref="BR26:BR27"/>
    <mergeCell ref="BS26:BS27"/>
    <mergeCell ref="BT26:BT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6:AJ27"/>
    <mergeCell ref="AM26:AM27"/>
    <mergeCell ref="AO26:AO27"/>
    <mergeCell ref="AP26:AP27"/>
    <mergeCell ref="AQ26:AQ27"/>
    <mergeCell ref="AR26:AR27"/>
    <mergeCell ref="AF26:AF27"/>
    <mergeCell ref="AG26:AG27"/>
    <mergeCell ref="AH26:AH27"/>
    <mergeCell ref="AI26:AI27"/>
    <mergeCell ref="G30:G31"/>
    <mergeCell ref="AF30:AF31"/>
    <mergeCell ref="BQ28:BQ29"/>
    <mergeCell ref="BR28:BR29"/>
    <mergeCell ref="BS28:BS29"/>
    <mergeCell ref="BT28:BT29"/>
    <mergeCell ref="BU28:BU29"/>
    <mergeCell ref="AG30:AG31"/>
    <mergeCell ref="AJ28:AJ29"/>
    <mergeCell ref="AM28:AM29"/>
    <mergeCell ref="AO28:AO29"/>
    <mergeCell ref="AP28:AP29"/>
    <mergeCell ref="AQ28:AQ29"/>
    <mergeCell ref="AR28:AR29"/>
    <mergeCell ref="BU30:BU31"/>
    <mergeCell ref="B32:B33"/>
    <mergeCell ref="D32:D33"/>
    <mergeCell ref="E32:E33"/>
    <mergeCell ref="F32:F33"/>
    <mergeCell ref="G32:G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30:B31"/>
    <mergeCell ref="D30:D31"/>
    <mergeCell ref="E30:E31"/>
    <mergeCell ref="F30:F31"/>
    <mergeCell ref="AJ34:AJ35"/>
    <mergeCell ref="AM34:AM35"/>
    <mergeCell ref="AO34:AO35"/>
    <mergeCell ref="AP34:AP35"/>
    <mergeCell ref="BU32:BU33"/>
    <mergeCell ref="B34:B35"/>
    <mergeCell ref="D34:D35"/>
    <mergeCell ref="E34:E35"/>
    <mergeCell ref="F34:F35"/>
    <mergeCell ref="G34:G35"/>
    <mergeCell ref="AF34:AF35"/>
    <mergeCell ref="AG34:AG35"/>
    <mergeCell ref="AQ32:AQ33"/>
    <mergeCell ref="AR32:AR33"/>
    <mergeCell ref="BQ32:BQ33"/>
    <mergeCell ref="BR32:BR33"/>
    <mergeCell ref="BS32:BS33"/>
    <mergeCell ref="BT32:BT33"/>
    <mergeCell ref="AH32:AH33"/>
    <mergeCell ref="AI32:AI33"/>
    <mergeCell ref="AJ32:AJ33"/>
    <mergeCell ref="AM32:AM33"/>
    <mergeCell ref="AO32:AO33"/>
    <mergeCell ref="AP32:AP33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AF40:AF41"/>
    <mergeCell ref="AG40:AG41"/>
    <mergeCell ref="AH40:AH41"/>
    <mergeCell ref="AI40:AI41"/>
    <mergeCell ref="AJ40:AJ41"/>
    <mergeCell ref="AO38:AO39"/>
    <mergeCell ref="AP38:AP39"/>
    <mergeCell ref="AQ38:AQ39"/>
    <mergeCell ref="AR38:AR39"/>
    <mergeCell ref="AF38:AF39"/>
    <mergeCell ref="AG38:AG39"/>
    <mergeCell ref="AH38:AH39"/>
    <mergeCell ref="AI38:AI39"/>
    <mergeCell ref="AJ38:AJ39"/>
    <mergeCell ref="AM38:AM39"/>
    <mergeCell ref="N24:R25"/>
    <mergeCell ref="T21:X23"/>
    <mergeCell ref="T24:X25"/>
    <mergeCell ref="AY21:BC23"/>
    <mergeCell ref="AY24:BC25"/>
    <mergeCell ref="BS38:BS39"/>
    <mergeCell ref="BT38:BT39"/>
    <mergeCell ref="BU38:BU39"/>
    <mergeCell ref="BQ38:BQ39"/>
    <mergeCell ref="BR38:BR39"/>
    <mergeCell ref="BS36:BS37"/>
    <mergeCell ref="BT36:BT37"/>
    <mergeCell ref="BU36:BU37"/>
    <mergeCell ref="BQ36:BQ37"/>
    <mergeCell ref="BR36:BR37"/>
    <mergeCell ref="BU34:BU35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BA43:BG44"/>
    <mergeCell ref="BH43:BL44"/>
    <mergeCell ref="D44:E44"/>
    <mergeCell ref="F44:H44"/>
    <mergeCell ref="I44:M44"/>
    <mergeCell ref="N44:O44"/>
    <mergeCell ref="Q44:R44"/>
    <mergeCell ref="S44:T44"/>
    <mergeCell ref="D43:H43"/>
    <mergeCell ref="J43:M43"/>
    <mergeCell ref="O43:R43"/>
    <mergeCell ref="T43:W43"/>
    <mergeCell ref="Y43:AB43"/>
    <mergeCell ref="AC43:AD43"/>
    <mergeCell ref="V44:W44"/>
    <mergeCell ref="X44:Y44"/>
    <mergeCell ref="AA44:AB44"/>
    <mergeCell ref="AC44:AD44"/>
    <mergeCell ref="AH44:AK44"/>
    <mergeCell ref="AM44:AV44"/>
    <mergeCell ref="AH43:AK43"/>
    <mergeCell ref="AM43:AV43"/>
    <mergeCell ref="BA45:BG46"/>
    <mergeCell ref="BH45:BL46"/>
    <mergeCell ref="D46:E46"/>
    <mergeCell ref="F46:H46"/>
    <mergeCell ref="I46:J46"/>
    <mergeCell ref="L46:M46"/>
    <mergeCell ref="N46:O46"/>
    <mergeCell ref="Q46:R46"/>
    <mergeCell ref="S46:W46"/>
    <mergeCell ref="X46:Y46"/>
    <mergeCell ref="V45:W45"/>
    <mergeCell ref="X45:Y45"/>
    <mergeCell ref="AA45:AB45"/>
    <mergeCell ref="AC45:AD45"/>
    <mergeCell ref="AH45:AK45"/>
    <mergeCell ref="AM45:AV45"/>
    <mergeCell ref="D45:E45"/>
    <mergeCell ref="F45:H45"/>
    <mergeCell ref="I45:J45"/>
    <mergeCell ref="L45:M45"/>
    <mergeCell ref="N45:R45"/>
    <mergeCell ref="S45:T45"/>
    <mergeCell ref="V47:W47"/>
    <mergeCell ref="X47:AB47"/>
    <mergeCell ref="AC47:AD47"/>
    <mergeCell ref="AH47:AK47"/>
    <mergeCell ref="AA46:AB46"/>
    <mergeCell ref="AC46:AD46"/>
    <mergeCell ref="AH46:AK46"/>
    <mergeCell ref="D47:E47"/>
    <mergeCell ref="F47:H47"/>
    <mergeCell ref="I47:J47"/>
    <mergeCell ref="L47:M47"/>
    <mergeCell ref="N47:O47"/>
    <mergeCell ref="Q47:R47"/>
    <mergeCell ref="S47:T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F937-4AD9-4A21-B2EC-0D2FCF66732A}">
  <sheetPr codeName="Sheet1">
    <pageSetUpPr fitToPage="1"/>
  </sheetPr>
  <dimension ref="A1:Z52"/>
  <sheetViews>
    <sheetView topLeftCell="A5" zoomScale="145" zoomScaleNormal="145" workbookViewId="0">
      <selection activeCell="K11" sqref="K11"/>
    </sheetView>
  </sheetViews>
  <sheetFormatPr defaultColWidth="8.77734375" defaultRowHeight="15.75" customHeight="1" x14ac:dyDescent="0.2"/>
  <cols>
    <col min="1" max="1" width="3.5546875" style="42" bestFit="1" customWidth="1"/>
    <col min="2" max="2" width="10.5546875" style="42" customWidth="1"/>
    <col min="3" max="6" width="2.5546875" style="42" customWidth="1"/>
    <col min="7" max="7" width="2.5546875" style="84" customWidth="1"/>
    <col min="8" max="11" width="2.5546875" style="42" customWidth="1"/>
    <col min="12" max="12" width="2.5546875" style="84" customWidth="1"/>
    <col min="13" max="16" width="2.5546875" style="42" customWidth="1"/>
    <col min="17" max="17" width="2.5546875" style="84" customWidth="1"/>
    <col min="18" max="21" width="2.5546875" style="42" customWidth="1"/>
    <col min="22" max="22" width="2.5546875" style="84" customWidth="1"/>
    <col min="23" max="24" width="4.5546875" style="42" bestFit="1" customWidth="1"/>
    <col min="25" max="25" width="8.88671875" style="42" bestFit="1" customWidth="1"/>
    <col min="26" max="26" width="6.77734375" style="42" bestFit="1" customWidth="1"/>
    <col min="27" max="256" width="8.77734375" style="42"/>
    <col min="257" max="257" width="3.5546875" style="42" bestFit="1" customWidth="1"/>
    <col min="258" max="258" width="10.5546875" style="42" customWidth="1"/>
    <col min="259" max="278" width="2.5546875" style="42" customWidth="1"/>
    <col min="279" max="280" width="4.5546875" style="42" bestFit="1" customWidth="1"/>
    <col min="281" max="281" width="8.88671875" style="42" bestFit="1" customWidth="1"/>
    <col min="282" max="282" width="6.77734375" style="42" bestFit="1" customWidth="1"/>
    <col min="283" max="512" width="8.77734375" style="42"/>
    <col min="513" max="513" width="3.5546875" style="42" bestFit="1" customWidth="1"/>
    <col min="514" max="514" width="10.5546875" style="42" customWidth="1"/>
    <col min="515" max="534" width="2.5546875" style="42" customWidth="1"/>
    <col min="535" max="536" width="4.5546875" style="42" bestFit="1" customWidth="1"/>
    <col min="537" max="537" width="8.88671875" style="42" bestFit="1" customWidth="1"/>
    <col min="538" max="538" width="6.77734375" style="42" bestFit="1" customWidth="1"/>
    <col min="539" max="768" width="8.77734375" style="42"/>
    <col min="769" max="769" width="3.5546875" style="42" bestFit="1" customWidth="1"/>
    <col min="770" max="770" width="10.5546875" style="42" customWidth="1"/>
    <col min="771" max="790" width="2.5546875" style="42" customWidth="1"/>
    <col min="791" max="792" width="4.5546875" style="42" bestFit="1" customWidth="1"/>
    <col min="793" max="793" width="8.88671875" style="42" bestFit="1" customWidth="1"/>
    <col min="794" max="794" width="6.77734375" style="42" bestFit="1" customWidth="1"/>
    <col min="795" max="1024" width="8.77734375" style="42"/>
    <col min="1025" max="1025" width="3.5546875" style="42" bestFit="1" customWidth="1"/>
    <col min="1026" max="1026" width="10.5546875" style="42" customWidth="1"/>
    <col min="1027" max="1046" width="2.5546875" style="42" customWidth="1"/>
    <col min="1047" max="1048" width="4.5546875" style="42" bestFit="1" customWidth="1"/>
    <col min="1049" max="1049" width="8.88671875" style="42" bestFit="1" customWidth="1"/>
    <col min="1050" max="1050" width="6.77734375" style="42" bestFit="1" customWidth="1"/>
    <col min="1051" max="1280" width="8.77734375" style="42"/>
    <col min="1281" max="1281" width="3.5546875" style="42" bestFit="1" customWidth="1"/>
    <col min="1282" max="1282" width="10.5546875" style="42" customWidth="1"/>
    <col min="1283" max="1302" width="2.5546875" style="42" customWidth="1"/>
    <col min="1303" max="1304" width="4.5546875" style="42" bestFit="1" customWidth="1"/>
    <col min="1305" max="1305" width="8.88671875" style="42" bestFit="1" customWidth="1"/>
    <col min="1306" max="1306" width="6.77734375" style="42" bestFit="1" customWidth="1"/>
    <col min="1307" max="1536" width="8.77734375" style="42"/>
    <col min="1537" max="1537" width="3.5546875" style="42" bestFit="1" customWidth="1"/>
    <col min="1538" max="1538" width="10.5546875" style="42" customWidth="1"/>
    <col min="1539" max="1558" width="2.5546875" style="42" customWidth="1"/>
    <col min="1559" max="1560" width="4.5546875" style="42" bestFit="1" customWidth="1"/>
    <col min="1561" max="1561" width="8.88671875" style="42" bestFit="1" customWidth="1"/>
    <col min="1562" max="1562" width="6.77734375" style="42" bestFit="1" customWidth="1"/>
    <col min="1563" max="1792" width="8.77734375" style="42"/>
    <col min="1793" max="1793" width="3.5546875" style="42" bestFit="1" customWidth="1"/>
    <col min="1794" max="1794" width="10.5546875" style="42" customWidth="1"/>
    <col min="1795" max="1814" width="2.5546875" style="42" customWidth="1"/>
    <col min="1815" max="1816" width="4.5546875" style="42" bestFit="1" customWidth="1"/>
    <col min="1817" max="1817" width="8.88671875" style="42" bestFit="1" customWidth="1"/>
    <col min="1818" max="1818" width="6.77734375" style="42" bestFit="1" customWidth="1"/>
    <col min="1819" max="2048" width="8.77734375" style="42"/>
    <col min="2049" max="2049" width="3.5546875" style="42" bestFit="1" customWidth="1"/>
    <col min="2050" max="2050" width="10.5546875" style="42" customWidth="1"/>
    <col min="2051" max="2070" width="2.5546875" style="42" customWidth="1"/>
    <col min="2071" max="2072" width="4.5546875" style="42" bestFit="1" customWidth="1"/>
    <col min="2073" max="2073" width="8.88671875" style="42" bestFit="1" customWidth="1"/>
    <col min="2074" max="2074" width="6.77734375" style="42" bestFit="1" customWidth="1"/>
    <col min="2075" max="2304" width="8.77734375" style="42"/>
    <col min="2305" max="2305" width="3.5546875" style="42" bestFit="1" customWidth="1"/>
    <col min="2306" max="2306" width="10.5546875" style="42" customWidth="1"/>
    <col min="2307" max="2326" width="2.5546875" style="42" customWidth="1"/>
    <col min="2327" max="2328" width="4.5546875" style="42" bestFit="1" customWidth="1"/>
    <col min="2329" max="2329" width="8.88671875" style="42" bestFit="1" customWidth="1"/>
    <col min="2330" max="2330" width="6.77734375" style="42" bestFit="1" customWidth="1"/>
    <col min="2331" max="2560" width="8.77734375" style="42"/>
    <col min="2561" max="2561" width="3.5546875" style="42" bestFit="1" customWidth="1"/>
    <col min="2562" max="2562" width="10.5546875" style="42" customWidth="1"/>
    <col min="2563" max="2582" width="2.5546875" style="42" customWidth="1"/>
    <col min="2583" max="2584" width="4.5546875" style="42" bestFit="1" customWidth="1"/>
    <col min="2585" max="2585" width="8.88671875" style="42" bestFit="1" customWidth="1"/>
    <col min="2586" max="2586" width="6.77734375" style="42" bestFit="1" customWidth="1"/>
    <col min="2587" max="2816" width="8.77734375" style="42"/>
    <col min="2817" max="2817" width="3.5546875" style="42" bestFit="1" customWidth="1"/>
    <col min="2818" max="2818" width="10.5546875" style="42" customWidth="1"/>
    <col min="2819" max="2838" width="2.5546875" style="42" customWidth="1"/>
    <col min="2839" max="2840" width="4.5546875" style="42" bestFit="1" customWidth="1"/>
    <col min="2841" max="2841" width="8.88671875" style="42" bestFit="1" customWidth="1"/>
    <col min="2842" max="2842" width="6.77734375" style="42" bestFit="1" customWidth="1"/>
    <col min="2843" max="3072" width="8.77734375" style="42"/>
    <col min="3073" max="3073" width="3.5546875" style="42" bestFit="1" customWidth="1"/>
    <col min="3074" max="3074" width="10.5546875" style="42" customWidth="1"/>
    <col min="3075" max="3094" width="2.5546875" style="42" customWidth="1"/>
    <col min="3095" max="3096" width="4.5546875" style="42" bestFit="1" customWidth="1"/>
    <col min="3097" max="3097" width="8.88671875" style="42" bestFit="1" customWidth="1"/>
    <col min="3098" max="3098" width="6.77734375" style="42" bestFit="1" customWidth="1"/>
    <col min="3099" max="3328" width="8.77734375" style="42"/>
    <col min="3329" max="3329" width="3.5546875" style="42" bestFit="1" customWidth="1"/>
    <col min="3330" max="3330" width="10.5546875" style="42" customWidth="1"/>
    <col min="3331" max="3350" width="2.5546875" style="42" customWidth="1"/>
    <col min="3351" max="3352" width="4.5546875" style="42" bestFit="1" customWidth="1"/>
    <col min="3353" max="3353" width="8.88671875" style="42" bestFit="1" customWidth="1"/>
    <col min="3354" max="3354" width="6.77734375" style="42" bestFit="1" customWidth="1"/>
    <col min="3355" max="3584" width="8.77734375" style="42"/>
    <col min="3585" max="3585" width="3.5546875" style="42" bestFit="1" customWidth="1"/>
    <col min="3586" max="3586" width="10.5546875" style="42" customWidth="1"/>
    <col min="3587" max="3606" width="2.5546875" style="42" customWidth="1"/>
    <col min="3607" max="3608" width="4.5546875" style="42" bestFit="1" customWidth="1"/>
    <col min="3609" max="3609" width="8.88671875" style="42" bestFit="1" customWidth="1"/>
    <col min="3610" max="3610" width="6.77734375" style="42" bestFit="1" customWidth="1"/>
    <col min="3611" max="3840" width="8.77734375" style="42"/>
    <col min="3841" max="3841" width="3.5546875" style="42" bestFit="1" customWidth="1"/>
    <col min="3842" max="3842" width="10.5546875" style="42" customWidth="1"/>
    <col min="3843" max="3862" width="2.5546875" style="42" customWidth="1"/>
    <col min="3863" max="3864" width="4.5546875" style="42" bestFit="1" customWidth="1"/>
    <col min="3865" max="3865" width="8.88671875" style="42" bestFit="1" customWidth="1"/>
    <col min="3866" max="3866" width="6.77734375" style="42" bestFit="1" customWidth="1"/>
    <col min="3867" max="4096" width="8.77734375" style="42"/>
    <col min="4097" max="4097" width="3.5546875" style="42" bestFit="1" customWidth="1"/>
    <col min="4098" max="4098" width="10.5546875" style="42" customWidth="1"/>
    <col min="4099" max="4118" width="2.5546875" style="42" customWidth="1"/>
    <col min="4119" max="4120" width="4.5546875" style="42" bestFit="1" customWidth="1"/>
    <col min="4121" max="4121" width="8.88671875" style="42" bestFit="1" customWidth="1"/>
    <col min="4122" max="4122" width="6.77734375" style="42" bestFit="1" customWidth="1"/>
    <col min="4123" max="4352" width="8.77734375" style="42"/>
    <col min="4353" max="4353" width="3.5546875" style="42" bestFit="1" customWidth="1"/>
    <col min="4354" max="4354" width="10.5546875" style="42" customWidth="1"/>
    <col min="4355" max="4374" width="2.5546875" style="42" customWidth="1"/>
    <col min="4375" max="4376" width="4.5546875" style="42" bestFit="1" customWidth="1"/>
    <col min="4377" max="4377" width="8.88671875" style="42" bestFit="1" customWidth="1"/>
    <col min="4378" max="4378" width="6.77734375" style="42" bestFit="1" customWidth="1"/>
    <col min="4379" max="4608" width="8.77734375" style="42"/>
    <col min="4609" max="4609" width="3.5546875" style="42" bestFit="1" customWidth="1"/>
    <col min="4610" max="4610" width="10.5546875" style="42" customWidth="1"/>
    <col min="4611" max="4630" width="2.5546875" style="42" customWidth="1"/>
    <col min="4631" max="4632" width="4.5546875" style="42" bestFit="1" customWidth="1"/>
    <col min="4633" max="4633" width="8.88671875" style="42" bestFit="1" customWidth="1"/>
    <col min="4634" max="4634" width="6.77734375" style="42" bestFit="1" customWidth="1"/>
    <col min="4635" max="4864" width="8.77734375" style="42"/>
    <col min="4865" max="4865" width="3.5546875" style="42" bestFit="1" customWidth="1"/>
    <col min="4866" max="4866" width="10.5546875" style="42" customWidth="1"/>
    <col min="4867" max="4886" width="2.5546875" style="42" customWidth="1"/>
    <col min="4887" max="4888" width="4.5546875" style="42" bestFit="1" customWidth="1"/>
    <col min="4889" max="4889" width="8.88671875" style="42" bestFit="1" customWidth="1"/>
    <col min="4890" max="4890" width="6.77734375" style="42" bestFit="1" customWidth="1"/>
    <col min="4891" max="5120" width="8.77734375" style="42"/>
    <col min="5121" max="5121" width="3.5546875" style="42" bestFit="1" customWidth="1"/>
    <col min="5122" max="5122" width="10.5546875" style="42" customWidth="1"/>
    <col min="5123" max="5142" width="2.5546875" style="42" customWidth="1"/>
    <col min="5143" max="5144" width="4.5546875" style="42" bestFit="1" customWidth="1"/>
    <col min="5145" max="5145" width="8.88671875" style="42" bestFit="1" customWidth="1"/>
    <col min="5146" max="5146" width="6.77734375" style="42" bestFit="1" customWidth="1"/>
    <col min="5147" max="5376" width="8.77734375" style="42"/>
    <col min="5377" max="5377" width="3.5546875" style="42" bestFit="1" customWidth="1"/>
    <col min="5378" max="5378" width="10.5546875" style="42" customWidth="1"/>
    <col min="5379" max="5398" width="2.5546875" style="42" customWidth="1"/>
    <col min="5399" max="5400" width="4.5546875" style="42" bestFit="1" customWidth="1"/>
    <col min="5401" max="5401" width="8.88671875" style="42" bestFit="1" customWidth="1"/>
    <col min="5402" max="5402" width="6.77734375" style="42" bestFit="1" customWidth="1"/>
    <col min="5403" max="5632" width="8.77734375" style="42"/>
    <col min="5633" max="5633" width="3.5546875" style="42" bestFit="1" customWidth="1"/>
    <col min="5634" max="5634" width="10.5546875" style="42" customWidth="1"/>
    <col min="5635" max="5654" width="2.5546875" style="42" customWidth="1"/>
    <col min="5655" max="5656" width="4.5546875" style="42" bestFit="1" customWidth="1"/>
    <col min="5657" max="5657" width="8.88671875" style="42" bestFit="1" customWidth="1"/>
    <col min="5658" max="5658" width="6.77734375" style="42" bestFit="1" customWidth="1"/>
    <col min="5659" max="5888" width="8.77734375" style="42"/>
    <col min="5889" max="5889" width="3.5546875" style="42" bestFit="1" customWidth="1"/>
    <col min="5890" max="5890" width="10.5546875" style="42" customWidth="1"/>
    <col min="5891" max="5910" width="2.5546875" style="42" customWidth="1"/>
    <col min="5911" max="5912" width="4.5546875" style="42" bestFit="1" customWidth="1"/>
    <col min="5913" max="5913" width="8.88671875" style="42" bestFit="1" customWidth="1"/>
    <col min="5914" max="5914" width="6.77734375" style="42" bestFit="1" customWidth="1"/>
    <col min="5915" max="6144" width="8.77734375" style="42"/>
    <col min="6145" max="6145" width="3.5546875" style="42" bestFit="1" customWidth="1"/>
    <col min="6146" max="6146" width="10.5546875" style="42" customWidth="1"/>
    <col min="6147" max="6166" width="2.5546875" style="42" customWidth="1"/>
    <col min="6167" max="6168" width="4.5546875" style="42" bestFit="1" customWidth="1"/>
    <col min="6169" max="6169" width="8.88671875" style="42" bestFit="1" customWidth="1"/>
    <col min="6170" max="6170" width="6.77734375" style="42" bestFit="1" customWidth="1"/>
    <col min="6171" max="6400" width="8.77734375" style="42"/>
    <col min="6401" max="6401" width="3.5546875" style="42" bestFit="1" customWidth="1"/>
    <col min="6402" max="6402" width="10.5546875" style="42" customWidth="1"/>
    <col min="6403" max="6422" width="2.5546875" style="42" customWidth="1"/>
    <col min="6423" max="6424" width="4.5546875" style="42" bestFit="1" customWidth="1"/>
    <col min="6425" max="6425" width="8.88671875" style="42" bestFit="1" customWidth="1"/>
    <col min="6426" max="6426" width="6.77734375" style="42" bestFit="1" customWidth="1"/>
    <col min="6427" max="6656" width="8.77734375" style="42"/>
    <col min="6657" max="6657" width="3.5546875" style="42" bestFit="1" customWidth="1"/>
    <col min="6658" max="6658" width="10.5546875" style="42" customWidth="1"/>
    <col min="6659" max="6678" width="2.5546875" style="42" customWidth="1"/>
    <col min="6679" max="6680" width="4.5546875" style="42" bestFit="1" customWidth="1"/>
    <col min="6681" max="6681" width="8.88671875" style="42" bestFit="1" customWidth="1"/>
    <col min="6682" max="6682" width="6.77734375" style="42" bestFit="1" customWidth="1"/>
    <col min="6683" max="6912" width="8.77734375" style="42"/>
    <col min="6913" max="6913" width="3.5546875" style="42" bestFit="1" customWidth="1"/>
    <col min="6914" max="6914" width="10.5546875" style="42" customWidth="1"/>
    <col min="6915" max="6934" width="2.5546875" style="42" customWidth="1"/>
    <col min="6935" max="6936" width="4.5546875" style="42" bestFit="1" customWidth="1"/>
    <col min="6937" max="6937" width="8.88671875" style="42" bestFit="1" customWidth="1"/>
    <col min="6938" max="6938" width="6.77734375" style="42" bestFit="1" customWidth="1"/>
    <col min="6939" max="7168" width="8.77734375" style="42"/>
    <col min="7169" max="7169" width="3.5546875" style="42" bestFit="1" customWidth="1"/>
    <col min="7170" max="7170" width="10.5546875" style="42" customWidth="1"/>
    <col min="7171" max="7190" width="2.5546875" style="42" customWidth="1"/>
    <col min="7191" max="7192" width="4.5546875" style="42" bestFit="1" customWidth="1"/>
    <col min="7193" max="7193" width="8.88671875" style="42" bestFit="1" customWidth="1"/>
    <col min="7194" max="7194" width="6.77734375" style="42" bestFit="1" customWidth="1"/>
    <col min="7195" max="7424" width="8.77734375" style="42"/>
    <col min="7425" max="7425" width="3.5546875" style="42" bestFit="1" customWidth="1"/>
    <col min="7426" max="7426" width="10.5546875" style="42" customWidth="1"/>
    <col min="7427" max="7446" width="2.5546875" style="42" customWidth="1"/>
    <col min="7447" max="7448" width="4.5546875" style="42" bestFit="1" customWidth="1"/>
    <col min="7449" max="7449" width="8.88671875" style="42" bestFit="1" customWidth="1"/>
    <col min="7450" max="7450" width="6.77734375" style="42" bestFit="1" customWidth="1"/>
    <col min="7451" max="7680" width="8.77734375" style="42"/>
    <col min="7681" max="7681" width="3.5546875" style="42" bestFit="1" customWidth="1"/>
    <col min="7682" max="7682" width="10.5546875" style="42" customWidth="1"/>
    <col min="7683" max="7702" width="2.5546875" style="42" customWidth="1"/>
    <col min="7703" max="7704" width="4.5546875" style="42" bestFit="1" customWidth="1"/>
    <col min="7705" max="7705" width="8.88671875" style="42" bestFit="1" customWidth="1"/>
    <col min="7706" max="7706" width="6.77734375" style="42" bestFit="1" customWidth="1"/>
    <col min="7707" max="7936" width="8.77734375" style="42"/>
    <col min="7937" max="7937" width="3.5546875" style="42" bestFit="1" customWidth="1"/>
    <col min="7938" max="7938" width="10.5546875" style="42" customWidth="1"/>
    <col min="7939" max="7958" width="2.5546875" style="42" customWidth="1"/>
    <col min="7959" max="7960" width="4.5546875" style="42" bestFit="1" customWidth="1"/>
    <col min="7961" max="7961" width="8.88671875" style="42" bestFit="1" customWidth="1"/>
    <col min="7962" max="7962" width="6.77734375" style="42" bestFit="1" customWidth="1"/>
    <col min="7963" max="8192" width="8.77734375" style="42"/>
    <col min="8193" max="8193" width="3.5546875" style="42" bestFit="1" customWidth="1"/>
    <col min="8194" max="8194" width="10.5546875" style="42" customWidth="1"/>
    <col min="8195" max="8214" width="2.5546875" style="42" customWidth="1"/>
    <col min="8215" max="8216" width="4.5546875" style="42" bestFit="1" customWidth="1"/>
    <col min="8217" max="8217" width="8.88671875" style="42" bestFit="1" customWidth="1"/>
    <col min="8218" max="8218" width="6.77734375" style="42" bestFit="1" customWidth="1"/>
    <col min="8219" max="8448" width="8.77734375" style="42"/>
    <col min="8449" max="8449" width="3.5546875" style="42" bestFit="1" customWidth="1"/>
    <col min="8450" max="8450" width="10.5546875" style="42" customWidth="1"/>
    <col min="8451" max="8470" width="2.5546875" style="42" customWidth="1"/>
    <col min="8471" max="8472" width="4.5546875" style="42" bestFit="1" customWidth="1"/>
    <col min="8473" max="8473" width="8.88671875" style="42" bestFit="1" customWidth="1"/>
    <col min="8474" max="8474" width="6.77734375" style="42" bestFit="1" customWidth="1"/>
    <col min="8475" max="8704" width="8.77734375" style="42"/>
    <col min="8705" max="8705" width="3.5546875" style="42" bestFit="1" customWidth="1"/>
    <col min="8706" max="8706" width="10.5546875" style="42" customWidth="1"/>
    <col min="8707" max="8726" width="2.5546875" style="42" customWidth="1"/>
    <col min="8727" max="8728" width="4.5546875" style="42" bestFit="1" customWidth="1"/>
    <col min="8729" max="8729" width="8.88671875" style="42" bestFit="1" customWidth="1"/>
    <col min="8730" max="8730" width="6.77734375" style="42" bestFit="1" customWidth="1"/>
    <col min="8731" max="8960" width="8.77734375" style="42"/>
    <col min="8961" max="8961" width="3.5546875" style="42" bestFit="1" customWidth="1"/>
    <col min="8962" max="8962" width="10.5546875" style="42" customWidth="1"/>
    <col min="8963" max="8982" width="2.5546875" style="42" customWidth="1"/>
    <col min="8983" max="8984" width="4.5546875" style="42" bestFit="1" customWidth="1"/>
    <col min="8985" max="8985" width="8.88671875" style="42" bestFit="1" customWidth="1"/>
    <col min="8986" max="8986" width="6.77734375" style="42" bestFit="1" customWidth="1"/>
    <col min="8987" max="9216" width="8.77734375" style="42"/>
    <col min="9217" max="9217" width="3.5546875" style="42" bestFit="1" customWidth="1"/>
    <col min="9218" max="9218" width="10.5546875" style="42" customWidth="1"/>
    <col min="9219" max="9238" width="2.5546875" style="42" customWidth="1"/>
    <col min="9239" max="9240" width="4.5546875" style="42" bestFit="1" customWidth="1"/>
    <col min="9241" max="9241" width="8.88671875" style="42" bestFit="1" customWidth="1"/>
    <col min="9242" max="9242" width="6.77734375" style="42" bestFit="1" customWidth="1"/>
    <col min="9243" max="9472" width="8.77734375" style="42"/>
    <col min="9473" max="9473" width="3.5546875" style="42" bestFit="1" customWidth="1"/>
    <col min="9474" max="9474" width="10.5546875" style="42" customWidth="1"/>
    <col min="9475" max="9494" width="2.5546875" style="42" customWidth="1"/>
    <col min="9495" max="9496" width="4.5546875" style="42" bestFit="1" customWidth="1"/>
    <col min="9497" max="9497" width="8.88671875" style="42" bestFit="1" customWidth="1"/>
    <col min="9498" max="9498" width="6.77734375" style="42" bestFit="1" customWidth="1"/>
    <col min="9499" max="9728" width="8.77734375" style="42"/>
    <col min="9729" max="9729" width="3.5546875" style="42" bestFit="1" customWidth="1"/>
    <col min="9730" max="9730" width="10.5546875" style="42" customWidth="1"/>
    <col min="9731" max="9750" width="2.5546875" style="42" customWidth="1"/>
    <col min="9751" max="9752" width="4.5546875" style="42" bestFit="1" customWidth="1"/>
    <col min="9753" max="9753" width="8.88671875" style="42" bestFit="1" customWidth="1"/>
    <col min="9754" max="9754" width="6.77734375" style="42" bestFit="1" customWidth="1"/>
    <col min="9755" max="9984" width="8.77734375" style="42"/>
    <col min="9985" max="9985" width="3.5546875" style="42" bestFit="1" customWidth="1"/>
    <col min="9986" max="9986" width="10.5546875" style="42" customWidth="1"/>
    <col min="9987" max="10006" width="2.5546875" style="42" customWidth="1"/>
    <col min="10007" max="10008" width="4.5546875" style="42" bestFit="1" customWidth="1"/>
    <col min="10009" max="10009" width="8.88671875" style="42" bestFit="1" customWidth="1"/>
    <col min="10010" max="10010" width="6.77734375" style="42" bestFit="1" customWidth="1"/>
    <col min="10011" max="10240" width="8.77734375" style="42"/>
    <col min="10241" max="10241" width="3.5546875" style="42" bestFit="1" customWidth="1"/>
    <col min="10242" max="10242" width="10.5546875" style="42" customWidth="1"/>
    <col min="10243" max="10262" width="2.5546875" style="42" customWidth="1"/>
    <col min="10263" max="10264" width="4.5546875" style="42" bestFit="1" customWidth="1"/>
    <col min="10265" max="10265" width="8.88671875" style="42" bestFit="1" customWidth="1"/>
    <col min="10266" max="10266" width="6.77734375" style="42" bestFit="1" customWidth="1"/>
    <col min="10267" max="10496" width="8.77734375" style="42"/>
    <col min="10497" max="10497" width="3.5546875" style="42" bestFit="1" customWidth="1"/>
    <col min="10498" max="10498" width="10.5546875" style="42" customWidth="1"/>
    <col min="10499" max="10518" width="2.5546875" style="42" customWidth="1"/>
    <col min="10519" max="10520" width="4.5546875" style="42" bestFit="1" customWidth="1"/>
    <col min="10521" max="10521" width="8.88671875" style="42" bestFit="1" customWidth="1"/>
    <col min="10522" max="10522" width="6.77734375" style="42" bestFit="1" customWidth="1"/>
    <col min="10523" max="10752" width="8.77734375" style="42"/>
    <col min="10753" max="10753" width="3.5546875" style="42" bestFit="1" customWidth="1"/>
    <col min="10754" max="10754" width="10.5546875" style="42" customWidth="1"/>
    <col min="10755" max="10774" width="2.5546875" style="42" customWidth="1"/>
    <col min="10775" max="10776" width="4.5546875" style="42" bestFit="1" customWidth="1"/>
    <col min="10777" max="10777" width="8.88671875" style="42" bestFit="1" customWidth="1"/>
    <col min="10778" max="10778" width="6.77734375" style="42" bestFit="1" customWidth="1"/>
    <col min="10779" max="11008" width="8.77734375" style="42"/>
    <col min="11009" max="11009" width="3.5546875" style="42" bestFit="1" customWidth="1"/>
    <col min="11010" max="11010" width="10.5546875" style="42" customWidth="1"/>
    <col min="11011" max="11030" width="2.5546875" style="42" customWidth="1"/>
    <col min="11031" max="11032" width="4.5546875" style="42" bestFit="1" customWidth="1"/>
    <col min="11033" max="11033" width="8.88671875" style="42" bestFit="1" customWidth="1"/>
    <col min="11034" max="11034" width="6.77734375" style="42" bestFit="1" customWidth="1"/>
    <col min="11035" max="11264" width="8.77734375" style="42"/>
    <col min="11265" max="11265" width="3.5546875" style="42" bestFit="1" customWidth="1"/>
    <col min="11266" max="11266" width="10.5546875" style="42" customWidth="1"/>
    <col min="11267" max="11286" width="2.5546875" style="42" customWidth="1"/>
    <col min="11287" max="11288" width="4.5546875" style="42" bestFit="1" customWidth="1"/>
    <col min="11289" max="11289" width="8.88671875" style="42" bestFit="1" customWidth="1"/>
    <col min="11290" max="11290" width="6.77734375" style="42" bestFit="1" customWidth="1"/>
    <col min="11291" max="11520" width="8.77734375" style="42"/>
    <col min="11521" max="11521" width="3.5546875" style="42" bestFit="1" customWidth="1"/>
    <col min="11522" max="11522" width="10.5546875" style="42" customWidth="1"/>
    <col min="11523" max="11542" width="2.5546875" style="42" customWidth="1"/>
    <col min="11543" max="11544" width="4.5546875" style="42" bestFit="1" customWidth="1"/>
    <col min="11545" max="11545" width="8.88671875" style="42" bestFit="1" customWidth="1"/>
    <col min="11546" max="11546" width="6.77734375" style="42" bestFit="1" customWidth="1"/>
    <col min="11547" max="11776" width="8.77734375" style="42"/>
    <col min="11777" max="11777" width="3.5546875" style="42" bestFit="1" customWidth="1"/>
    <col min="11778" max="11778" width="10.5546875" style="42" customWidth="1"/>
    <col min="11779" max="11798" width="2.5546875" style="42" customWidth="1"/>
    <col min="11799" max="11800" width="4.5546875" style="42" bestFit="1" customWidth="1"/>
    <col min="11801" max="11801" width="8.88671875" style="42" bestFit="1" customWidth="1"/>
    <col min="11802" max="11802" width="6.77734375" style="42" bestFit="1" customWidth="1"/>
    <col min="11803" max="12032" width="8.77734375" style="42"/>
    <col min="12033" max="12033" width="3.5546875" style="42" bestFit="1" customWidth="1"/>
    <col min="12034" max="12034" width="10.5546875" style="42" customWidth="1"/>
    <col min="12035" max="12054" width="2.5546875" style="42" customWidth="1"/>
    <col min="12055" max="12056" width="4.5546875" style="42" bestFit="1" customWidth="1"/>
    <col min="12057" max="12057" width="8.88671875" style="42" bestFit="1" customWidth="1"/>
    <col min="12058" max="12058" width="6.77734375" style="42" bestFit="1" customWidth="1"/>
    <col min="12059" max="12288" width="8.77734375" style="42"/>
    <col min="12289" max="12289" width="3.5546875" style="42" bestFit="1" customWidth="1"/>
    <col min="12290" max="12290" width="10.5546875" style="42" customWidth="1"/>
    <col min="12291" max="12310" width="2.5546875" style="42" customWidth="1"/>
    <col min="12311" max="12312" width="4.5546875" style="42" bestFit="1" customWidth="1"/>
    <col min="12313" max="12313" width="8.88671875" style="42" bestFit="1" customWidth="1"/>
    <col min="12314" max="12314" width="6.77734375" style="42" bestFit="1" customWidth="1"/>
    <col min="12315" max="12544" width="8.77734375" style="42"/>
    <col min="12545" max="12545" width="3.5546875" style="42" bestFit="1" customWidth="1"/>
    <col min="12546" max="12546" width="10.5546875" style="42" customWidth="1"/>
    <col min="12547" max="12566" width="2.5546875" style="42" customWidth="1"/>
    <col min="12567" max="12568" width="4.5546875" style="42" bestFit="1" customWidth="1"/>
    <col min="12569" max="12569" width="8.88671875" style="42" bestFit="1" customWidth="1"/>
    <col min="12570" max="12570" width="6.77734375" style="42" bestFit="1" customWidth="1"/>
    <col min="12571" max="12800" width="8.77734375" style="42"/>
    <col min="12801" max="12801" width="3.5546875" style="42" bestFit="1" customWidth="1"/>
    <col min="12802" max="12802" width="10.5546875" style="42" customWidth="1"/>
    <col min="12803" max="12822" width="2.5546875" style="42" customWidth="1"/>
    <col min="12823" max="12824" width="4.5546875" style="42" bestFit="1" customWidth="1"/>
    <col min="12825" max="12825" width="8.88671875" style="42" bestFit="1" customWidth="1"/>
    <col min="12826" max="12826" width="6.77734375" style="42" bestFit="1" customWidth="1"/>
    <col min="12827" max="13056" width="8.77734375" style="42"/>
    <col min="13057" max="13057" width="3.5546875" style="42" bestFit="1" customWidth="1"/>
    <col min="13058" max="13058" width="10.5546875" style="42" customWidth="1"/>
    <col min="13059" max="13078" width="2.5546875" style="42" customWidth="1"/>
    <col min="13079" max="13080" width="4.5546875" style="42" bestFit="1" customWidth="1"/>
    <col min="13081" max="13081" width="8.88671875" style="42" bestFit="1" customWidth="1"/>
    <col min="13082" max="13082" width="6.77734375" style="42" bestFit="1" customWidth="1"/>
    <col min="13083" max="13312" width="8.77734375" style="42"/>
    <col min="13313" max="13313" width="3.5546875" style="42" bestFit="1" customWidth="1"/>
    <col min="13314" max="13314" width="10.5546875" style="42" customWidth="1"/>
    <col min="13315" max="13334" width="2.5546875" style="42" customWidth="1"/>
    <col min="13335" max="13336" width="4.5546875" style="42" bestFit="1" customWidth="1"/>
    <col min="13337" max="13337" width="8.88671875" style="42" bestFit="1" customWidth="1"/>
    <col min="13338" max="13338" width="6.77734375" style="42" bestFit="1" customWidth="1"/>
    <col min="13339" max="13568" width="8.77734375" style="42"/>
    <col min="13569" max="13569" width="3.5546875" style="42" bestFit="1" customWidth="1"/>
    <col min="13570" max="13570" width="10.5546875" style="42" customWidth="1"/>
    <col min="13571" max="13590" width="2.5546875" style="42" customWidth="1"/>
    <col min="13591" max="13592" width="4.5546875" style="42" bestFit="1" customWidth="1"/>
    <col min="13593" max="13593" width="8.88671875" style="42" bestFit="1" customWidth="1"/>
    <col min="13594" max="13594" width="6.77734375" style="42" bestFit="1" customWidth="1"/>
    <col min="13595" max="13824" width="8.77734375" style="42"/>
    <col min="13825" max="13825" width="3.5546875" style="42" bestFit="1" customWidth="1"/>
    <col min="13826" max="13826" width="10.5546875" style="42" customWidth="1"/>
    <col min="13827" max="13846" width="2.5546875" style="42" customWidth="1"/>
    <col min="13847" max="13848" width="4.5546875" style="42" bestFit="1" customWidth="1"/>
    <col min="13849" max="13849" width="8.88671875" style="42" bestFit="1" customWidth="1"/>
    <col min="13850" max="13850" width="6.77734375" style="42" bestFit="1" customWidth="1"/>
    <col min="13851" max="14080" width="8.77734375" style="42"/>
    <col min="14081" max="14081" width="3.5546875" style="42" bestFit="1" customWidth="1"/>
    <col min="14082" max="14082" width="10.5546875" style="42" customWidth="1"/>
    <col min="14083" max="14102" width="2.5546875" style="42" customWidth="1"/>
    <col min="14103" max="14104" width="4.5546875" style="42" bestFit="1" customWidth="1"/>
    <col min="14105" max="14105" width="8.88671875" style="42" bestFit="1" customWidth="1"/>
    <col min="14106" max="14106" width="6.77734375" style="42" bestFit="1" customWidth="1"/>
    <col min="14107" max="14336" width="8.77734375" style="42"/>
    <col min="14337" max="14337" width="3.5546875" style="42" bestFit="1" customWidth="1"/>
    <col min="14338" max="14338" width="10.5546875" style="42" customWidth="1"/>
    <col min="14339" max="14358" width="2.5546875" style="42" customWidth="1"/>
    <col min="14359" max="14360" width="4.5546875" style="42" bestFit="1" customWidth="1"/>
    <col min="14361" max="14361" width="8.88671875" style="42" bestFit="1" customWidth="1"/>
    <col min="14362" max="14362" width="6.77734375" style="42" bestFit="1" customWidth="1"/>
    <col min="14363" max="14592" width="8.77734375" style="42"/>
    <col min="14593" max="14593" width="3.5546875" style="42" bestFit="1" customWidth="1"/>
    <col min="14594" max="14594" width="10.5546875" style="42" customWidth="1"/>
    <col min="14595" max="14614" width="2.5546875" style="42" customWidth="1"/>
    <col min="14615" max="14616" width="4.5546875" style="42" bestFit="1" customWidth="1"/>
    <col min="14617" max="14617" width="8.88671875" style="42" bestFit="1" customWidth="1"/>
    <col min="14618" max="14618" width="6.77734375" style="42" bestFit="1" customWidth="1"/>
    <col min="14619" max="14848" width="8.77734375" style="42"/>
    <col min="14849" max="14849" width="3.5546875" style="42" bestFit="1" customWidth="1"/>
    <col min="14850" max="14850" width="10.5546875" style="42" customWidth="1"/>
    <col min="14851" max="14870" width="2.5546875" style="42" customWidth="1"/>
    <col min="14871" max="14872" width="4.5546875" style="42" bestFit="1" customWidth="1"/>
    <col min="14873" max="14873" width="8.88671875" style="42" bestFit="1" customWidth="1"/>
    <col min="14874" max="14874" width="6.77734375" style="42" bestFit="1" customWidth="1"/>
    <col min="14875" max="15104" width="8.77734375" style="42"/>
    <col min="15105" max="15105" width="3.5546875" style="42" bestFit="1" customWidth="1"/>
    <col min="15106" max="15106" width="10.5546875" style="42" customWidth="1"/>
    <col min="15107" max="15126" width="2.5546875" style="42" customWidth="1"/>
    <col min="15127" max="15128" width="4.5546875" style="42" bestFit="1" customWidth="1"/>
    <col min="15129" max="15129" width="8.88671875" style="42" bestFit="1" customWidth="1"/>
    <col min="15130" max="15130" width="6.77734375" style="42" bestFit="1" customWidth="1"/>
    <col min="15131" max="15360" width="8.77734375" style="42"/>
    <col min="15361" max="15361" width="3.5546875" style="42" bestFit="1" customWidth="1"/>
    <col min="15362" max="15362" width="10.5546875" style="42" customWidth="1"/>
    <col min="15363" max="15382" width="2.5546875" style="42" customWidth="1"/>
    <col min="15383" max="15384" width="4.5546875" style="42" bestFit="1" customWidth="1"/>
    <col min="15385" max="15385" width="8.88671875" style="42" bestFit="1" customWidth="1"/>
    <col min="15386" max="15386" width="6.77734375" style="42" bestFit="1" customWidth="1"/>
    <col min="15387" max="15616" width="8.77734375" style="42"/>
    <col min="15617" max="15617" width="3.5546875" style="42" bestFit="1" customWidth="1"/>
    <col min="15618" max="15618" width="10.5546875" style="42" customWidth="1"/>
    <col min="15619" max="15638" width="2.5546875" style="42" customWidth="1"/>
    <col min="15639" max="15640" width="4.5546875" style="42" bestFit="1" customWidth="1"/>
    <col min="15641" max="15641" width="8.88671875" style="42" bestFit="1" customWidth="1"/>
    <col min="15642" max="15642" width="6.77734375" style="42" bestFit="1" customWidth="1"/>
    <col min="15643" max="15872" width="8.77734375" style="42"/>
    <col min="15873" max="15873" width="3.5546875" style="42" bestFit="1" customWidth="1"/>
    <col min="15874" max="15874" width="10.5546875" style="42" customWidth="1"/>
    <col min="15875" max="15894" width="2.5546875" style="42" customWidth="1"/>
    <col min="15895" max="15896" width="4.5546875" style="42" bestFit="1" customWidth="1"/>
    <col min="15897" max="15897" width="8.88671875" style="42" bestFit="1" customWidth="1"/>
    <col min="15898" max="15898" width="6.77734375" style="42" bestFit="1" customWidth="1"/>
    <col min="15899" max="16128" width="8.77734375" style="42"/>
    <col min="16129" max="16129" width="3.5546875" style="42" bestFit="1" customWidth="1"/>
    <col min="16130" max="16130" width="10.5546875" style="42" customWidth="1"/>
    <col min="16131" max="16150" width="2.5546875" style="42" customWidth="1"/>
    <col min="16151" max="16152" width="4.5546875" style="42" bestFit="1" customWidth="1"/>
    <col min="16153" max="16153" width="8.88671875" style="42" bestFit="1" customWidth="1"/>
    <col min="16154" max="16154" width="6.77734375" style="42" bestFit="1" customWidth="1"/>
    <col min="16155" max="16384" width="8.77734375" style="42"/>
  </cols>
  <sheetData>
    <row r="1" spans="1:26" ht="32.25" customHeight="1" x14ac:dyDescent="0.2">
      <c r="A1" s="367" t="s">
        <v>261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</row>
    <row r="2" spans="1:26" ht="15.7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6" ht="21" customHeight="1" x14ac:dyDescent="0.2">
      <c r="B3" s="43"/>
      <c r="C3" s="327" t="s">
        <v>233</v>
      </c>
      <c r="D3" s="327"/>
      <c r="E3" s="327"/>
      <c r="F3" s="327"/>
      <c r="G3" s="327"/>
      <c r="H3" s="327"/>
      <c r="I3" s="327"/>
      <c r="J3" s="327"/>
      <c r="K3" s="327"/>
      <c r="L3" s="327"/>
      <c r="N3" s="44"/>
      <c r="O3" s="327" t="s">
        <v>217</v>
      </c>
      <c r="P3" s="327"/>
      <c r="Q3" s="327"/>
      <c r="R3" s="327"/>
      <c r="S3" s="327"/>
      <c r="T3" s="327"/>
      <c r="U3" s="44"/>
      <c r="V3" s="44"/>
    </row>
    <row r="4" spans="1:26" ht="15.75" customHeight="1" thickBo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6" ht="13.8" x14ac:dyDescent="0.2">
      <c r="A5" s="328"/>
      <c r="B5" s="329"/>
      <c r="C5" s="332" t="s">
        <v>234</v>
      </c>
      <c r="D5" s="333"/>
      <c r="E5" s="333"/>
      <c r="F5" s="333"/>
      <c r="G5" s="334"/>
      <c r="H5" s="335" t="s">
        <v>235</v>
      </c>
      <c r="I5" s="333"/>
      <c r="J5" s="333"/>
      <c r="K5" s="333"/>
      <c r="L5" s="334"/>
      <c r="M5" s="335" t="s">
        <v>236</v>
      </c>
      <c r="N5" s="333"/>
      <c r="O5" s="333"/>
      <c r="P5" s="333"/>
      <c r="Q5" s="334"/>
      <c r="R5" s="335" t="s">
        <v>237</v>
      </c>
      <c r="S5" s="333"/>
      <c r="T5" s="333"/>
      <c r="U5" s="333"/>
      <c r="V5" s="333"/>
      <c r="W5" s="344" t="s">
        <v>238</v>
      </c>
      <c r="X5" s="346" t="s">
        <v>239</v>
      </c>
      <c r="Y5" s="346" t="s">
        <v>240</v>
      </c>
      <c r="Z5" s="348" t="s">
        <v>241</v>
      </c>
    </row>
    <row r="6" spans="1:26" ht="29.25" customHeight="1" thickBot="1" x14ac:dyDescent="0.25">
      <c r="A6" s="330"/>
      <c r="B6" s="331"/>
      <c r="C6" s="350" t="str">
        <f>IF(B7="","",B7)</f>
        <v>吉 田</v>
      </c>
      <c r="D6" s="326"/>
      <c r="E6" s="326"/>
      <c r="F6" s="326"/>
      <c r="G6" s="326"/>
      <c r="H6" s="325" t="str">
        <f>IF(B12="","",B12)</f>
        <v>坂 東</v>
      </c>
      <c r="I6" s="326"/>
      <c r="J6" s="326"/>
      <c r="K6" s="326"/>
      <c r="L6" s="326"/>
      <c r="M6" s="326" t="str">
        <f>IF(B17="","",B17)</f>
        <v>伊 藤</v>
      </c>
      <c r="N6" s="326"/>
      <c r="O6" s="326"/>
      <c r="P6" s="326"/>
      <c r="Q6" s="326"/>
      <c r="R6" s="365" t="str">
        <f>IF(B22="","",B22)</f>
        <v>大 恵</v>
      </c>
      <c r="S6" s="365"/>
      <c r="T6" s="365"/>
      <c r="U6" s="365"/>
      <c r="V6" s="366"/>
      <c r="W6" s="345"/>
      <c r="X6" s="347"/>
      <c r="Y6" s="347"/>
      <c r="Z6" s="349"/>
    </row>
    <row r="7" spans="1:26" ht="14.25" customHeight="1" x14ac:dyDescent="0.2">
      <c r="A7" s="310" t="s">
        <v>234</v>
      </c>
      <c r="B7" s="312" t="str">
        <f>IF(男子!D84="","",男子!D84)</f>
        <v>吉 田</v>
      </c>
      <c r="C7" s="313" t="str">
        <f>IF(C8="","",IF(C8&gt;G8,"○","×"))</f>
        <v/>
      </c>
      <c r="D7" s="281"/>
      <c r="E7" s="281"/>
      <c r="F7" s="281"/>
      <c r="G7" s="306"/>
      <c r="H7" s="45" t="str">
        <f>IF(H8="","",IF(H8="W","○",IF(H8="L","×",IF(H8&gt;L8,"○","×"))))</f>
        <v>○</v>
      </c>
      <c r="I7" s="46">
        <v>11</v>
      </c>
      <c r="J7" s="47" t="s">
        <v>242</v>
      </c>
      <c r="K7" s="46">
        <v>8</v>
      </c>
      <c r="L7" s="48"/>
      <c r="M7" s="45" t="str">
        <f>IF(M8="","",IF(M8="W","○",IF(M8="L","×",IF(M8&gt;Q8,"○","×"))))</f>
        <v>○</v>
      </c>
      <c r="N7" s="46">
        <v>13</v>
      </c>
      <c r="O7" s="47" t="s">
        <v>242</v>
      </c>
      <c r="P7" s="46">
        <v>11</v>
      </c>
      <c r="Q7" s="49"/>
      <c r="R7" s="50" t="str">
        <f>IF(R8="","",IF(R8="W","○",IF(R8="L","×",IF(R8&gt;V8,"○","×"))))</f>
        <v>○</v>
      </c>
      <c r="S7" s="51">
        <v>11</v>
      </c>
      <c r="T7" s="52" t="s">
        <v>242</v>
      </c>
      <c r="U7" s="51">
        <v>5</v>
      </c>
      <c r="V7" s="53"/>
      <c r="W7" s="362">
        <f>IF($B7="","",COUNTIF($C7:$V11,"○"))</f>
        <v>3</v>
      </c>
      <c r="X7" s="287">
        <f>IF($B7="","",COUNTIF($C7:$V11,"×"))</f>
        <v>0</v>
      </c>
      <c r="Y7" s="364">
        <f>IF($B7="","",W7*2+X7)</f>
        <v>6</v>
      </c>
      <c r="Z7" s="258">
        <f>IF(ISERROR(RANK(Y7,$Y$7:$Y$26,0))=TRUE,"",RANK(Y7,$Y$7:$Y$26,0))</f>
        <v>1</v>
      </c>
    </row>
    <row r="8" spans="1:26" ht="14.25" customHeight="1" x14ac:dyDescent="0.2">
      <c r="A8" s="274"/>
      <c r="B8" s="277"/>
      <c r="C8" s="313"/>
      <c r="D8" s="281"/>
      <c r="E8" s="281"/>
      <c r="F8" s="281"/>
      <c r="G8" s="306"/>
      <c r="H8" s="299">
        <f>IF(I7="","",IF(I7&gt;K7,1,0)+IF(I8&gt;K8,1,0)+IF(I9&gt;K9,1,0)+IF(I10&gt;K10,1,0)+IF(I11&gt;K11,1,0))</f>
        <v>3</v>
      </c>
      <c r="I8" s="54">
        <v>12</v>
      </c>
      <c r="J8" s="55" t="s">
        <v>242</v>
      </c>
      <c r="K8" s="54">
        <v>10</v>
      </c>
      <c r="L8" s="271">
        <f>IF(OR(H8="L",H8="W"),"",IF(I7="","",IF(I7&lt;K7,1,0)+IF(I8&lt;K8,1,0)+IF(I9&lt;K9,1,0)+IF(I10&lt;K10,1,0)+IF(I11&lt;K11,1,0)))</f>
        <v>1</v>
      </c>
      <c r="M8" s="299">
        <f>IF(N7="","",IF(N7&gt;P7,1,0)+IF(N8&gt;P8,1,0)+IF(N9&gt;P9,1,0)+IF(N10&gt;P10,1,0)+IF(N11&gt;P11,1,0))</f>
        <v>3</v>
      </c>
      <c r="N8" s="54">
        <v>11</v>
      </c>
      <c r="O8" s="55" t="s">
        <v>242</v>
      </c>
      <c r="P8" s="54">
        <v>5</v>
      </c>
      <c r="Q8" s="352">
        <f>IF(OR(M8="L",M8="W"),"",IF(N7="","",IF(N7&lt;P7,1,0)+IF(N8&lt;P8,1,0)+IF(N9&lt;P9,1,0)+IF(N10&lt;P10,1,0)+IF(N11&lt;P11,1,0)))</f>
        <v>1</v>
      </c>
      <c r="R8" s="299">
        <f>IF(S7="","",IF(S7&gt;U7,1,0)+IF(S8&gt;U8,1,0)+IF(S9&gt;U9,1,0)+IF(S10&gt;U10,1,0)+IF(S11&gt;U11,1,0))</f>
        <v>3</v>
      </c>
      <c r="S8" s="54">
        <v>11</v>
      </c>
      <c r="T8" s="55" t="s">
        <v>242</v>
      </c>
      <c r="U8" s="54">
        <v>2</v>
      </c>
      <c r="V8" s="360">
        <f>IF(OR(R8="L",R8="W"),"",IF(S7="","",IF(S7&lt;U7,1,0)+IF(S8&lt;U8,1,0)+IF(S9&lt;U9,1,0)+IF(S10&lt;U10,1,0)+IF(S11&lt;U11,1,0)))</f>
        <v>0</v>
      </c>
      <c r="W8" s="363"/>
      <c r="X8" s="288"/>
      <c r="Y8" s="354"/>
      <c r="Z8" s="259"/>
    </row>
    <row r="9" spans="1:26" ht="14.25" customHeight="1" x14ac:dyDescent="0.2">
      <c r="A9" s="274"/>
      <c r="B9" s="277"/>
      <c r="C9" s="313"/>
      <c r="D9" s="281"/>
      <c r="E9" s="281"/>
      <c r="F9" s="281"/>
      <c r="G9" s="306"/>
      <c r="H9" s="299"/>
      <c r="I9" s="54">
        <v>11</v>
      </c>
      <c r="J9" s="55" t="s">
        <v>242</v>
      </c>
      <c r="K9" s="54">
        <v>13</v>
      </c>
      <c r="L9" s="271"/>
      <c r="M9" s="299"/>
      <c r="N9" s="54">
        <v>10</v>
      </c>
      <c r="O9" s="55" t="s">
        <v>242</v>
      </c>
      <c r="P9" s="54">
        <v>12</v>
      </c>
      <c r="Q9" s="352"/>
      <c r="R9" s="299"/>
      <c r="S9" s="54">
        <v>11</v>
      </c>
      <c r="T9" s="55" t="s">
        <v>242</v>
      </c>
      <c r="U9" s="54">
        <v>9</v>
      </c>
      <c r="V9" s="360"/>
      <c r="W9" s="363"/>
      <c r="X9" s="288"/>
      <c r="Y9" s="354"/>
      <c r="Z9" s="259"/>
    </row>
    <row r="10" spans="1:26" ht="14.25" customHeight="1" x14ac:dyDescent="0.2">
      <c r="A10" s="274"/>
      <c r="B10" s="293" t="str">
        <f>IF(男子!F84="","",男子!F84)</f>
        <v>（尽 誠）</v>
      </c>
      <c r="C10" s="313"/>
      <c r="D10" s="281"/>
      <c r="E10" s="281"/>
      <c r="F10" s="281"/>
      <c r="G10" s="306"/>
      <c r="H10" s="299"/>
      <c r="I10" s="54">
        <v>14</v>
      </c>
      <c r="J10" s="55" t="s">
        <v>242</v>
      </c>
      <c r="K10" s="54">
        <v>12</v>
      </c>
      <c r="L10" s="271"/>
      <c r="M10" s="299"/>
      <c r="N10" s="54">
        <v>11</v>
      </c>
      <c r="O10" s="55" t="s">
        <v>242</v>
      </c>
      <c r="P10" s="54">
        <v>4</v>
      </c>
      <c r="Q10" s="352"/>
      <c r="R10" s="299"/>
      <c r="S10" s="54"/>
      <c r="T10" s="55" t="s">
        <v>242</v>
      </c>
      <c r="U10" s="54"/>
      <c r="V10" s="360"/>
      <c r="W10" s="363"/>
      <c r="X10" s="288"/>
      <c r="Y10" s="354"/>
      <c r="Z10" s="259"/>
    </row>
    <row r="11" spans="1:26" ht="14.25" customHeight="1" x14ac:dyDescent="0.2">
      <c r="A11" s="304"/>
      <c r="B11" s="293"/>
      <c r="C11" s="314"/>
      <c r="D11" s="307"/>
      <c r="E11" s="307"/>
      <c r="F11" s="307"/>
      <c r="G11" s="308"/>
      <c r="H11" s="300"/>
      <c r="I11" s="56"/>
      <c r="J11" s="57" t="s">
        <v>242</v>
      </c>
      <c r="K11" s="56"/>
      <c r="L11" s="319"/>
      <c r="M11" s="299"/>
      <c r="N11" s="58"/>
      <c r="O11" s="59" t="s">
        <v>242</v>
      </c>
      <c r="P11" s="58"/>
      <c r="Q11" s="352"/>
      <c r="R11" s="300"/>
      <c r="S11" s="56"/>
      <c r="T11" s="57" t="s">
        <v>242</v>
      </c>
      <c r="U11" s="56"/>
      <c r="V11" s="361"/>
      <c r="W11" s="363"/>
      <c r="X11" s="288"/>
      <c r="Y11" s="290"/>
      <c r="Z11" s="259"/>
    </row>
    <row r="12" spans="1:26" ht="14.25" customHeight="1" x14ac:dyDescent="0.2">
      <c r="A12" s="273" t="s">
        <v>235</v>
      </c>
      <c r="B12" s="322" t="str">
        <f>IF(男子!D85="","",男子!D85)</f>
        <v>坂 東</v>
      </c>
      <c r="C12" s="45" t="str">
        <f>IF(H7="","",IF(H7="○","×","○"))</f>
        <v>×</v>
      </c>
      <c r="D12" s="60">
        <f>IF(K7="","",K7)</f>
        <v>8</v>
      </c>
      <c r="E12" s="61" t="s">
        <v>242</v>
      </c>
      <c r="F12" s="62">
        <f>IF(I7="","",I7)</f>
        <v>11</v>
      </c>
      <c r="G12" s="63"/>
      <c r="H12" s="278" t="str">
        <f>IF(H13="","",IF(H13&gt;L13,"○","×"))</f>
        <v/>
      </c>
      <c r="I12" s="279"/>
      <c r="J12" s="279"/>
      <c r="K12" s="279"/>
      <c r="L12" s="279"/>
      <c r="M12" s="64" t="str">
        <f>IF(M13="","",IF(M13="W","○",IF(M13="L","×",IF(M13&gt;Q13,"○","×"))))</f>
        <v>×</v>
      </c>
      <c r="N12" s="65">
        <v>9</v>
      </c>
      <c r="O12" s="61" t="s">
        <v>242</v>
      </c>
      <c r="P12" s="65">
        <v>11</v>
      </c>
      <c r="Q12" s="66"/>
      <c r="R12" s="67" t="str">
        <f>IF(R13="","",IF(R13="W","○",IF(R13="L","×",IF(R13&gt;V13,"○","×"))))</f>
        <v>○</v>
      </c>
      <c r="S12" s="46">
        <v>11</v>
      </c>
      <c r="T12" s="47" t="s">
        <v>242</v>
      </c>
      <c r="U12" s="46">
        <v>4</v>
      </c>
      <c r="V12" s="49"/>
      <c r="W12" s="284">
        <f>IF($B12="","",COUNTIF($C12:$V16,"○"))</f>
        <v>1</v>
      </c>
      <c r="X12" s="287">
        <f>IF($B12="","",COUNTIF($C12:$V16,"×"))</f>
        <v>2</v>
      </c>
      <c r="Y12" s="353">
        <f>IF($B12="","",W12*2+X12)</f>
        <v>4</v>
      </c>
      <c r="Z12" s="258">
        <f>IF(ISERROR(RANK(Y12,$Y$7:$Y$26,0))=TRUE,"",RANK(Y12,$Y$7:$Y$26,0))</f>
        <v>3</v>
      </c>
    </row>
    <row r="13" spans="1:26" ht="14.25" customHeight="1" x14ac:dyDescent="0.2">
      <c r="A13" s="274"/>
      <c r="B13" s="277"/>
      <c r="C13" s="351">
        <f>IF(H8="W","L",IF(H8="L","W",IF(H8="","",L8)))</f>
        <v>1</v>
      </c>
      <c r="D13" s="68">
        <f>IF(K8="","",K8)</f>
        <v>10</v>
      </c>
      <c r="E13" s="55" t="s">
        <v>242</v>
      </c>
      <c r="F13" s="69">
        <f>IF(I8="","",I8)</f>
        <v>12</v>
      </c>
      <c r="G13" s="356">
        <f>IF(OR(C13="L",C13="W"),"",H8)</f>
        <v>3</v>
      </c>
      <c r="H13" s="280"/>
      <c r="I13" s="281"/>
      <c r="J13" s="281"/>
      <c r="K13" s="281"/>
      <c r="L13" s="281"/>
      <c r="M13" s="299">
        <f>IF(N12="","",IF(N12&gt;P12,1,0)+IF(N13&gt;P13,1,0)+IF(N14&gt;P14,1,0)+IF(N15&gt;P15,1,0)+IF(N16&gt;P16,1,0))</f>
        <v>2</v>
      </c>
      <c r="N13" s="54">
        <v>2</v>
      </c>
      <c r="O13" s="55" t="s">
        <v>242</v>
      </c>
      <c r="P13" s="54">
        <v>11</v>
      </c>
      <c r="Q13" s="301">
        <f>IF(OR(M13="L",M13="W"),"",IF(N12="","",IF(N12&lt;P12,1,0)+IF(N13&lt;P13,1,0)+IF(N14&lt;P14,1,0)+IF(N15&lt;P15,1,0)+IF(N16&lt;P16,1,0)))</f>
        <v>3</v>
      </c>
      <c r="R13" s="269">
        <f>IF(S12="","",IF(S12&gt;U12,1,0)+IF(S13&gt;U13,1,0)+IF(S14&gt;U14,1,0)+IF(S15&gt;U15,1,0)+IF(S16&gt;U16,1,0))</f>
        <v>3</v>
      </c>
      <c r="S13" s="54">
        <v>6</v>
      </c>
      <c r="T13" s="55" t="s">
        <v>242</v>
      </c>
      <c r="U13" s="54">
        <v>11</v>
      </c>
      <c r="V13" s="297">
        <f>IF(OR(R13="L",R13="W"),"",IF(S12="","",IF(S12&lt;U12,1,0)+IF(S13&lt;U13,1,0)+IF(S14&lt;U14,1,0)+IF(S15&lt;U15,1,0)+IF(S16&lt;U16,1,0)))</f>
        <v>2</v>
      </c>
      <c r="W13" s="285"/>
      <c r="X13" s="288"/>
      <c r="Y13" s="354"/>
      <c r="Z13" s="259"/>
    </row>
    <row r="14" spans="1:26" ht="14.25" customHeight="1" x14ac:dyDescent="0.2">
      <c r="A14" s="274"/>
      <c r="B14" s="277"/>
      <c r="C14" s="351"/>
      <c r="D14" s="68">
        <f>IF(K9="","",K9)</f>
        <v>13</v>
      </c>
      <c r="E14" s="55" t="s">
        <v>242</v>
      </c>
      <c r="F14" s="69">
        <f>IF(I9="","",I9)</f>
        <v>11</v>
      </c>
      <c r="G14" s="356"/>
      <c r="H14" s="280"/>
      <c r="I14" s="281"/>
      <c r="J14" s="281"/>
      <c r="K14" s="281"/>
      <c r="L14" s="281"/>
      <c r="M14" s="299"/>
      <c r="N14" s="54">
        <v>11</v>
      </c>
      <c r="O14" s="55" t="s">
        <v>242</v>
      </c>
      <c r="P14" s="54">
        <v>7</v>
      </c>
      <c r="Q14" s="301"/>
      <c r="R14" s="269"/>
      <c r="S14" s="54">
        <v>11</v>
      </c>
      <c r="T14" s="55" t="s">
        <v>242</v>
      </c>
      <c r="U14" s="54">
        <v>8</v>
      </c>
      <c r="V14" s="297"/>
      <c r="W14" s="285"/>
      <c r="X14" s="288"/>
      <c r="Y14" s="354"/>
      <c r="Z14" s="259"/>
    </row>
    <row r="15" spans="1:26" ht="14.25" customHeight="1" x14ac:dyDescent="0.2">
      <c r="A15" s="274"/>
      <c r="B15" s="315" t="str">
        <f>IF(男子!F85="","",男子!F85)</f>
        <v>（ヴィスポ）</v>
      </c>
      <c r="C15" s="351"/>
      <c r="D15" s="68">
        <f>IF(K10="","",K10)</f>
        <v>12</v>
      </c>
      <c r="E15" s="55" t="s">
        <v>242</v>
      </c>
      <c r="F15" s="69">
        <f>IF(I10="","",I10)</f>
        <v>14</v>
      </c>
      <c r="G15" s="356"/>
      <c r="H15" s="280"/>
      <c r="I15" s="281"/>
      <c r="J15" s="281"/>
      <c r="K15" s="281"/>
      <c r="L15" s="281"/>
      <c r="M15" s="299"/>
      <c r="N15" s="54">
        <v>11</v>
      </c>
      <c r="O15" s="55" t="s">
        <v>242</v>
      </c>
      <c r="P15" s="54">
        <v>5</v>
      </c>
      <c r="Q15" s="301"/>
      <c r="R15" s="269"/>
      <c r="S15" s="54">
        <v>11</v>
      </c>
      <c r="T15" s="55" t="s">
        <v>242</v>
      </c>
      <c r="U15" s="54">
        <v>13</v>
      </c>
      <c r="V15" s="297"/>
      <c r="W15" s="285"/>
      <c r="X15" s="288"/>
      <c r="Y15" s="354"/>
      <c r="Z15" s="259"/>
    </row>
    <row r="16" spans="1:26" ht="14.25" customHeight="1" x14ac:dyDescent="0.2">
      <c r="A16" s="304"/>
      <c r="B16" s="359"/>
      <c r="C16" s="355"/>
      <c r="D16" s="70" t="str">
        <f>IF(K11="","",K11)</f>
        <v/>
      </c>
      <c r="E16" s="57" t="s">
        <v>242</v>
      </c>
      <c r="F16" s="71" t="str">
        <f>IF(I11="","",I11)</f>
        <v/>
      </c>
      <c r="G16" s="357"/>
      <c r="H16" s="280"/>
      <c r="I16" s="281"/>
      <c r="J16" s="281"/>
      <c r="K16" s="281"/>
      <c r="L16" s="281"/>
      <c r="M16" s="300"/>
      <c r="N16" s="56">
        <v>7</v>
      </c>
      <c r="O16" s="57" t="s">
        <v>242</v>
      </c>
      <c r="P16" s="56">
        <v>11</v>
      </c>
      <c r="Q16" s="302"/>
      <c r="R16" s="358"/>
      <c r="S16" s="56">
        <v>11</v>
      </c>
      <c r="T16" s="57" t="s">
        <v>242</v>
      </c>
      <c r="U16" s="56">
        <v>4</v>
      </c>
      <c r="V16" s="298"/>
      <c r="W16" s="285"/>
      <c r="X16" s="288"/>
      <c r="Y16" s="290"/>
      <c r="Z16" s="259"/>
    </row>
    <row r="17" spans="1:26" ht="14.25" customHeight="1" x14ac:dyDescent="0.2">
      <c r="A17" s="273" t="s">
        <v>236</v>
      </c>
      <c r="B17" s="276" t="str">
        <f>IF(男子!D86="","",男子!D86)</f>
        <v>伊 藤</v>
      </c>
      <c r="C17" s="45" t="str">
        <f>IF(M7="","",IF(M7="○","×","○"))</f>
        <v>×</v>
      </c>
      <c r="D17" s="60">
        <f>IF(P7="","",P7)</f>
        <v>11</v>
      </c>
      <c r="E17" s="61" t="s">
        <v>242</v>
      </c>
      <c r="F17" s="62">
        <f>IF(N7="","",N7)</f>
        <v>13</v>
      </c>
      <c r="G17" s="63"/>
      <c r="H17" s="64" t="str">
        <f>IF(M12="","",IF(M12="○","×","○"))</f>
        <v>○</v>
      </c>
      <c r="I17" s="60">
        <f>IF(P12="","",P12)</f>
        <v>11</v>
      </c>
      <c r="J17" s="61" t="s">
        <v>242</v>
      </c>
      <c r="K17" s="62">
        <f>IF(N12="","",N12)</f>
        <v>9</v>
      </c>
      <c r="L17" s="66"/>
      <c r="M17" s="281" t="str">
        <f>IF(M18="","",IF(M18&gt;Q18,"○","×"))</f>
        <v/>
      </c>
      <c r="N17" s="281"/>
      <c r="O17" s="281"/>
      <c r="P17" s="281"/>
      <c r="Q17" s="306"/>
      <c r="R17" s="45" t="str">
        <f>IF(R18="","",IF(R18="W","○",IF(R18="L","×",IF(R18&gt;V18,"○","×"))))</f>
        <v>○</v>
      </c>
      <c r="S17" s="46">
        <v>11</v>
      </c>
      <c r="T17" s="47" t="s">
        <v>242</v>
      </c>
      <c r="U17" s="46">
        <v>8</v>
      </c>
      <c r="V17" s="49"/>
      <c r="W17" s="284">
        <f>IF($B17="","",COUNTIF($C17:$V21,"○"))</f>
        <v>2</v>
      </c>
      <c r="X17" s="287">
        <f>IF($B17="","",COUNTIF($C17:$V21,"×"))</f>
        <v>1</v>
      </c>
      <c r="Y17" s="353">
        <f>IF($B17="","",W17*2+X17)</f>
        <v>5</v>
      </c>
      <c r="Z17" s="258">
        <f>IF(ISERROR(RANK(Y17,$Y$7:$Y$26,0))=TRUE,"",RANK(Y17,$Y$7:$Y$26,0))</f>
        <v>2</v>
      </c>
    </row>
    <row r="18" spans="1:26" ht="14.25" customHeight="1" x14ac:dyDescent="0.2">
      <c r="A18" s="274"/>
      <c r="B18" s="277"/>
      <c r="C18" s="351">
        <f>IF(M8="W","L",IF(M8="L","W",IF(M8="","",Q8)))</f>
        <v>1</v>
      </c>
      <c r="D18" s="68">
        <f>IF(P8="","",P8)</f>
        <v>5</v>
      </c>
      <c r="E18" s="55" t="s">
        <v>242</v>
      </c>
      <c r="F18" s="69">
        <f>IF(N8="","",N8)</f>
        <v>11</v>
      </c>
      <c r="G18" s="352">
        <f>IF(OR(C18="L",C18="W"),"",M8)</f>
        <v>3</v>
      </c>
      <c r="H18" s="299">
        <f>IF(M13="W","L",IF(M13="L","W",IF(M13="","",Q13)))</f>
        <v>3</v>
      </c>
      <c r="I18" s="68">
        <f>IF(P13="","",P13)</f>
        <v>11</v>
      </c>
      <c r="J18" s="55" t="s">
        <v>242</v>
      </c>
      <c r="K18" s="69">
        <f>IF(N13="","",N13)</f>
        <v>2</v>
      </c>
      <c r="L18" s="301">
        <f>IF(OR(H18="L",H18="W"),"",M13)</f>
        <v>2</v>
      </c>
      <c r="M18" s="281"/>
      <c r="N18" s="281"/>
      <c r="O18" s="281"/>
      <c r="P18" s="281"/>
      <c r="Q18" s="306"/>
      <c r="R18" s="299">
        <f>IF(S17="","",IF(S17&gt;U17,1,0)+IF(S18&gt;U18,1,0)+IF(S19&gt;U19,1,0)+IF(S20&gt;U20,1,0)+IF(S21&gt;U21,1,0))</f>
        <v>3</v>
      </c>
      <c r="S18" s="54">
        <v>11</v>
      </c>
      <c r="T18" s="55" t="s">
        <v>242</v>
      </c>
      <c r="U18" s="54">
        <v>8</v>
      </c>
      <c r="V18" s="297">
        <f>IF(OR(R18="L",R18="W"),"",IF(S17="","",IF(S17&lt;U17,1,0)+IF(S18&lt;U18,1,0)+IF(S19&lt;U19,1,0)+IF(S20&lt;U20,1,0)+IF(S21&lt;U21,1,0)))</f>
        <v>2</v>
      </c>
      <c r="W18" s="285"/>
      <c r="X18" s="288"/>
      <c r="Y18" s="354"/>
      <c r="Z18" s="259"/>
    </row>
    <row r="19" spans="1:26" ht="14.25" customHeight="1" x14ac:dyDescent="0.2">
      <c r="A19" s="274"/>
      <c r="B19" s="277"/>
      <c r="C19" s="351"/>
      <c r="D19" s="68">
        <f>IF(P9="","",P9)</f>
        <v>12</v>
      </c>
      <c r="E19" s="55" t="s">
        <v>242</v>
      </c>
      <c r="F19" s="69">
        <f>IF(N9="","",N9)</f>
        <v>10</v>
      </c>
      <c r="G19" s="352"/>
      <c r="H19" s="299"/>
      <c r="I19" s="68">
        <f>IF(P14="","",P14)</f>
        <v>7</v>
      </c>
      <c r="J19" s="55" t="s">
        <v>242</v>
      </c>
      <c r="K19" s="69">
        <f>IF(N14="","",N14)</f>
        <v>11</v>
      </c>
      <c r="L19" s="301"/>
      <c r="M19" s="281"/>
      <c r="N19" s="281"/>
      <c r="O19" s="281"/>
      <c r="P19" s="281"/>
      <c r="Q19" s="306"/>
      <c r="R19" s="299"/>
      <c r="S19" s="54">
        <v>9</v>
      </c>
      <c r="T19" s="55" t="s">
        <v>242</v>
      </c>
      <c r="U19" s="54">
        <v>11</v>
      </c>
      <c r="V19" s="297"/>
      <c r="W19" s="285"/>
      <c r="X19" s="288"/>
      <c r="Y19" s="354"/>
      <c r="Z19" s="259"/>
    </row>
    <row r="20" spans="1:26" ht="14.25" customHeight="1" x14ac:dyDescent="0.2">
      <c r="A20" s="274"/>
      <c r="B20" s="315" t="str">
        <f>IF(男子!F86="","",男子!F86)</f>
        <v>（イトウTTC）</v>
      </c>
      <c r="C20" s="351"/>
      <c r="D20" s="68">
        <f>IF(P10="","",P10)</f>
        <v>4</v>
      </c>
      <c r="E20" s="55" t="s">
        <v>242</v>
      </c>
      <c r="F20" s="69">
        <f>IF(N10="","",N10)</f>
        <v>11</v>
      </c>
      <c r="G20" s="352"/>
      <c r="H20" s="299"/>
      <c r="I20" s="68">
        <f>IF(P15="","",P15)</f>
        <v>5</v>
      </c>
      <c r="J20" s="55" t="s">
        <v>242</v>
      </c>
      <c r="K20" s="69">
        <f>IF(N15="","",N15)</f>
        <v>11</v>
      </c>
      <c r="L20" s="301"/>
      <c r="M20" s="281"/>
      <c r="N20" s="281"/>
      <c r="O20" s="281"/>
      <c r="P20" s="281"/>
      <c r="Q20" s="306"/>
      <c r="R20" s="299"/>
      <c r="S20" s="54">
        <v>11</v>
      </c>
      <c r="T20" s="55" t="s">
        <v>242</v>
      </c>
      <c r="U20" s="54">
        <v>13</v>
      </c>
      <c r="V20" s="297"/>
      <c r="W20" s="285"/>
      <c r="X20" s="288"/>
      <c r="Y20" s="354"/>
      <c r="Z20" s="259"/>
    </row>
    <row r="21" spans="1:26" ht="14.25" customHeight="1" x14ac:dyDescent="0.2">
      <c r="A21" s="304"/>
      <c r="B21" s="324"/>
      <c r="C21" s="351"/>
      <c r="D21" s="72" t="str">
        <f>IF(P11="","",P11)</f>
        <v/>
      </c>
      <c r="E21" s="59" t="s">
        <v>242</v>
      </c>
      <c r="F21" s="73" t="str">
        <f>IF(N11="","",N11)</f>
        <v/>
      </c>
      <c r="G21" s="352"/>
      <c r="H21" s="300"/>
      <c r="I21" s="70">
        <f>IF(P16="","",P16)</f>
        <v>11</v>
      </c>
      <c r="J21" s="57" t="s">
        <v>242</v>
      </c>
      <c r="K21" s="71">
        <f>IF(N16="","",N16)</f>
        <v>7</v>
      </c>
      <c r="L21" s="302"/>
      <c r="M21" s="307"/>
      <c r="N21" s="307"/>
      <c r="O21" s="307"/>
      <c r="P21" s="307"/>
      <c r="Q21" s="308"/>
      <c r="R21" s="300"/>
      <c r="S21" s="56">
        <v>11</v>
      </c>
      <c r="T21" s="57" t="s">
        <v>242</v>
      </c>
      <c r="U21" s="56">
        <v>5</v>
      </c>
      <c r="V21" s="298"/>
      <c r="W21" s="285"/>
      <c r="X21" s="288"/>
      <c r="Y21" s="290"/>
      <c r="Z21" s="259"/>
    </row>
    <row r="22" spans="1:26" ht="14.25" customHeight="1" x14ac:dyDescent="0.2">
      <c r="A22" s="273" t="s">
        <v>237</v>
      </c>
      <c r="B22" s="340" t="str">
        <f>IF(男子!D87="","",男子!D87)</f>
        <v>大 恵</v>
      </c>
      <c r="C22" s="74" t="str">
        <f>IF(R7="","",IF(R7="○","×","○"))</f>
        <v>×</v>
      </c>
      <c r="D22" s="60">
        <f>IF(U7="","",U7)</f>
        <v>5</v>
      </c>
      <c r="E22" s="61" t="s">
        <v>242</v>
      </c>
      <c r="F22" s="62">
        <f>IF(S7="","",S7)</f>
        <v>11</v>
      </c>
      <c r="G22" s="66"/>
      <c r="H22" s="67" t="str">
        <f>IF(R12="","",IF(R12="○","×","○"))</f>
        <v>×</v>
      </c>
      <c r="I22" s="75">
        <f>IF(U12="","",U12)</f>
        <v>4</v>
      </c>
      <c r="J22" s="47" t="s">
        <v>242</v>
      </c>
      <c r="K22" s="76">
        <f>IF(S12="","",S12)</f>
        <v>11</v>
      </c>
      <c r="L22" s="77"/>
      <c r="M22" s="67" t="str">
        <f>IF(R17="","",IF(R17="○","×","○"))</f>
        <v>×</v>
      </c>
      <c r="N22" s="60">
        <f>IF(U17="","",U17)</f>
        <v>8</v>
      </c>
      <c r="O22" s="61" t="s">
        <v>242</v>
      </c>
      <c r="P22" s="62">
        <f>IF(S17="","",S17)</f>
        <v>11</v>
      </c>
      <c r="Q22" s="63"/>
      <c r="R22" s="278" t="str">
        <f>IF(R23="","",IF(R23&gt;V23,"○","×"))</f>
        <v/>
      </c>
      <c r="S22" s="279"/>
      <c r="T22" s="279"/>
      <c r="U22" s="279"/>
      <c r="V22" s="279"/>
      <c r="W22" s="284">
        <f>IF($B22="","",COUNTIF($C22:$V26,"○"))</f>
        <v>0</v>
      </c>
      <c r="X22" s="287">
        <f>IF($B22="","",COUNTIF($C22:$V26,"×"))</f>
        <v>3</v>
      </c>
      <c r="Y22" s="290">
        <f>IF($B22="","",W22*2+X22)</f>
        <v>3</v>
      </c>
      <c r="Z22" s="258">
        <f>IF(ISERROR(RANK(Y22,$Y$7:$Y$26,0))=TRUE,"",RANK(Y22,$Y$7:$Y$26,0))</f>
        <v>4</v>
      </c>
    </row>
    <row r="23" spans="1:26" ht="14.25" customHeight="1" x14ac:dyDescent="0.2">
      <c r="A23" s="274"/>
      <c r="B23" s="341"/>
      <c r="C23" s="336">
        <f>IF(R8="W","L",IF(R8="L","W",IF(R8="","",V8)))</f>
        <v>0</v>
      </c>
      <c r="D23" s="68">
        <f>IF(U8="","",U8)</f>
        <v>2</v>
      </c>
      <c r="E23" s="55" t="s">
        <v>242</v>
      </c>
      <c r="F23" s="69">
        <f>IF(S8="","",S8)</f>
        <v>11</v>
      </c>
      <c r="G23" s="301">
        <f>IF(OR(C23="L",C23="W"),"",R8)</f>
        <v>3</v>
      </c>
      <c r="H23" s="269">
        <f>IF(R13="W","L",IF(R13="L","W",IF(R13="","",V13)))</f>
        <v>2</v>
      </c>
      <c r="I23" s="68">
        <f>IF(U13="","",U13)</f>
        <v>11</v>
      </c>
      <c r="J23" s="55" t="s">
        <v>242</v>
      </c>
      <c r="K23" s="69">
        <f>IF(S13="","",S13)</f>
        <v>6</v>
      </c>
      <c r="L23" s="301">
        <f>IF(OR(H23="L",H23="W"),"",R13)</f>
        <v>3</v>
      </c>
      <c r="M23" s="269">
        <f>IF(R18="W","L",IF(R18="L","W",IF(R18="","",V18)))</f>
        <v>2</v>
      </c>
      <c r="N23" s="68">
        <f>IF(U18="","",U18)</f>
        <v>8</v>
      </c>
      <c r="O23" s="55" t="s">
        <v>242</v>
      </c>
      <c r="P23" s="69">
        <f>IF(S18="","",S18)</f>
        <v>11</v>
      </c>
      <c r="Q23" s="271">
        <f>IF(OR(M23="L",M23="W"),"",R18)</f>
        <v>3</v>
      </c>
      <c r="R23" s="280"/>
      <c r="S23" s="281"/>
      <c r="T23" s="281"/>
      <c r="U23" s="281"/>
      <c r="V23" s="281"/>
      <c r="W23" s="285"/>
      <c r="X23" s="288"/>
      <c r="Y23" s="291"/>
      <c r="Z23" s="259"/>
    </row>
    <row r="24" spans="1:26" ht="14.25" customHeight="1" x14ac:dyDescent="0.2">
      <c r="A24" s="274"/>
      <c r="B24" s="341"/>
      <c r="C24" s="336"/>
      <c r="D24" s="68">
        <f>IF(U9="","",U9)</f>
        <v>9</v>
      </c>
      <c r="E24" s="55" t="s">
        <v>242</v>
      </c>
      <c r="F24" s="69">
        <f>IF(S9="","",S9)</f>
        <v>11</v>
      </c>
      <c r="G24" s="301"/>
      <c r="H24" s="269"/>
      <c r="I24" s="68">
        <f>IF(U14="","",U14)</f>
        <v>8</v>
      </c>
      <c r="J24" s="55" t="s">
        <v>242</v>
      </c>
      <c r="K24" s="69">
        <f>IF(S14="","",S14)</f>
        <v>11</v>
      </c>
      <c r="L24" s="301"/>
      <c r="M24" s="269"/>
      <c r="N24" s="68">
        <f>IF(U19="","",U19)</f>
        <v>11</v>
      </c>
      <c r="O24" s="55" t="s">
        <v>242</v>
      </c>
      <c r="P24" s="69">
        <f>IF(S19="","",S19)</f>
        <v>9</v>
      </c>
      <c r="Q24" s="271"/>
      <c r="R24" s="280"/>
      <c r="S24" s="281"/>
      <c r="T24" s="281"/>
      <c r="U24" s="281"/>
      <c r="V24" s="281"/>
      <c r="W24" s="285"/>
      <c r="X24" s="288"/>
      <c r="Y24" s="291"/>
      <c r="Z24" s="259"/>
    </row>
    <row r="25" spans="1:26" ht="14.25" customHeight="1" x14ac:dyDescent="0.2">
      <c r="A25" s="274"/>
      <c r="B25" s="342" t="str">
        <f>IF(男子!F87="","",男子!F87)</f>
        <v>（尽 誠）</v>
      </c>
      <c r="C25" s="336"/>
      <c r="D25" s="68" t="str">
        <f>IF(U10="","",U10)</f>
        <v/>
      </c>
      <c r="E25" s="55" t="s">
        <v>242</v>
      </c>
      <c r="F25" s="69" t="str">
        <f>IF(S10="","",S10)</f>
        <v/>
      </c>
      <c r="G25" s="301"/>
      <c r="H25" s="269"/>
      <c r="I25" s="68">
        <f>IF(U15="","",U15)</f>
        <v>13</v>
      </c>
      <c r="J25" s="55" t="s">
        <v>242</v>
      </c>
      <c r="K25" s="69">
        <f>IF(S15="","",S15)</f>
        <v>11</v>
      </c>
      <c r="L25" s="301"/>
      <c r="M25" s="269"/>
      <c r="N25" s="68">
        <f>IF(U20="","",U20)</f>
        <v>13</v>
      </c>
      <c r="O25" s="55" t="s">
        <v>242</v>
      </c>
      <c r="P25" s="69">
        <f>IF(S20="","",S20)</f>
        <v>11</v>
      </c>
      <c r="Q25" s="271"/>
      <c r="R25" s="280"/>
      <c r="S25" s="281"/>
      <c r="T25" s="281"/>
      <c r="U25" s="281"/>
      <c r="V25" s="281"/>
      <c r="W25" s="285"/>
      <c r="X25" s="288"/>
      <c r="Y25" s="291"/>
      <c r="Z25" s="259"/>
    </row>
    <row r="26" spans="1:26" ht="14.25" customHeight="1" thickBot="1" x14ac:dyDescent="0.25">
      <c r="A26" s="275"/>
      <c r="B26" s="343"/>
      <c r="C26" s="337"/>
      <c r="D26" s="78" t="str">
        <f>IF(U11="","",U11)</f>
        <v/>
      </c>
      <c r="E26" s="79" t="s">
        <v>242</v>
      </c>
      <c r="F26" s="80" t="str">
        <f>IF(S11="","",S11)</f>
        <v/>
      </c>
      <c r="G26" s="338"/>
      <c r="H26" s="270"/>
      <c r="I26" s="81">
        <f>IF(U16="","",U16)</f>
        <v>4</v>
      </c>
      <c r="J26" s="82" t="s">
        <v>242</v>
      </c>
      <c r="K26" s="83">
        <f>IF(S16="","",S16)</f>
        <v>11</v>
      </c>
      <c r="L26" s="339"/>
      <c r="M26" s="270"/>
      <c r="N26" s="81">
        <f>IF(U21="","",U21)</f>
        <v>5</v>
      </c>
      <c r="O26" s="82" t="s">
        <v>242</v>
      </c>
      <c r="P26" s="83">
        <f>IF(S21="","",S21)</f>
        <v>11</v>
      </c>
      <c r="Q26" s="272"/>
      <c r="R26" s="282"/>
      <c r="S26" s="283"/>
      <c r="T26" s="283"/>
      <c r="U26" s="283"/>
      <c r="V26" s="283"/>
      <c r="W26" s="286"/>
      <c r="X26" s="289"/>
      <c r="Y26" s="292"/>
      <c r="Z26" s="260"/>
    </row>
    <row r="29" spans="1:26" ht="21" customHeight="1" x14ac:dyDescent="0.2">
      <c r="B29" s="43"/>
      <c r="C29" s="327" t="s">
        <v>243</v>
      </c>
      <c r="D29" s="327"/>
      <c r="E29" s="327"/>
      <c r="F29" s="327"/>
      <c r="G29" s="327"/>
      <c r="H29" s="327"/>
      <c r="I29" s="327"/>
      <c r="J29" s="327"/>
      <c r="K29" s="327"/>
      <c r="L29" s="327"/>
      <c r="N29" s="44"/>
      <c r="O29" s="327" t="s">
        <v>217</v>
      </c>
      <c r="P29" s="327"/>
      <c r="Q29" s="327"/>
      <c r="R29" s="327"/>
      <c r="S29" s="327"/>
      <c r="T29" s="327"/>
      <c r="U29" s="44"/>
      <c r="V29" s="44"/>
    </row>
    <row r="30" spans="1:26" ht="15.75" customHeight="1" thickBot="1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6" ht="13.8" x14ac:dyDescent="0.2">
      <c r="A31" s="328"/>
      <c r="B31" s="329"/>
      <c r="C31" s="332" t="s">
        <v>234</v>
      </c>
      <c r="D31" s="333"/>
      <c r="E31" s="333"/>
      <c r="F31" s="333"/>
      <c r="G31" s="334"/>
      <c r="H31" s="335" t="s">
        <v>235</v>
      </c>
      <c r="I31" s="333"/>
      <c r="J31" s="333"/>
      <c r="K31" s="333"/>
      <c r="L31" s="334"/>
      <c r="M31" s="335" t="s">
        <v>236</v>
      </c>
      <c r="N31" s="333"/>
      <c r="O31" s="333"/>
      <c r="P31" s="333"/>
      <c r="Q31" s="334"/>
      <c r="R31" s="335" t="s">
        <v>237</v>
      </c>
      <c r="S31" s="333"/>
      <c r="T31" s="333"/>
      <c r="U31" s="333"/>
      <c r="V31" s="333"/>
      <c r="W31" s="344" t="s">
        <v>238</v>
      </c>
      <c r="X31" s="346" t="s">
        <v>239</v>
      </c>
      <c r="Y31" s="346" t="s">
        <v>240</v>
      </c>
      <c r="Z31" s="348" t="s">
        <v>241</v>
      </c>
    </row>
    <row r="32" spans="1:26" ht="29.25" customHeight="1" thickBot="1" x14ac:dyDescent="0.25">
      <c r="A32" s="330"/>
      <c r="B32" s="331"/>
      <c r="C32" s="350" t="str">
        <f>IF(B33="","",B33)</f>
        <v>安 藤</v>
      </c>
      <c r="D32" s="326"/>
      <c r="E32" s="326"/>
      <c r="F32" s="326"/>
      <c r="G32" s="326"/>
      <c r="H32" s="325" t="str">
        <f>IF(B38="","",B38)</f>
        <v>三 谷</v>
      </c>
      <c r="I32" s="326"/>
      <c r="J32" s="326"/>
      <c r="K32" s="326"/>
      <c r="L32" s="326"/>
      <c r="M32" s="326" t="str">
        <f>IF(B43="","",B43)</f>
        <v>伊 藤</v>
      </c>
      <c r="N32" s="326"/>
      <c r="O32" s="326"/>
      <c r="P32" s="326"/>
      <c r="Q32" s="326"/>
      <c r="R32" s="326" t="str">
        <f>IF(B48="","",B48)</f>
        <v>前 山</v>
      </c>
      <c r="S32" s="326"/>
      <c r="T32" s="326"/>
      <c r="U32" s="326"/>
      <c r="V32" s="326"/>
      <c r="W32" s="345"/>
      <c r="X32" s="347"/>
      <c r="Y32" s="347"/>
      <c r="Z32" s="349"/>
    </row>
    <row r="33" spans="1:26" ht="14.25" customHeight="1" x14ac:dyDescent="0.2">
      <c r="A33" s="310" t="s">
        <v>234</v>
      </c>
      <c r="B33" s="312" t="str">
        <f>IF(女子!D44="","",女子!D44)</f>
        <v>安 藤</v>
      </c>
      <c r="C33" s="313" t="str">
        <f>IF(C34="","",IF(C34&gt;G34,"○","×"))</f>
        <v/>
      </c>
      <c r="D33" s="281"/>
      <c r="E33" s="281"/>
      <c r="F33" s="281"/>
      <c r="G33" s="306"/>
      <c r="H33" s="120" t="str">
        <f>IF(H34="","",IF(H34="W","○",IF(H34="L","×",IF(H34&gt;L34,"○","×"))))</f>
        <v>○</v>
      </c>
      <c r="I33" s="121">
        <v>9</v>
      </c>
      <c r="J33" s="122" t="s">
        <v>242</v>
      </c>
      <c r="K33" s="121">
        <v>11</v>
      </c>
      <c r="L33" s="123"/>
      <c r="M33" s="45" t="str">
        <f>IF(M34="","",IF(M34="W","○",IF(M34="L","×",IF(M34&gt;Q34,"○","×"))))</f>
        <v>○</v>
      </c>
      <c r="N33" s="46">
        <v>9</v>
      </c>
      <c r="O33" s="47" t="s">
        <v>242</v>
      </c>
      <c r="P33" s="46">
        <v>11</v>
      </c>
      <c r="Q33" s="48"/>
      <c r="R33" s="120" t="str">
        <f>IF(R34="","",IF(R34="W","○",IF(R34="L","×",IF(R34&gt;V34,"○","×"))))</f>
        <v>×</v>
      </c>
      <c r="S33" s="121">
        <v>9</v>
      </c>
      <c r="T33" s="122" t="s">
        <v>242</v>
      </c>
      <c r="U33" s="121">
        <v>11</v>
      </c>
      <c r="V33" s="128"/>
      <c r="W33" s="284">
        <f>IF($B33="","",COUNTIF($C33:$V37,"○"))</f>
        <v>2</v>
      </c>
      <c r="X33" s="287">
        <f>IF($B33="","",COUNTIF($C33:$V37,"×"))</f>
        <v>1</v>
      </c>
      <c r="Y33" s="290">
        <f>IF($B33="","",W33*2+X33)</f>
        <v>5</v>
      </c>
      <c r="Z33" s="258">
        <v>2</v>
      </c>
    </row>
    <row r="34" spans="1:26" ht="14.25" customHeight="1" x14ac:dyDescent="0.2">
      <c r="A34" s="274"/>
      <c r="B34" s="277"/>
      <c r="C34" s="313"/>
      <c r="D34" s="281"/>
      <c r="E34" s="281"/>
      <c r="F34" s="281"/>
      <c r="G34" s="306"/>
      <c r="H34" s="265">
        <f>IF(I33="","",IF(I33&gt;K33,1,0)+IF(I34&gt;K34,1,0)+IF(I35&gt;K35,1,0)+IF(I36&gt;K36,1,0)+IF(I37&gt;K37,1,0))</f>
        <v>3</v>
      </c>
      <c r="I34" s="124">
        <v>11</v>
      </c>
      <c r="J34" s="125" t="s">
        <v>242</v>
      </c>
      <c r="K34" s="124">
        <v>8</v>
      </c>
      <c r="L34" s="317">
        <f>IF(OR(H34="L",H34="W"),"",IF(I33="","",IF(I33&lt;K33,1,0)+IF(I34&lt;K34,1,0)+IF(I35&lt;K35,1,0)+IF(I36&lt;K36,1,0)+IF(I37&lt;K37,1,0)))</f>
        <v>1</v>
      </c>
      <c r="M34" s="299">
        <f>IF(N33="","",IF(N33&gt;P33,1,0)+IF(N34&gt;P34,1,0)+IF(N35&gt;P35,1,0)+IF(N36&gt;P36,1,0)+IF(N37&gt;P37,1,0))</f>
        <v>3</v>
      </c>
      <c r="N34" s="54">
        <v>11</v>
      </c>
      <c r="O34" s="55" t="s">
        <v>242</v>
      </c>
      <c r="P34" s="54">
        <v>4</v>
      </c>
      <c r="Q34" s="271">
        <f>IF(OR(M34="L",M34="W"),"",IF(N33="","",IF(N33&lt;P33,1,0)+IF(N34&lt;P34,1,0)+IF(N35&lt;P35,1,0)+IF(N36&lt;P36,1,0)+IF(N37&lt;P37,1,0)))</f>
        <v>1</v>
      </c>
      <c r="R34" s="265">
        <f>IF(S33="","",IF(S33&gt;U33,1,0)+IF(S34&gt;U34,1,0)+IF(S35&gt;U35,1,0)+IF(S36&gt;U36,1,0)+IF(S37&gt;U37,1,0))</f>
        <v>1</v>
      </c>
      <c r="S34" s="124">
        <v>6</v>
      </c>
      <c r="T34" s="125" t="s">
        <v>242</v>
      </c>
      <c r="U34" s="124">
        <v>11</v>
      </c>
      <c r="V34" s="263">
        <f>IF(OR(R34="L",R34="W"),"",IF(S33="","",IF(S33&lt;U33,1,0)+IF(S34&lt;U34,1,0)+IF(S35&lt;U35,1,0)+IF(S36&lt;U36,1,0)+IF(S37&lt;U37,1,0)))</f>
        <v>3</v>
      </c>
      <c r="W34" s="285"/>
      <c r="X34" s="288"/>
      <c r="Y34" s="291"/>
      <c r="Z34" s="259"/>
    </row>
    <row r="35" spans="1:26" ht="14.25" customHeight="1" x14ac:dyDescent="0.2">
      <c r="A35" s="274"/>
      <c r="B35" s="277"/>
      <c r="C35" s="313"/>
      <c r="D35" s="281"/>
      <c r="E35" s="281"/>
      <c r="F35" s="281"/>
      <c r="G35" s="306"/>
      <c r="H35" s="265"/>
      <c r="I35" s="124">
        <v>11</v>
      </c>
      <c r="J35" s="125" t="s">
        <v>242</v>
      </c>
      <c r="K35" s="124">
        <v>5</v>
      </c>
      <c r="L35" s="317"/>
      <c r="M35" s="299"/>
      <c r="N35" s="54">
        <v>11</v>
      </c>
      <c r="O35" s="55" t="s">
        <v>242</v>
      </c>
      <c r="P35" s="54">
        <v>6</v>
      </c>
      <c r="Q35" s="271"/>
      <c r="R35" s="265"/>
      <c r="S35" s="124">
        <v>11</v>
      </c>
      <c r="T35" s="125" t="s">
        <v>242</v>
      </c>
      <c r="U35" s="124">
        <v>9</v>
      </c>
      <c r="V35" s="263"/>
      <c r="W35" s="285"/>
      <c r="X35" s="288"/>
      <c r="Y35" s="291"/>
      <c r="Z35" s="259"/>
    </row>
    <row r="36" spans="1:26" ht="14.25" customHeight="1" x14ac:dyDescent="0.2">
      <c r="A36" s="274"/>
      <c r="B36" s="315" t="str">
        <f>IF(女子!F44="","",女子!F44)</f>
        <v>（ヴィスポ）</v>
      </c>
      <c r="C36" s="313"/>
      <c r="D36" s="281"/>
      <c r="E36" s="281"/>
      <c r="F36" s="281"/>
      <c r="G36" s="306"/>
      <c r="H36" s="265"/>
      <c r="I36" s="124">
        <v>11</v>
      </c>
      <c r="J36" s="125" t="s">
        <v>242</v>
      </c>
      <c r="K36" s="124">
        <v>6</v>
      </c>
      <c r="L36" s="317"/>
      <c r="M36" s="299"/>
      <c r="N36" s="54">
        <v>11</v>
      </c>
      <c r="O36" s="55" t="s">
        <v>242</v>
      </c>
      <c r="P36" s="54">
        <v>6</v>
      </c>
      <c r="Q36" s="271"/>
      <c r="R36" s="265"/>
      <c r="S36" s="124">
        <v>8</v>
      </c>
      <c r="T36" s="125" t="s">
        <v>242</v>
      </c>
      <c r="U36" s="124">
        <v>11</v>
      </c>
      <c r="V36" s="263"/>
      <c r="W36" s="285"/>
      <c r="X36" s="288"/>
      <c r="Y36" s="291"/>
      <c r="Z36" s="259"/>
    </row>
    <row r="37" spans="1:26" ht="14.25" customHeight="1" x14ac:dyDescent="0.2">
      <c r="A37" s="311"/>
      <c r="B37" s="315"/>
      <c r="C37" s="314"/>
      <c r="D37" s="307"/>
      <c r="E37" s="307"/>
      <c r="F37" s="307"/>
      <c r="G37" s="308"/>
      <c r="H37" s="320"/>
      <c r="I37" s="126"/>
      <c r="J37" s="127" t="s">
        <v>242</v>
      </c>
      <c r="K37" s="126"/>
      <c r="L37" s="318"/>
      <c r="M37" s="300"/>
      <c r="N37" s="56"/>
      <c r="O37" s="57" t="s">
        <v>242</v>
      </c>
      <c r="P37" s="56"/>
      <c r="Q37" s="319"/>
      <c r="R37" s="320"/>
      <c r="S37" s="126"/>
      <c r="T37" s="127" t="s">
        <v>242</v>
      </c>
      <c r="U37" s="126"/>
      <c r="V37" s="321"/>
      <c r="W37" s="285"/>
      <c r="X37" s="288"/>
      <c r="Y37" s="291"/>
      <c r="Z37" s="259"/>
    </row>
    <row r="38" spans="1:26" ht="14.25" customHeight="1" x14ac:dyDescent="0.2">
      <c r="A38" s="273" t="s">
        <v>235</v>
      </c>
      <c r="B38" s="322" t="str">
        <f>IF(女子!D45="","",女子!D45)</f>
        <v>三 谷</v>
      </c>
      <c r="C38" s="129" t="str">
        <f>IF(H33="","",IF(H33="○","×","○"))</f>
        <v>×</v>
      </c>
      <c r="D38" s="130">
        <f>IF(K33="","",K33)</f>
        <v>11</v>
      </c>
      <c r="E38" s="131" t="s">
        <v>242</v>
      </c>
      <c r="F38" s="132">
        <f>IF(I33="","",I33)</f>
        <v>9</v>
      </c>
      <c r="G38" s="133"/>
      <c r="H38" s="278" t="str">
        <f>IF(H39="","",IF(H39&gt;L39,"○","×"))</f>
        <v/>
      </c>
      <c r="I38" s="279"/>
      <c r="J38" s="279"/>
      <c r="K38" s="279"/>
      <c r="L38" s="305"/>
      <c r="M38" s="45" t="str">
        <f>IF(M39="","",IF(M39="W","○",IF(M39="L","×",IF(M39&gt;Q39,"○","×"))))</f>
        <v>○</v>
      </c>
      <c r="N38" s="46">
        <v>11</v>
      </c>
      <c r="O38" s="47" t="s">
        <v>242</v>
      </c>
      <c r="P38" s="46">
        <v>6</v>
      </c>
      <c r="Q38" s="48"/>
      <c r="R38" s="120" t="str">
        <f>IF(R39="","",IF(R39="W","○",IF(R39="L","×",IF(R39&gt;V39,"○","×"))))</f>
        <v>○</v>
      </c>
      <c r="S38" s="121">
        <v>7</v>
      </c>
      <c r="T38" s="122" t="s">
        <v>242</v>
      </c>
      <c r="U38" s="121">
        <v>11</v>
      </c>
      <c r="V38" s="128"/>
      <c r="W38" s="284">
        <f>IF($B38="","",COUNTIF($C38:$V42,"○"))</f>
        <v>2</v>
      </c>
      <c r="X38" s="287">
        <f>IF($B38="","",COUNTIF($C38:$V42,"×"))</f>
        <v>1</v>
      </c>
      <c r="Y38" s="290">
        <f>IF($B38="","",W38*2+X38)</f>
        <v>5</v>
      </c>
      <c r="Z38" s="258">
        <v>3</v>
      </c>
    </row>
    <row r="39" spans="1:26" ht="14.25" customHeight="1" x14ac:dyDescent="0.2">
      <c r="A39" s="274"/>
      <c r="B39" s="277"/>
      <c r="C39" s="261">
        <f>IF(H34="W","L",IF(H34="L","W",IF(H34="","",L34)))</f>
        <v>1</v>
      </c>
      <c r="D39" s="134">
        <f>IF(K34="","",K34)</f>
        <v>8</v>
      </c>
      <c r="E39" s="125" t="s">
        <v>242</v>
      </c>
      <c r="F39" s="135">
        <f>IF(I34="","",I34)</f>
        <v>11</v>
      </c>
      <c r="G39" s="317">
        <f>IF(OR(C39="L",C39="W"),"",H34)</f>
        <v>3</v>
      </c>
      <c r="H39" s="280"/>
      <c r="I39" s="281"/>
      <c r="J39" s="281"/>
      <c r="K39" s="281"/>
      <c r="L39" s="306"/>
      <c r="M39" s="299">
        <f>IF(N38="","",IF(N38&gt;P38,1,0)+IF(N39&gt;P39,1,0)+IF(N40&gt;P40,1,0)+IF(N41&gt;P41,1,0)+IF(N42&gt;P42,1,0))</f>
        <v>3</v>
      </c>
      <c r="N39" s="54">
        <v>11</v>
      </c>
      <c r="O39" s="55" t="s">
        <v>242</v>
      </c>
      <c r="P39" s="54">
        <v>9</v>
      </c>
      <c r="Q39" s="271">
        <f>IF(OR(M39="L",M39="W"),"",IF(N38="","",IF(N38&lt;P38,1,0)+IF(N39&lt;P39,1,0)+IF(N40&lt;P40,1,0)+IF(N41&lt;P41,1,0)+IF(N42&lt;P42,1,0)))</f>
        <v>0</v>
      </c>
      <c r="R39" s="265">
        <f>IF(S38="","",IF(S38&gt;U38,1,0)+IF(S39&gt;U39,1,0)+IF(S40&gt;U40,1,0)+IF(S41&gt;U41,1,0)+IF(S42&gt;U42,1,0))</f>
        <v>3</v>
      </c>
      <c r="S39" s="124">
        <v>11</v>
      </c>
      <c r="T39" s="125" t="s">
        <v>242</v>
      </c>
      <c r="U39" s="124">
        <v>8</v>
      </c>
      <c r="V39" s="263">
        <f>IF(OR(R39="L",R39="W"),"",IF(S38="","",IF(S38&lt;U38,1,0)+IF(S39&lt;U39,1,0)+IF(S40&lt;U40,1,0)+IF(S41&lt;U41,1,0)+IF(S42&lt;U42,1,0)))</f>
        <v>2</v>
      </c>
      <c r="W39" s="285"/>
      <c r="X39" s="288"/>
      <c r="Y39" s="291"/>
      <c r="Z39" s="259"/>
    </row>
    <row r="40" spans="1:26" ht="14.25" customHeight="1" x14ac:dyDescent="0.2">
      <c r="A40" s="274"/>
      <c r="B40" s="277"/>
      <c r="C40" s="261"/>
      <c r="D40" s="134">
        <f>IF(K35="","",K35)</f>
        <v>5</v>
      </c>
      <c r="E40" s="125" t="s">
        <v>242</v>
      </c>
      <c r="F40" s="135">
        <f>IF(I35="","",I35)</f>
        <v>11</v>
      </c>
      <c r="G40" s="317"/>
      <c r="H40" s="280"/>
      <c r="I40" s="281"/>
      <c r="J40" s="281"/>
      <c r="K40" s="281"/>
      <c r="L40" s="306"/>
      <c r="M40" s="299"/>
      <c r="N40" s="54">
        <v>11</v>
      </c>
      <c r="O40" s="55" t="s">
        <v>242</v>
      </c>
      <c r="P40" s="54">
        <v>7</v>
      </c>
      <c r="Q40" s="271"/>
      <c r="R40" s="265"/>
      <c r="S40" s="124">
        <v>11</v>
      </c>
      <c r="T40" s="125" t="s">
        <v>242</v>
      </c>
      <c r="U40" s="124">
        <v>9</v>
      </c>
      <c r="V40" s="263"/>
      <c r="W40" s="285"/>
      <c r="X40" s="288"/>
      <c r="Y40" s="291"/>
      <c r="Z40" s="259"/>
    </row>
    <row r="41" spans="1:26" ht="14.25" customHeight="1" x14ac:dyDescent="0.2">
      <c r="A41" s="274"/>
      <c r="B41" s="315" t="str">
        <f>IF(女子!F45="","",女子!F45)</f>
        <v>（ヴィスポ）</v>
      </c>
      <c r="C41" s="261"/>
      <c r="D41" s="134">
        <f>IF(K36="","",K36)</f>
        <v>6</v>
      </c>
      <c r="E41" s="125" t="s">
        <v>242</v>
      </c>
      <c r="F41" s="135">
        <f>IF(I36="","",I36)</f>
        <v>11</v>
      </c>
      <c r="G41" s="317"/>
      <c r="H41" s="280"/>
      <c r="I41" s="281"/>
      <c r="J41" s="281"/>
      <c r="K41" s="281"/>
      <c r="L41" s="306"/>
      <c r="M41" s="299"/>
      <c r="N41" s="54"/>
      <c r="O41" s="55" t="s">
        <v>242</v>
      </c>
      <c r="P41" s="54"/>
      <c r="Q41" s="271"/>
      <c r="R41" s="265"/>
      <c r="S41" s="124">
        <v>11</v>
      </c>
      <c r="T41" s="125" t="s">
        <v>242</v>
      </c>
      <c r="U41" s="124">
        <v>13</v>
      </c>
      <c r="V41" s="263"/>
      <c r="W41" s="285"/>
      <c r="X41" s="288"/>
      <c r="Y41" s="291"/>
      <c r="Z41" s="259"/>
    </row>
    <row r="42" spans="1:26" ht="14.25" customHeight="1" x14ac:dyDescent="0.2">
      <c r="A42" s="304"/>
      <c r="B42" s="324"/>
      <c r="C42" s="316"/>
      <c r="D42" s="136" t="str">
        <f>IF(K37="","",K37)</f>
        <v/>
      </c>
      <c r="E42" s="127" t="s">
        <v>242</v>
      </c>
      <c r="F42" s="137" t="str">
        <f>IF(I37="","",I37)</f>
        <v/>
      </c>
      <c r="G42" s="318"/>
      <c r="H42" s="323"/>
      <c r="I42" s="307"/>
      <c r="J42" s="307"/>
      <c r="K42" s="307"/>
      <c r="L42" s="308"/>
      <c r="M42" s="300"/>
      <c r="N42" s="56"/>
      <c r="O42" s="57" t="s">
        <v>242</v>
      </c>
      <c r="P42" s="56"/>
      <c r="Q42" s="319"/>
      <c r="R42" s="320"/>
      <c r="S42" s="126">
        <v>11</v>
      </c>
      <c r="T42" s="127" t="s">
        <v>242</v>
      </c>
      <c r="U42" s="126">
        <v>8</v>
      </c>
      <c r="V42" s="321"/>
      <c r="W42" s="285"/>
      <c r="X42" s="288"/>
      <c r="Y42" s="291"/>
      <c r="Z42" s="259"/>
    </row>
    <row r="43" spans="1:26" ht="14.25" customHeight="1" x14ac:dyDescent="0.2">
      <c r="A43" s="303" t="s">
        <v>236</v>
      </c>
      <c r="B43" s="276" t="str">
        <f>IF(女子!D46="","",女子!D46)</f>
        <v>伊 藤</v>
      </c>
      <c r="C43" s="64" t="str">
        <f>IF(M33="","",IF(M33="○","×","○"))</f>
        <v>×</v>
      </c>
      <c r="D43" s="60">
        <f>IF(P33="","",P33)</f>
        <v>11</v>
      </c>
      <c r="E43" s="61" t="s">
        <v>242</v>
      </c>
      <c r="F43" s="62">
        <f>IF(N33="","",N33)</f>
        <v>9</v>
      </c>
      <c r="G43" s="63"/>
      <c r="H43" s="64" t="str">
        <f>IF(M38="","",IF(M38="○","×","○"))</f>
        <v>×</v>
      </c>
      <c r="I43" s="60">
        <f>IF(P38="","",P38)</f>
        <v>6</v>
      </c>
      <c r="J43" s="61" t="s">
        <v>242</v>
      </c>
      <c r="K43" s="62">
        <f>IF(N38="","",N38)</f>
        <v>11</v>
      </c>
      <c r="L43" s="66"/>
      <c r="M43" s="279" t="str">
        <f>IF(M44="","",IF(M44&gt;Q44,"○","×"))</f>
        <v/>
      </c>
      <c r="N43" s="279"/>
      <c r="O43" s="279"/>
      <c r="P43" s="279"/>
      <c r="Q43" s="305"/>
      <c r="R43" s="45" t="str">
        <f>IF(R44="","",IF(R44="W","○",IF(R44="L","×",IF(R44&gt;V44,"○","×"))))</f>
        <v>×</v>
      </c>
      <c r="S43" s="46">
        <v>8</v>
      </c>
      <c r="T43" s="47" t="s">
        <v>242</v>
      </c>
      <c r="U43" s="46">
        <v>11</v>
      </c>
      <c r="V43" s="49"/>
      <c r="W43" s="284">
        <f>IF($B43="","",COUNTIF($C43:$V47,"○"))</f>
        <v>0</v>
      </c>
      <c r="X43" s="287">
        <f>IF($B43="","",COUNTIF($C43:$V47,"×"))</f>
        <v>3</v>
      </c>
      <c r="Y43" s="290">
        <f>IF($B43="","",W43*2+X43)</f>
        <v>3</v>
      </c>
      <c r="Z43" s="258">
        <f>IF(ISERROR(RANK(Y43,$Y$33:$Y$52,0))=TRUE,"",RANK(Y43,$Y$33:$Y$52,0))</f>
        <v>4</v>
      </c>
    </row>
    <row r="44" spans="1:26" ht="14.25" customHeight="1" x14ac:dyDescent="0.2">
      <c r="A44" s="274"/>
      <c r="B44" s="277"/>
      <c r="C44" s="295">
        <f>IF(M34="W","L",IF(M34="L","W",IF(M34="","",Q34)))</f>
        <v>1</v>
      </c>
      <c r="D44" s="68">
        <f>IF(P34="","",P34)</f>
        <v>4</v>
      </c>
      <c r="E44" s="55" t="s">
        <v>242</v>
      </c>
      <c r="F44" s="69">
        <f>IF(N34="","",N34)</f>
        <v>11</v>
      </c>
      <c r="G44" s="297">
        <f>IF(OR(C44="L",C44="W"),"",M34)</f>
        <v>3</v>
      </c>
      <c r="H44" s="299">
        <f>IF(M39="W","L",IF(M39="L","W",IF(M39="","",Q39)))</f>
        <v>0</v>
      </c>
      <c r="I44" s="68">
        <f>IF(P39="","",P39)</f>
        <v>9</v>
      </c>
      <c r="J44" s="55" t="s">
        <v>242</v>
      </c>
      <c r="K44" s="69">
        <f>IF(N39="","",N39)</f>
        <v>11</v>
      </c>
      <c r="L44" s="301">
        <f>IF(OR(H44="L",H44="W"),"",M39)</f>
        <v>3</v>
      </c>
      <c r="M44" s="281"/>
      <c r="N44" s="281"/>
      <c r="O44" s="281"/>
      <c r="P44" s="281"/>
      <c r="Q44" s="306"/>
      <c r="R44" s="299">
        <f>IF(S43="","",IF(S43&gt;U43,1,0)+IF(S44&gt;U44,1,0)+IF(S45&gt;U45,1,0)+IF(S46&gt;U46,1,0)+IF(S47&gt;U47,1,0))</f>
        <v>0</v>
      </c>
      <c r="S44" s="54">
        <v>6</v>
      </c>
      <c r="T44" s="55" t="s">
        <v>242</v>
      </c>
      <c r="U44" s="54">
        <v>11</v>
      </c>
      <c r="V44" s="297">
        <f>IF(OR(R44="L",R44="W"),"",IF(S43="","",IF(S43&lt;U43,1,0)+IF(S44&lt;U44,1,0)+IF(S45&lt;U45,1,0)+IF(S46&lt;U46,1,0)+IF(S47&lt;U47,1,0)))</f>
        <v>3</v>
      </c>
      <c r="W44" s="285"/>
      <c r="X44" s="288"/>
      <c r="Y44" s="291"/>
      <c r="Z44" s="259"/>
    </row>
    <row r="45" spans="1:26" ht="14.25" customHeight="1" x14ac:dyDescent="0.2">
      <c r="A45" s="274"/>
      <c r="B45" s="277"/>
      <c r="C45" s="295"/>
      <c r="D45" s="68">
        <f>IF(P35="","",P35)</f>
        <v>6</v>
      </c>
      <c r="E45" s="55" t="s">
        <v>242</v>
      </c>
      <c r="F45" s="69">
        <f>IF(N35="","",N35)</f>
        <v>11</v>
      </c>
      <c r="G45" s="297"/>
      <c r="H45" s="299"/>
      <c r="I45" s="68">
        <f>IF(P40="","",P40)</f>
        <v>7</v>
      </c>
      <c r="J45" s="55" t="s">
        <v>242</v>
      </c>
      <c r="K45" s="69">
        <f>IF(N40="","",N40)</f>
        <v>11</v>
      </c>
      <c r="L45" s="301"/>
      <c r="M45" s="281"/>
      <c r="N45" s="281"/>
      <c r="O45" s="281"/>
      <c r="P45" s="281"/>
      <c r="Q45" s="306"/>
      <c r="R45" s="299"/>
      <c r="S45" s="54">
        <v>9</v>
      </c>
      <c r="T45" s="55" t="s">
        <v>242</v>
      </c>
      <c r="U45" s="54">
        <v>11</v>
      </c>
      <c r="V45" s="297"/>
      <c r="W45" s="285"/>
      <c r="X45" s="288"/>
      <c r="Y45" s="291"/>
      <c r="Z45" s="259"/>
    </row>
    <row r="46" spans="1:26" ht="14.25" customHeight="1" x14ac:dyDescent="0.2">
      <c r="A46" s="274"/>
      <c r="B46" s="293" t="str">
        <f>IF(女子!F46="","",女子!F46)</f>
        <v>（高瀬中）</v>
      </c>
      <c r="C46" s="295"/>
      <c r="D46" s="68">
        <f>IF(P36="","",P36)</f>
        <v>6</v>
      </c>
      <c r="E46" s="55" t="s">
        <v>242</v>
      </c>
      <c r="F46" s="69">
        <f>IF(N36="","",N36)</f>
        <v>11</v>
      </c>
      <c r="G46" s="297"/>
      <c r="H46" s="299"/>
      <c r="I46" s="68" t="str">
        <f>IF(P41="","",P41)</f>
        <v/>
      </c>
      <c r="J46" s="55" t="s">
        <v>242</v>
      </c>
      <c r="K46" s="69" t="str">
        <f>IF(N41="","",N41)</f>
        <v/>
      </c>
      <c r="L46" s="301"/>
      <c r="M46" s="281"/>
      <c r="N46" s="281"/>
      <c r="O46" s="281"/>
      <c r="P46" s="281"/>
      <c r="Q46" s="306"/>
      <c r="R46" s="299"/>
      <c r="S46" s="54"/>
      <c r="T46" s="55" t="s">
        <v>242</v>
      </c>
      <c r="U46" s="54"/>
      <c r="V46" s="297"/>
      <c r="W46" s="285"/>
      <c r="X46" s="288"/>
      <c r="Y46" s="291"/>
      <c r="Z46" s="259"/>
    </row>
    <row r="47" spans="1:26" ht="14.25" customHeight="1" x14ac:dyDescent="0.2">
      <c r="A47" s="304"/>
      <c r="B47" s="309"/>
      <c r="C47" s="296"/>
      <c r="D47" s="70" t="str">
        <f>IF(P37="","",P37)</f>
        <v/>
      </c>
      <c r="E47" s="57" t="s">
        <v>242</v>
      </c>
      <c r="F47" s="71" t="str">
        <f>IF(N37="","",N37)</f>
        <v/>
      </c>
      <c r="G47" s="298"/>
      <c r="H47" s="300"/>
      <c r="I47" s="70" t="str">
        <f>IF(P42="","",P42)</f>
        <v/>
      </c>
      <c r="J47" s="57" t="s">
        <v>242</v>
      </c>
      <c r="K47" s="71" t="str">
        <f>IF(N42="","",N42)</f>
        <v/>
      </c>
      <c r="L47" s="302"/>
      <c r="M47" s="307"/>
      <c r="N47" s="307"/>
      <c r="O47" s="307"/>
      <c r="P47" s="307"/>
      <c r="Q47" s="308"/>
      <c r="R47" s="300"/>
      <c r="S47" s="56"/>
      <c r="T47" s="57" t="s">
        <v>242</v>
      </c>
      <c r="U47" s="56"/>
      <c r="V47" s="298"/>
      <c r="W47" s="285"/>
      <c r="X47" s="288"/>
      <c r="Y47" s="291"/>
      <c r="Z47" s="259"/>
    </row>
    <row r="48" spans="1:26" ht="14.25" customHeight="1" x14ac:dyDescent="0.2">
      <c r="A48" s="273" t="s">
        <v>237</v>
      </c>
      <c r="B48" s="276" t="str">
        <f>IF(女子!D47="","",女子!D47)</f>
        <v>前 山</v>
      </c>
      <c r="C48" s="129" t="str">
        <f>IF(R33="","",IF(R33="○","×","○"))</f>
        <v>○</v>
      </c>
      <c r="D48" s="130">
        <f>IF(U33="","",U33)</f>
        <v>11</v>
      </c>
      <c r="E48" s="131" t="s">
        <v>242</v>
      </c>
      <c r="F48" s="132">
        <f>IF(S33="","",S33)</f>
        <v>9</v>
      </c>
      <c r="G48" s="133"/>
      <c r="H48" s="129" t="str">
        <f>IF(R38="","",IF(R38="○","×","○"))</f>
        <v>×</v>
      </c>
      <c r="I48" s="130">
        <f>IF(U38="","",U38)</f>
        <v>11</v>
      </c>
      <c r="J48" s="131" t="s">
        <v>242</v>
      </c>
      <c r="K48" s="132">
        <f>IF(S38="","",S38)</f>
        <v>7</v>
      </c>
      <c r="L48" s="138"/>
      <c r="M48" s="64" t="str">
        <f>IF(R43="","",IF(R43="○","×","○"))</f>
        <v>○</v>
      </c>
      <c r="N48" s="60">
        <f>IF(U43="","",U43)</f>
        <v>11</v>
      </c>
      <c r="O48" s="61" t="s">
        <v>242</v>
      </c>
      <c r="P48" s="62">
        <f>IF(S43="","",S43)</f>
        <v>8</v>
      </c>
      <c r="Q48" s="63"/>
      <c r="R48" s="278" t="str">
        <f>IF(R49="","",IF(R49&gt;V49,"○","×"))</f>
        <v/>
      </c>
      <c r="S48" s="279"/>
      <c r="T48" s="279"/>
      <c r="U48" s="279"/>
      <c r="V48" s="279"/>
      <c r="W48" s="284">
        <f>IF($B48="","",COUNTIF($C48:$V52,"○"))</f>
        <v>2</v>
      </c>
      <c r="X48" s="287">
        <f>IF($B48="","",COUNTIF($C48:$V52,"×"))</f>
        <v>1</v>
      </c>
      <c r="Y48" s="290">
        <f>IF($B48="","",W48*2+X48)</f>
        <v>5</v>
      </c>
      <c r="Z48" s="258">
        <f>IF(ISERROR(RANK(Y48,$Y$33:$Y$52,0))=TRUE,"",RANK(Y48,$Y$33:$Y$52,0))</f>
        <v>1</v>
      </c>
    </row>
    <row r="49" spans="1:26" ht="14.25" customHeight="1" x14ac:dyDescent="0.2">
      <c r="A49" s="274"/>
      <c r="B49" s="277"/>
      <c r="C49" s="261">
        <f>IF(R34="W","L",IF(R34="L","W",IF(R34="","",V34)))</f>
        <v>3</v>
      </c>
      <c r="D49" s="134">
        <f>IF(U34="","",U34)</f>
        <v>11</v>
      </c>
      <c r="E49" s="125" t="s">
        <v>242</v>
      </c>
      <c r="F49" s="135">
        <f>IF(S34="","",S34)</f>
        <v>6</v>
      </c>
      <c r="G49" s="263">
        <f>IF(OR(C49="L",C49="W"),"",R34)</f>
        <v>1</v>
      </c>
      <c r="H49" s="265">
        <f>IF(R39="W","L",IF(R39="L","W",IF(R39="","",V39)))</f>
        <v>2</v>
      </c>
      <c r="I49" s="134">
        <f>IF(U39="","",U39)</f>
        <v>8</v>
      </c>
      <c r="J49" s="125" t="s">
        <v>242</v>
      </c>
      <c r="K49" s="135">
        <f>IF(S39="","",S39)</f>
        <v>11</v>
      </c>
      <c r="L49" s="267">
        <f>IF(OR(H49="L",H49="W"),"",R39)</f>
        <v>3</v>
      </c>
      <c r="M49" s="269">
        <f>IF(R44="W","L",IF(R44="L","W",IF(R44="","",V44)))</f>
        <v>3</v>
      </c>
      <c r="N49" s="68">
        <f>IF(U44="","",U44)</f>
        <v>11</v>
      </c>
      <c r="O49" s="55" t="s">
        <v>242</v>
      </c>
      <c r="P49" s="69">
        <f>IF(S44="","",S44)</f>
        <v>6</v>
      </c>
      <c r="Q49" s="271">
        <f>IF(OR(M49="L",M49="W"),"",R44)</f>
        <v>0</v>
      </c>
      <c r="R49" s="280"/>
      <c r="S49" s="281"/>
      <c r="T49" s="281"/>
      <c r="U49" s="281"/>
      <c r="V49" s="281"/>
      <c r="W49" s="285"/>
      <c r="X49" s="288"/>
      <c r="Y49" s="291"/>
      <c r="Z49" s="259"/>
    </row>
    <row r="50" spans="1:26" ht="14.25" customHeight="1" x14ac:dyDescent="0.2">
      <c r="A50" s="274"/>
      <c r="B50" s="277"/>
      <c r="C50" s="261"/>
      <c r="D50" s="134">
        <f>IF(U35="","",U35)</f>
        <v>9</v>
      </c>
      <c r="E50" s="125" t="s">
        <v>242</v>
      </c>
      <c r="F50" s="135">
        <f>IF(S35="","",S35)</f>
        <v>11</v>
      </c>
      <c r="G50" s="263"/>
      <c r="H50" s="265"/>
      <c r="I50" s="134">
        <f>IF(U40="","",U40)</f>
        <v>9</v>
      </c>
      <c r="J50" s="125" t="s">
        <v>242</v>
      </c>
      <c r="K50" s="135">
        <f>IF(S40="","",S40)</f>
        <v>11</v>
      </c>
      <c r="L50" s="267"/>
      <c r="M50" s="269"/>
      <c r="N50" s="68">
        <f>IF(U45="","",U45)</f>
        <v>11</v>
      </c>
      <c r="O50" s="55" t="s">
        <v>242</v>
      </c>
      <c r="P50" s="69">
        <f>IF(S45="","",S45)</f>
        <v>9</v>
      </c>
      <c r="Q50" s="271"/>
      <c r="R50" s="280"/>
      <c r="S50" s="281"/>
      <c r="T50" s="281"/>
      <c r="U50" s="281"/>
      <c r="V50" s="281"/>
      <c r="W50" s="285"/>
      <c r="X50" s="288"/>
      <c r="Y50" s="291"/>
      <c r="Z50" s="259"/>
    </row>
    <row r="51" spans="1:26" ht="14.25" customHeight="1" x14ac:dyDescent="0.2">
      <c r="A51" s="274"/>
      <c r="B51" s="293" t="str">
        <f>IF(女子!F47="","",女子!F47)</f>
        <v>（尽 誠）</v>
      </c>
      <c r="C51" s="261"/>
      <c r="D51" s="134">
        <f>IF(U36="","",U36)</f>
        <v>11</v>
      </c>
      <c r="E51" s="125" t="s">
        <v>242</v>
      </c>
      <c r="F51" s="135">
        <f>IF(S36="","",S36)</f>
        <v>8</v>
      </c>
      <c r="G51" s="263"/>
      <c r="H51" s="265"/>
      <c r="I51" s="134">
        <f>IF(U41="","",U41)</f>
        <v>13</v>
      </c>
      <c r="J51" s="125" t="s">
        <v>242</v>
      </c>
      <c r="K51" s="135">
        <f>IF(S41="","",S41)</f>
        <v>11</v>
      </c>
      <c r="L51" s="267"/>
      <c r="M51" s="269"/>
      <c r="N51" s="68" t="str">
        <f>IF(U46="","",U46)</f>
        <v/>
      </c>
      <c r="O51" s="55" t="s">
        <v>242</v>
      </c>
      <c r="P51" s="69" t="str">
        <f>IF(S46="","",S46)</f>
        <v/>
      </c>
      <c r="Q51" s="271"/>
      <c r="R51" s="280"/>
      <c r="S51" s="281"/>
      <c r="T51" s="281"/>
      <c r="U51" s="281"/>
      <c r="V51" s="281"/>
      <c r="W51" s="285"/>
      <c r="X51" s="288"/>
      <c r="Y51" s="291"/>
      <c r="Z51" s="259"/>
    </row>
    <row r="52" spans="1:26" ht="14.25" customHeight="1" thickBot="1" x14ac:dyDescent="0.25">
      <c r="A52" s="275"/>
      <c r="B52" s="294"/>
      <c r="C52" s="262"/>
      <c r="D52" s="139" t="str">
        <f>IF(U37="","",U37)</f>
        <v/>
      </c>
      <c r="E52" s="140" t="s">
        <v>242</v>
      </c>
      <c r="F52" s="141" t="str">
        <f>IF(S37="","",S37)</f>
        <v/>
      </c>
      <c r="G52" s="264"/>
      <c r="H52" s="266"/>
      <c r="I52" s="139">
        <f>IF(U42="","",U42)</f>
        <v>8</v>
      </c>
      <c r="J52" s="140" t="s">
        <v>242</v>
      </c>
      <c r="K52" s="141">
        <f>IF(S42="","",S42)</f>
        <v>11</v>
      </c>
      <c r="L52" s="268"/>
      <c r="M52" s="270"/>
      <c r="N52" s="81" t="str">
        <f>IF(U47="","",U47)</f>
        <v/>
      </c>
      <c r="O52" s="82" t="s">
        <v>242</v>
      </c>
      <c r="P52" s="83" t="str">
        <f>IF(S47="","",S47)</f>
        <v/>
      </c>
      <c r="Q52" s="272"/>
      <c r="R52" s="282"/>
      <c r="S52" s="283"/>
      <c r="T52" s="283"/>
      <c r="U52" s="283"/>
      <c r="V52" s="283"/>
      <c r="W52" s="286"/>
      <c r="X52" s="289"/>
      <c r="Y52" s="292"/>
      <c r="Z52" s="260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T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 C33 H38 M43 R48">
    <cfRule type="cellIs" dxfId="2" priority="1" stopIfTrue="1" operator="equal">
      <formula>"×"</formula>
    </cfRule>
  </conditionalFormatting>
  <conditionalFormatting sqref="H7 M7 R7 C12 M12 R12 C17 H17 R17 C22 H22 M22 H33 M33 R33 C38 M38 R38 C43 H43 R43 C48 H48 M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E480-E312-42D0-B758-0342188951F1}">
  <dimension ref="A1:O36"/>
  <sheetViews>
    <sheetView tabSelected="1" view="pageBreakPreview" zoomScale="85" zoomScaleNormal="70" zoomScaleSheetLayoutView="85" workbookViewId="0">
      <selection activeCell="K17" sqref="K17"/>
    </sheetView>
  </sheetViews>
  <sheetFormatPr defaultColWidth="9" defaultRowHeight="13.2" x14ac:dyDescent="0.2"/>
  <cols>
    <col min="1" max="1" width="8.77734375" style="368" bestFit="1" customWidth="1"/>
    <col min="2" max="2" width="16.33203125" style="368" bestFit="1" customWidth="1"/>
    <col min="3" max="3" width="7.77734375" style="368" bestFit="1" customWidth="1"/>
    <col min="4" max="4" width="7.109375" style="368" customWidth="1"/>
    <col min="5" max="5" width="8.77734375" style="368" bestFit="1" customWidth="1"/>
    <col min="6" max="6" width="16.33203125" style="368" bestFit="1" customWidth="1"/>
    <col min="7" max="7" width="7.77734375" style="368" bestFit="1" customWidth="1"/>
    <col min="8" max="8" width="7.109375" style="368" customWidth="1"/>
    <col min="9" max="9" width="8.77734375" style="368" bestFit="1" customWidth="1"/>
    <col min="10" max="10" width="9.77734375" style="368" customWidth="1"/>
    <col min="11" max="11" width="10.44140625" style="368" bestFit="1" customWidth="1"/>
    <col min="12" max="12" width="7.109375" style="368" customWidth="1"/>
    <col min="13" max="13" width="8.77734375" style="368" bestFit="1" customWidth="1"/>
    <col min="14" max="14" width="9.77734375" style="368" bestFit="1" customWidth="1"/>
    <col min="15" max="15" width="10.44140625" style="368" bestFit="1" customWidth="1"/>
    <col min="16" max="16384" width="9" style="368"/>
  </cols>
  <sheetData>
    <row r="1" spans="1:15" ht="23.4" x14ac:dyDescent="0.2">
      <c r="B1" s="397" t="s">
        <v>287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ht="15" customHeight="1" x14ac:dyDescent="0.2"/>
    <row r="3" spans="1:15" ht="15" customHeight="1" thickBot="1" x14ac:dyDescent="0.25">
      <c r="A3" s="372"/>
      <c r="B3" s="372"/>
      <c r="C3" s="372"/>
      <c r="D3" s="372"/>
      <c r="E3" s="372"/>
      <c r="F3" s="372"/>
      <c r="G3" s="372"/>
      <c r="I3" s="396" t="s">
        <v>233</v>
      </c>
      <c r="J3" s="396"/>
      <c r="K3" s="396"/>
      <c r="M3" s="396" t="s">
        <v>243</v>
      </c>
      <c r="N3" s="396"/>
      <c r="O3" s="396"/>
    </row>
    <row r="4" spans="1:15" ht="15" customHeight="1" thickBot="1" x14ac:dyDescent="0.25">
      <c r="A4" s="372"/>
      <c r="B4" s="372"/>
      <c r="C4" s="372"/>
      <c r="D4" s="372"/>
      <c r="E4" s="372"/>
      <c r="F4" s="372"/>
      <c r="G4" s="372"/>
      <c r="I4" s="395" t="s">
        <v>286</v>
      </c>
      <c r="J4" s="394" t="s">
        <v>285</v>
      </c>
      <c r="K4" s="393" t="s">
        <v>284</v>
      </c>
      <c r="M4" s="395" t="s">
        <v>286</v>
      </c>
      <c r="N4" s="394" t="s">
        <v>285</v>
      </c>
      <c r="O4" s="393" t="s">
        <v>284</v>
      </c>
    </row>
    <row r="5" spans="1:15" ht="15" customHeight="1" x14ac:dyDescent="0.2">
      <c r="A5" s="372"/>
      <c r="B5" s="372"/>
      <c r="C5" s="372"/>
      <c r="D5" s="372"/>
      <c r="E5" s="372"/>
      <c r="F5" s="372"/>
      <c r="G5" s="372"/>
      <c r="I5" s="392">
        <v>1</v>
      </c>
      <c r="J5" s="391" t="s">
        <v>90</v>
      </c>
      <c r="K5" s="390" t="s">
        <v>28</v>
      </c>
      <c r="M5" s="392">
        <v>1</v>
      </c>
      <c r="N5" s="391" t="s">
        <v>88</v>
      </c>
      <c r="O5" s="390" t="s">
        <v>28</v>
      </c>
    </row>
    <row r="6" spans="1:15" ht="15" customHeight="1" x14ac:dyDescent="0.2">
      <c r="A6" s="372"/>
      <c r="B6" s="372"/>
      <c r="C6" s="372"/>
      <c r="D6" s="372"/>
      <c r="E6" s="372"/>
      <c r="F6" s="372"/>
      <c r="G6" s="372"/>
      <c r="I6" s="389">
        <v>2</v>
      </c>
      <c r="J6" s="388" t="s">
        <v>45</v>
      </c>
      <c r="K6" s="387" t="s">
        <v>17</v>
      </c>
      <c r="M6" s="389">
        <v>2</v>
      </c>
      <c r="N6" s="388" t="s">
        <v>3</v>
      </c>
      <c r="O6" s="387" t="s">
        <v>5</v>
      </c>
    </row>
    <row r="7" spans="1:15" ht="15" customHeight="1" x14ac:dyDescent="0.2">
      <c r="A7" s="372"/>
      <c r="B7" s="372"/>
      <c r="C7" s="372"/>
      <c r="D7" s="372"/>
      <c r="E7" s="372"/>
      <c r="F7" s="372"/>
      <c r="G7" s="372"/>
      <c r="I7" s="389">
        <v>3</v>
      </c>
      <c r="J7" s="388" t="s">
        <v>216</v>
      </c>
      <c r="K7" s="387" t="s">
        <v>5</v>
      </c>
      <c r="M7" s="389">
        <v>3</v>
      </c>
      <c r="N7" s="388" t="s">
        <v>79</v>
      </c>
      <c r="O7" s="387" t="s">
        <v>5</v>
      </c>
    </row>
    <row r="8" spans="1:15" ht="15" customHeight="1" x14ac:dyDescent="0.2">
      <c r="A8" s="372"/>
      <c r="B8" s="372"/>
      <c r="C8" s="372"/>
      <c r="D8" s="372"/>
      <c r="E8" s="372"/>
      <c r="F8" s="372"/>
      <c r="G8" s="372"/>
      <c r="I8" s="389">
        <v>4</v>
      </c>
      <c r="J8" s="388" t="s">
        <v>139</v>
      </c>
      <c r="K8" s="387" t="s">
        <v>28</v>
      </c>
      <c r="M8" s="389">
        <v>4</v>
      </c>
      <c r="N8" s="388" t="s">
        <v>45</v>
      </c>
      <c r="O8" s="387" t="s">
        <v>46</v>
      </c>
    </row>
    <row r="9" spans="1:15" ht="15" customHeight="1" x14ac:dyDescent="0.2">
      <c r="A9" s="372"/>
      <c r="B9" s="372"/>
      <c r="C9" s="372"/>
      <c r="D9" s="372"/>
      <c r="E9" s="372"/>
      <c r="F9" s="372"/>
      <c r="G9" s="372"/>
      <c r="I9" s="378" t="s">
        <v>283</v>
      </c>
      <c r="J9" s="386" t="s">
        <v>187</v>
      </c>
      <c r="K9" s="376" t="s">
        <v>28</v>
      </c>
      <c r="M9" s="378" t="s">
        <v>283</v>
      </c>
      <c r="N9" s="386" t="s">
        <v>282</v>
      </c>
      <c r="O9" s="376" t="s">
        <v>17</v>
      </c>
    </row>
    <row r="10" spans="1:15" ht="15" customHeight="1" x14ac:dyDescent="0.2">
      <c r="A10" s="372"/>
      <c r="B10" s="372"/>
      <c r="C10" s="372"/>
      <c r="D10" s="372"/>
      <c r="E10" s="372"/>
      <c r="F10" s="372"/>
      <c r="G10" s="372"/>
      <c r="I10" s="375"/>
      <c r="J10" s="381" t="s">
        <v>7</v>
      </c>
      <c r="K10" s="373" t="s">
        <v>34</v>
      </c>
      <c r="M10" s="375"/>
      <c r="N10" s="381" t="s">
        <v>52</v>
      </c>
      <c r="O10" s="373" t="s">
        <v>17</v>
      </c>
    </row>
    <row r="11" spans="1:15" ht="15" customHeight="1" x14ac:dyDescent="0.2">
      <c r="A11" s="372"/>
      <c r="B11" s="372"/>
      <c r="C11" s="372"/>
      <c r="D11" s="372"/>
      <c r="E11" s="372"/>
      <c r="F11" s="372"/>
      <c r="G11" s="372"/>
      <c r="I11" s="375"/>
      <c r="J11" s="381" t="s">
        <v>18</v>
      </c>
      <c r="K11" s="373" t="s">
        <v>17</v>
      </c>
      <c r="M11" s="375"/>
      <c r="N11" s="381" t="s">
        <v>55</v>
      </c>
      <c r="O11" s="373" t="s">
        <v>28</v>
      </c>
    </row>
    <row r="12" spans="1:15" ht="15" customHeight="1" x14ac:dyDescent="0.2">
      <c r="A12" s="372"/>
      <c r="B12" s="372"/>
      <c r="C12" s="372"/>
      <c r="D12" s="372"/>
      <c r="E12" s="372"/>
      <c r="F12" s="372"/>
      <c r="G12" s="372"/>
      <c r="I12" s="375"/>
      <c r="J12" s="385" t="s">
        <v>91</v>
      </c>
      <c r="K12" s="384" t="s">
        <v>30</v>
      </c>
      <c r="M12" s="375"/>
      <c r="N12" s="385" t="s">
        <v>33</v>
      </c>
      <c r="O12" s="384" t="s">
        <v>34</v>
      </c>
    </row>
    <row r="13" spans="1:15" ht="15" customHeight="1" x14ac:dyDescent="0.2">
      <c r="A13" s="372"/>
      <c r="B13" s="372"/>
      <c r="C13" s="372"/>
      <c r="D13" s="372"/>
      <c r="E13" s="372"/>
      <c r="F13" s="372"/>
      <c r="G13" s="372"/>
      <c r="I13" s="378" t="s">
        <v>281</v>
      </c>
      <c r="J13" s="383" t="s">
        <v>156</v>
      </c>
      <c r="K13" s="382" t="s">
        <v>30</v>
      </c>
      <c r="M13" s="378" t="s">
        <v>281</v>
      </c>
      <c r="N13" s="383" t="s">
        <v>74</v>
      </c>
      <c r="O13" s="382" t="s">
        <v>8</v>
      </c>
    </row>
    <row r="14" spans="1:15" ht="15" customHeight="1" x14ac:dyDescent="0.2">
      <c r="A14" s="372"/>
      <c r="B14" s="372"/>
      <c r="C14" s="372"/>
      <c r="D14" s="372"/>
      <c r="E14" s="372"/>
      <c r="F14" s="372"/>
      <c r="G14" s="372"/>
      <c r="I14" s="375"/>
      <c r="J14" s="381" t="s">
        <v>280</v>
      </c>
      <c r="K14" s="373" t="s">
        <v>8</v>
      </c>
      <c r="M14" s="375"/>
      <c r="N14" s="381" t="s">
        <v>23</v>
      </c>
      <c r="O14" s="373" t="s">
        <v>24</v>
      </c>
    </row>
    <row r="15" spans="1:15" ht="15" customHeight="1" x14ac:dyDescent="0.2">
      <c r="A15" s="372"/>
      <c r="B15" s="372"/>
      <c r="C15" s="372"/>
      <c r="D15" s="372"/>
      <c r="E15" s="372"/>
      <c r="F15" s="372"/>
      <c r="G15" s="372"/>
      <c r="I15" s="375"/>
      <c r="J15" s="381" t="s">
        <v>190</v>
      </c>
      <c r="K15" s="373" t="s">
        <v>28</v>
      </c>
      <c r="M15" s="375"/>
      <c r="N15" s="381" t="s">
        <v>279</v>
      </c>
      <c r="O15" s="373" t="s">
        <v>8</v>
      </c>
    </row>
    <row r="16" spans="1:15" ht="15" customHeight="1" x14ac:dyDescent="0.2">
      <c r="A16" s="372"/>
      <c r="B16" s="372"/>
      <c r="C16" s="372"/>
      <c r="D16" s="372"/>
      <c r="E16" s="372"/>
      <c r="F16" s="372"/>
      <c r="G16" s="372"/>
      <c r="I16" s="375"/>
      <c r="J16" s="381" t="s">
        <v>72</v>
      </c>
      <c r="K16" s="373" t="s">
        <v>17</v>
      </c>
      <c r="M16" s="375"/>
      <c r="N16" s="381" t="s">
        <v>36</v>
      </c>
      <c r="O16" s="373" t="s">
        <v>30</v>
      </c>
    </row>
    <row r="17" spans="1:15" ht="15" customHeight="1" x14ac:dyDescent="0.2">
      <c r="A17" s="372"/>
      <c r="B17" s="372"/>
      <c r="C17" s="372"/>
      <c r="D17" s="372"/>
      <c r="E17" s="372"/>
      <c r="F17" s="372"/>
      <c r="G17" s="372"/>
      <c r="I17" s="375"/>
      <c r="J17" s="381" t="s">
        <v>278</v>
      </c>
      <c r="K17" s="373" t="s">
        <v>34</v>
      </c>
      <c r="M17" s="375"/>
      <c r="N17" s="381" t="s">
        <v>62</v>
      </c>
      <c r="O17" s="373" t="s">
        <v>28</v>
      </c>
    </row>
    <row r="18" spans="1:15" ht="15" customHeight="1" x14ac:dyDescent="0.2">
      <c r="A18" s="372"/>
      <c r="B18" s="372"/>
      <c r="C18" s="372"/>
      <c r="D18" s="372"/>
      <c r="E18" s="372"/>
      <c r="F18" s="372"/>
      <c r="G18" s="372"/>
      <c r="I18" s="375"/>
      <c r="J18" s="381" t="s">
        <v>189</v>
      </c>
      <c r="K18" s="373" t="s">
        <v>8</v>
      </c>
      <c r="M18" s="375"/>
      <c r="N18" s="381" t="s">
        <v>35</v>
      </c>
      <c r="O18" s="373" t="s">
        <v>28</v>
      </c>
    </row>
    <row r="19" spans="1:15" ht="15" customHeight="1" x14ac:dyDescent="0.2">
      <c r="A19" s="372"/>
      <c r="B19" s="372"/>
      <c r="C19" s="372"/>
      <c r="D19" s="372"/>
      <c r="E19" s="372"/>
      <c r="F19" s="372"/>
      <c r="G19" s="372"/>
      <c r="I19" s="375"/>
      <c r="J19" s="381" t="s">
        <v>277</v>
      </c>
      <c r="K19" s="373" t="s">
        <v>8</v>
      </c>
      <c r="M19" s="375"/>
      <c r="N19" s="381" t="s">
        <v>72</v>
      </c>
      <c r="O19" s="373" t="s">
        <v>17</v>
      </c>
    </row>
    <row r="20" spans="1:15" ht="15" customHeight="1" x14ac:dyDescent="0.2">
      <c r="A20" s="372"/>
      <c r="B20" s="372"/>
      <c r="C20" s="372"/>
      <c r="D20" s="372"/>
      <c r="E20" s="372"/>
      <c r="F20" s="372"/>
      <c r="G20" s="372"/>
      <c r="I20" s="375"/>
      <c r="J20" s="380" t="s">
        <v>157</v>
      </c>
      <c r="K20" s="379" t="s">
        <v>24</v>
      </c>
      <c r="M20" s="375"/>
      <c r="N20" s="380" t="s">
        <v>7</v>
      </c>
      <c r="O20" s="379" t="s">
        <v>8</v>
      </c>
    </row>
    <row r="21" spans="1:15" ht="15" customHeight="1" x14ac:dyDescent="0.2">
      <c r="A21" s="372"/>
      <c r="B21" s="372"/>
      <c r="C21" s="372"/>
      <c r="D21" s="372"/>
      <c r="E21" s="372"/>
      <c r="F21" s="372"/>
      <c r="G21" s="372"/>
      <c r="I21" s="378" t="s">
        <v>276</v>
      </c>
      <c r="J21" s="377" t="s">
        <v>109</v>
      </c>
      <c r="K21" s="376" t="s">
        <v>8</v>
      </c>
      <c r="M21" s="378" t="s">
        <v>276</v>
      </c>
      <c r="N21" s="377" t="s">
        <v>42</v>
      </c>
      <c r="O21" s="376" t="s">
        <v>82</v>
      </c>
    </row>
    <row r="22" spans="1:15" ht="15" customHeight="1" x14ac:dyDescent="0.2">
      <c r="A22" s="372"/>
      <c r="B22" s="372"/>
      <c r="C22" s="372"/>
      <c r="D22" s="372"/>
      <c r="E22" s="372"/>
      <c r="F22" s="372"/>
      <c r="G22" s="372"/>
      <c r="I22" s="375"/>
      <c r="J22" s="374" t="s">
        <v>111</v>
      </c>
      <c r="K22" s="373" t="s">
        <v>28</v>
      </c>
      <c r="M22" s="375"/>
      <c r="N22" s="374" t="s">
        <v>275</v>
      </c>
      <c r="O22" s="373" t="s">
        <v>17</v>
      </c>
    </row>
    <row r="23" spans="1:15" ht="15" customHeight="1" x14ac:dyDescent="0.2">
      <c r="A23" s="372"/>
      <c r="B23" s="372"/>
      <c r="C23" s="372"/>
      <c r="D23" s="372"/>
      <c r="E23" s="372"/>
      <c r="F23" s="372"/>
      <c r="G23" s="372"/>
      <c r="I23" s="375"/>
      <c r="J23" s="374" t="s">
        <v>206</v>
      </c>
      <c r="K23" s="373" t="s">
        <v>8</v>
      </c>
      <c r="M23" s="375"/>
      <c r="N23" s="374" t="s">
        <v>274</v>
      </c>
      <c r="O23" s="373" t="s">
        <v>17</v>
      </c>
    </row>
    <row r="24" spans="1:15" ht="15" customHeight="1" x14ac:dyDescent="0.2">
      <c r="A24" s="372"/>
      <c r="B24" s="372"/>
      <c r="C24" s="372"/>
      <c r="D24" s="372"/>
      <c r="E24" s="372"/>
      <c r="F24" s="372"/>
      <c r="G24" s="372"/>
      <c r="I24" s="375"/>
      <c r="J24" s="374" t="s">
        <v>203</v>
      </c>
      <c r="K24" s="373" t="s">
        <v>204</v>
      </c>
      <c r="M24" s="375"/>
      <c r="N24" s="374" t="s">
        <v>53</v>
      </c>
      <c r="O24" s="373" t="s">
        <v>5</v>
      </c>
    </row>
    <row r="25" spans="1:15" ht="15" customHeight="1" x14ac:dyDescent="0.2">
      <c r="A25" s="372"/>
      <c r="B25" s="372"/>
      <c r="C25" s="372"/>
      <c r="D25" s="372"/>
      <c r="E25" s="372"/>
      <c r="F25" s="372"/>
      <c r="G25" s="372"/>
      <c r="I25" s="375"/>
      <c r="J25" s="374" t="s">
        <v>160</v>
      </c>
      <c r="K25" s="373" t="s">
        <v>24</v>
      </c>
      <c r="M25" s="375"/>
      <c r="N25" s="374" t="s">
        <v>47</v>
      </c>
      <c r="O25" s="373" t="s">
        <v>24</v>
      </c>
    </row>
    <row r="26" spans="1:15" ht="15" customHeight="1" x14ac:dyDescent="0.2">
      <c r="A26" s="372"/>
      <c r="B26" s="372"/>
      <c r="C26" s="372"/>
      <c r="D26" s="372"/>
      <c r="E26" s="372"/>
      <c r="F26" s="372"/>
      <c r="G26" s="372"/>
      <c r="I26" s="375"/>
      <c r="J26" s="374" t="s">
        <v>192</v>
      </c>
      <c r="K26" s="373" t="s">
        <v>24</v>
      </c>
      <c r="M26" s="375"/>
      <c r="N26" s="374" t="s">
        <v>44</v>
      </c>
      <c r="O26" s="373" t="s">
        <v>34</v>
      </c>
    </row>
    <row r="27" spans="1:15" ht="15" customHeight="1" x14ac:dyDescent="0.2">
      <c r="A27" s="372"/>
      <c r="B27" s="372"/>
      <c r="C27" s="372"/>
      <c r="D27" s="372"/>
      <c r="E27" s="372"/>
      <c r="F27" s="372"/>
      <c r="G27" s="372"/>
      <c r="I27" s="375"/>
      <c r="J27" s="374" t="s">
        <v>155</v>
      </c>
      <c r="K27" s="373" t="s">
        <v>28</v>
      </c>
      <c r="M27" s="375"/>
      <c r="N27" s="374" t="s">
        <v>61</v>
      </c>
      <c r="O27" s="373" t="s">
        <v>20</v>
      </c>
    </row>
    <row r="28" spans="1:15" ht="15" customHeight="1" x14ac:dyDescent="0.2">
      <c r="A28" s="372"/>
      <c r="B28" s="372"/>
      <c r="C28" s="372"/>
      <c r="D28" s="372"/>
      <c r="E28" s="372"/>
      <c r="F28" s="372"/>
      <c r="G28" s="372"/>
      <c r="I28" s="375"/>
      <c r="J28" s="374" t="s">
        <v>122</v>
      </c>
      <c r="K28" s="373" t="s">
        <v>123</v>
      </c>
      <c r="M28" s="375"/>
      <c r="N28" s="374" t="s">
        <v>25</v>
      </c>
      <c r="O28" s="373" t="s">
        <v>26</v>
      </c>
    </row>
    <row r="29" spans="1:15" ht="15" customHeight="1" x14ac:dyDescent="0.2">
      <c r="A29" s="372"/>
      <c r="B29" s="372"/>
      <c r="C29" s="372"/>
      <c r="D29" s="372"/>
      <c r="E29" s="372"/>
      <c r="F29" s="372"/>
      <c r="G29" s="372"/>
      <c r="I29" s="375"/>
      <c r="J29" s="374" t="s">
        <v>110</v>
      </c>
      <c r="K29" s="373" t="s">
        <v>24</v>
      </c>
      <c r="M29" s="375"/>
      <c r="N29" s="374" t="s">
        <v>78</v>
      </c>
      <c r="O29" s="373" t="s">
        <v>5</v>
      </c>
    </row>
    <row r="30" spans="1:15" ht="15" customHeight="1" x14ac:dyDescent="0.2">
      <c r="A30" s="372"/>
      <c r="B30" s="372"/>
      <c r="C30" s="372"/>
      <c r="D30" s="372"/>
      <c r="E30" s="372"/>
      <c r="F30" s="372"/>
      <c r="G30" s="372"/>
      <c r="I30" s="375"/>
      <c r="J30" s="374" t="s">
        <v>273</v>
      </c>
      <c r="K30" s="373" t="s">
        <v>71</v>
      </c>
      <c r="M30" s="375"/>
      <c r="N30" s="374" t="s">
        <v>32</v>
      </c>
      <c r="O30" s="373" t="s">
        <v>28</v>
      </c>
    </row>
    <row r="31" spans="1:15" ht="15" customHeight="1" x14ac:dyDescent="0.2">
      <c r="A31" s="372"/>
      <c r="B31" s="372"/>
      <c r="C31" s="372"/>
      <c r="D31" s="372"/>
      <c r="E31" s="372"/>
      <c r="F31" s="372"/>
      <c r="G31" s="372"/>
      <c r="I31" s="375"/>
      <c r="J31" s="374" t="s">
        <v>159</v>
      </c>
      <c r="K31" s="373" t="s">
        <v>34</v>
      </c>
      <c r="M31" s="375"/>
      <c r="N31" s="374" t="s">
        <v>25</v>
      </c>
      <c r="O31" s="373" t="s">
        <v>28</v>
      </c>
    </row>
    <row r="32" spans="1:15" ht="15" customHeight="1" x14ac:dyDescent="0.2">
      <c r="A32" s="372"/>
      <c r="B32" s="372"/>
      <c r="C32" s="372"/>
      <c r="D32" s="372"/>
      <c r="E32" s="372"/>
      <c r="F32" s="372"/>
      <c r="G32" s="372"/>
      <c r="I32" s="375"/>
      <c r="J32" s="374" t="s">
        <v>41</v>
      </c>
      <c r="K32" s="373" t="s">
        <v>8</v>
      </c>
      <c r="M32" s="375"/>
      <c r="N32" s="374" t="s">
        <v>43</v>
      </c>
      <c r="O32" s="373" t="s">
        <v>28</v>
      </c>
    </row>
    <row r="33" spans="1:15" ht="15" customHeight="1" x14ac:dyDescent="0.2">
      <c r="A33" s="372"/>
      <c r="B33" s="372"/>
      <c r="C33" s="372"/>
      <c r="D33" s="372"/>
      <c r="E33" s="372"/>
      <c r="F33" s="372"/>
      <c r="G33" s="372"/>
      <c r="I33" s="375"/>
      <c r="J33" s="374" t="s">
        <v>191</v>
      </c>
      <c r="K33" s="373" t="s">
        <v>28</v>
      </c>
      <c r="M33" s="375"/>
      <c r="N33" s="374" t="s">
        <v>54</v>
      </c>
      <c r="O33" s="373" t="s">
        <v>5</v>
      </c>
    </row>
    <row r="34" spans="1:15" ht="15" customHeight="1" x14ac:dyDescent="0.2">
      <c r="A34" s="372"/>
      <c r="B34" s="372"/>
      <c r="C34" s="372"/>
      <c r="D34" s="372"/>
      <c r="E34" s="372"/>
      <c r="F34" s="372"/>
      <c r="G34" s="372"/>
      <c r="I34" s="375"/>
      <c r="J34" s="374" t="s">
        <v>161</v>
      </c>
      <c r="K34" s="373" t="s">
        <v>28</v>
      </c>
      <c r="M34" s="375"/>
      <c r="N34" s="374" t="s">
        <v>42</v>
      </c>
      <c r="O34" s="373" t="s">
        <v>8</v>
      </c>
    </row>
    <row r="35" spans="1:15" ht="15" customHeight="1" x14ac:dyDescent="0.2">
      <c r="A35" s="372"/>
      <c r="B35" s="372"/>
      <c r="C35" s="372"/>
      <c r="D35" s="372"/>
      <c r="E35" s="372"/>
      <c r="F35" s="372"/>
      <c r="G35" s="372"/>
      <c r="I35" s="375"/>
      <c r="J35" s="374" t="s">
        <v>112</v>
      </c>
      <c r="K35" s="373" t="s">
        <v>22</v>
      </c>
      <c r="M35" s="375"/>
      <c r="N35" s="374" t="s">
        <v>63</v>
      </c>
      <c r="O35" s="373" t="s">
        <v>24</v>
      </c>
    </row>
    <row r="36" spans="1:15" ht="15" customHeight="1" thickBot="1" x14ac:dyDescent="0.25">
      <c r="A36" s="372"/>
      <c r="B36" s="372"/>
      <c r="C36" s="372"/>
      <c r="D36" s="372"/>
      <c r="E36" s="372"/>
      <c r="F36" s="372"/>
      <c r="G36" s="372"/>
      <c r="I36" s="371"/>
      <c r="J36" s="370" t="s">
        <v>79</v>
      </c>
      <c r="K36" s="369" t="s">
        <v>8</v>
      </c>
      <c r="M36" s="371"/>
      <c r="N36" s="370" t="s">
        <v>18</v>
      </c>
      <c r="O36" s="369" t="s">
        <v>17</v>
      </c>
    </row>
  </sheetData>
  <mergeCells count="9">
    <mergeCell ref="I3:K3"/>
    <mergeCell ref="M3:O3"/>
    <mergeCell ref="B1:O1"/>
    <mergeCell ref="I9:I12"/>
    <mergeCell ref="I13:I20"/>
    <mergeCell ref="I21:I36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</vt:lpstr>
      <vt:lpstr>女子</vt:lpstr>
      <vt:lpstr>決勝リーグ</vt:lpstr>
      <vt:lpstr>Rank</vt:lpstr>
      <vt:lpstr>Rank!Print_Area</vt:lpstr>
      <vt:lpstr>決勝リーグ!Print_Area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2020-09-26T07:00:43Z</cp:lastPrinted>
  <dcterms:created xsi:type="dcterms:W3CDTF">2020-09-12T08:45:40Z</dcterms:created>
  <dcterms:modified xsi:type="dcterms:W3CDTF">2026-01-30T10:56:19Z</dcterms:modified>
</cp:coreProperties>
</file>