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ksci50\Downloads\"/>
    </mc:Choice>
  </mc:AlternateContent>
  <xr:revisionPtr revIDLastSave="0" documentId="13_ncr:1_{AA66849B-511F-41EB-BC73-DCF71AF1C816}" xr6:coauthVersionLast="36" xr6:coauthVersionMax="36" xr10:uidLastSave="{00000000-0000-0000-0000-000000000000}"/>
  <bookViews>
    <workbookView xWindow="-120" yWindow="-120" windowWidth="19425" windowHeight="10305" xr2:uid="{00000000-000D-0000-FFFF-FFFF00000000}"/>
  </bookViews>
  <sheets>
    <sheet name="男子S" sheetId="1" r:id="rId1"/>
    <sheet name="女子S" sheetId="2" r:id="rId2"/>
    <sheet name="決勝リーグ（男子）" sheetId="3" r:id="rId3"/>
    <sheet name="決勝リーグ（女子）" sheetId="4" r:id="rId4"/>
  </sheets>
  <externalReferences>
    <externalReference r:id="rId5"/>
    <externalReference r:id="rId6"/>
  </externalReferences>
  <definedNames>
    <definedName name="Excel_BuiltIn_Print_Area_1">#REF!</definedName>
    <definedName name="Excel_BuiltIn_Print_Area_3">#REF!</definedName>
    <definedName name="_xlnm.Print_Area" localSheetId="3">'決勝リーグ（女子）'!$A$1:$Z$53</definedName>
    <definedName name="_xlnm.Print_Area" localSheetId="2">'決勝リーグ（男子）'!$A$1:$Z$53</definedName>
    <definedName name="_xlnm.Print_Area" localSheetId="1">女子S!$A$1:$BV$76</definedName>
    <definedName name="_xlnm.Print_Area" localSheetId="0">男子S!$A$1:$BV$136</definedName>
    <definedName name="ランキング大" localSheetId="1">[1]ランク表!$A$2:$AO$127</definedName>
    <definedName name="ランキング大">[2]ランク表!$A$2:$AO$248</definedName>
    <definedName name="順位" localSheetId="1">[1]ランク表!$D$2:$D$127</definedName>
    <definedName name="順位">[2]ランク表!$D$2:$D$248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5" i="1" l="1"/>
  <c r="D135" i="1"/>
  <c r="F134" i="1"/>
  <c r="D134" i="1"/>
  <c r="F133" i="1"/>
  <c r="D133" i="1"/>
  <c r="F132" i="1"/>
  <c r="D132" i="1"/>
  <c r="Y131" i="1"/>
  <c r="T131" i="1"/>
  <c r="O131" i="1"/>
  <c r="J131" i="1"/>
  <c r="B41" i="4" l="1"/>
  <c r="B51" i="4" l="1"/>
  <c r="B48" i="4"/>
  <c r="B46" i="4"/>
  <c r="B43" i="4"/>
  <c r="B38" i="4"/>
  <c r="B36" i="4"/>
  <c r="B33" i="4"/>
  <c r="C32" i="4" s="1"/>
  <c r="B51" i="3"/>
  <c r="B48" i="3"/>
  <c r="B46" i="3"/>
  <c r="B43" i="3"/>
  <c r="M32" i="3" s="1"/>
  <c r="B41" i="3"/>
  <c r="B38" i="3"/>
  <c r="B36" i="3"/>
  <c r="B33" i="3"/>
  <c r="F75" i="2"/>
  <c r="B25" i="4" s="1"/>
  <c r="D75" i="2"/>
  <c r="B22" i="4" s="1"/>
  <c r="R6" i="4" s="1"/>
  <c r="F74" i="2"/>
  <c r="B20" i="4" s="1"/>
  <c r="D74" i="2"/>
  <c r="F73" i="2"/>
  <c r="B15" i="4" s="1"/>
  <c r="D73" i="2"/>
  <c r="B12" i="4" s="1"/>
  <c r="H6" i="4" s="1"/>
  <c r="F72" i="2"/>
  <c r="D72" i="2"/>
  <c r="B7" i="4" s="1"/>
  <c r="Y71" i="2"/>
  <c r="T71" i="2"/>
  <c r="O71" i="2"/>
  <c r="J71" i="2"/>
  <c r="B25" i="3"/>
  <c r="B22" i="3"/>
  <c r="R6" i="3" s="1"/>
  <c r="B20" i="3"/>
  <c r="B17" i="3"/>
  <c r="B15" i="3"/>
  <c r="B12" i="3"/>
  <c r="B10" i="3"/>
  <c r="H6" i="3"/>
  <c r="B7" i="3"/>
  <c r="C6" i="3" s="1"/>
  <c r="P52" i="4"/>
  <c r="N52" i="4"/>
  <c r="K52" i="4"/>
  <c r="I52" i="4"/>
  <c r="F52" i="4"/>
  <c r="D52" i="4"/>
  <c r="P51" i="4"/>
  <c r="N51" i="4"/>
  <c r="K51" i="4"/>
  <c r="I51" i="4"/>
  <c r="F51" i="4"/>
  <c r="D51" i="4"/>
  <c r="P50" i="4"/>
  <c r="N50" i="4"/>
  <c r="K50" i="4"/>
  <c r="I50" i="4"/>
  <c r="F50" i="4"/>
  <c r="D50" i="4"/>
  <c r="P49" i="4"/>
  <c r="N49" i="4"/>
  <c r="K49" i="4"/>
  <c r="I49" i="4"/>
  <c r="F49" i="4"/>
  <c r="D49" i="4"/>
  <c r="R48" i="4"/>
  <c r="P48" i="4"/>
  <c r="N48" i="4"/>
  <c r="K48" i="4"/>
  <c r="I48" i="4"/>
  <c r="F48" i="4"/>
  <c r="D48" i="4"/>
  <c r="K47" i="4"/>
  <c r="I47" i="4"/>
  <c r="F47" i="4"/>
  <c r="D47" i="4"/>
  <c r="K46" i="4"/>
  <c r="I46" i="4"/>
  <c r="F46" i="4"/>
  <c r="D46" i="4"/>
  <c r="K45" i="4"/>
  <c r="I45" i="4"/>
  <c r="F45" i="4"/>
  <c r="D45" i="4"/>
  <c r="R44" i="4"/>
  <c r="V44" i="4" s="1"/>
  <c r="K44" i="4"/>
  <c r="I44" i="4"/>
  <c r="F44" i="4"/>
  <c r="D44" i="4"/>
  <c r="M43" i="4"/>
  <c r="K43" i="4"/>
  <c r="I43" i="4"/>
  <c r="F43" i="4"/>
  <c r="D43" i="4"/>
  <c r="F42" i="4"/>
  <c r="D42" i="4"/>
  <c r="F41" i="4"/>
  <c r="D41" i="4"/>
  <c r="F40" i="4"/>
  <c r="D40" i="4"/>
  <c r="R39" i="4"/>
  <c r="M39" i="4"/>
  <c r="Q39" i="4" s="1"/>
  <c r="F39" i="4"/>
  <c r="D39" i="4"/>
  <c r="H38" i="4"/>
  <c r="F38" i="4"/>
  <c r="D38" i="4"/>
  <c r="R34" i="4"/>
  <c r="V34" i="4" s="1"/>
  <c r="M34" i="4"/>
  <c r="Q34" i="4" s="1"/>
  <c r="M33" i="4" s="1"/>
  <c r="C43" i="4" s="1"/>
  <c r="H34" i="4"/>
  <c r="C33" i="4"/>
  <c r="H32" i="4"/>
  <c r="P26" i="4"/>
  <c r="N26" i="4"/>
  <c r="K26" i="4"/>
  <c r="I26" i="4"/>
  <c r="F26" i="4"/>
  <c r="D26" i="4"/>
  <c r="P25" i="4"/>
  <c r="N25" i="4"/>
  <c r="K25" i="4"/>
  <c r="I25" i="4"/>
  <c r="F25" i="4"/>
  <c r="D25" i="4"/>
  <c r="P24" i="4"/>
  <c r="N24" i="4"/>
  <c r="K24" i="4"/>
  <c r="I24" i="4"/>
  <c r="F24" i="4"/>
  <c r="D24" i="4"/>
  <c r="P23" i="4"/>
  <c r="N23" i="4"/>
  <c r="K23" i="4"/>
  <c r="I23" i="4"/>
  <c r="F23" i="4"/>
  <c r="D23" i="4"/>
  <c r="R22" i="4"/>
  <c r="P22" i="4"/>
  <c r="N22" i="4"/>
  <c r="K22" i="4"/>
  <c r="I22" i="4"/>
  <c r="F22" i="4"/>
  <c r="D22" i="4"/>
  <c r="K21" i="4"/>
  <c r="I21" i="4"/>
  <c r="F21" i="4"/>
  <c r="D21" i="4"/>
  <c r="K20" i="4"/>
  <c r="I20" i="4"/>
  <c r="F20" i="4"/>
  <c r="D20" i="4"/>
  <c r="K19" i="4"/>
  <c r="I19" i="4"/>
  <c r="F19" i="4"/>
  <c r="D19" i="4"/>
  <c r="R18" i="4"/>
  <c r="V18" i="4" s="1"/>
  <c r="K18" i="4"/>
  <c r="I18" i="4"/>
  <c r="F18" i="4"/>
  <c r="D18" i="4"/>
  <c r="M17" i="4"/>
  <c r="K17" i="4"/>
  <c r="I17" i="4"/>
  <c r="F17" i="4"/>
  <c r="D17" i="4"/>
  <c r="F16" i="4"/>
  <c r="D16" i="4"/>
  <c r="F15" i="4"/>
  <c r="D15" i="4"/>
  <c r="F14" i="4"/>
  <c r="D14" i="4"/>
  <c r="R13" i="4"/>
  <c r="M13" i="4"/>
  <c r="F13" i="4"/>
  <c r="D13" i="4"/>
  <c r="H12" i="4"/>
  <c r="F12" i="4"/>
  <c r="D12" i="4"/>
  <c r="R8" i="4"/>
  <c r="M8" i="4"/>
  <c r="H8" i="4"/>
  <c r="L8" i="4" s="1"/>
  <c r="C13" i="4" s="1"/>
  <c r="G13" i="4" s="1"/>
  <c r="C7" i="4"/>
  <c r="P52" i="3"/>
  <c r="N52" i="3"/>
  <c r="K52" i="3"/>
  <c r="I52" i="3"/>
  <c r="F52" i="3"/>
  <c r="D52" i="3"/>
  <c r="P51" i="3"/>
  <c r="N51" i="3"/>
  <c r="K51" i="3"/>
  <c r="I51" i="3"/>
  <c r="F51" i="3"/>
  <c r="D51" i="3"/>
  <c r="P50" i="3"/>
  <c r="N50" i="3"/>
  <c r="K50" i="3"/>
  <c r="I50" i="3"/>
  <c r="F50" i="3"/>
  <c r="D50" i="3"/>
  <c r="P49" i="3"/>
  <c r="N49" i="3"/>
  <c r="K49" i="3"/>
  <c r="I49" i="3"/>
  <c r="F49" i="3"/>
  <c r="D49" i="3"/>
  <c r="R48" i="3"/>
  <c r="P48" i="3"/>
  <c r="N48" i="3"/>
  <c r="K48" i="3"/>
  <c r="I48" i="3"/>
  <c r="F48" i="3"/>
  <c r="D48" i="3"/>
  <c r="K47" i="3"/>
  <c r="I47" i="3"/>
  <c r="F47" i="3"/>
  <c r="D47" i="3"/>
  <c r="K46" i="3"/>
  <c r="I46" i="3"/>
  <c r="F46" i="3"/>
  <c r="D46" i="3"/>
  <c r="K45" i="3"/>
  <c r="I45" i="3"/>
  <c r="F45" i="3"/>
  <c r="D45" i="3"/>
  <c r="R44" i="3"/>
  <c r="K44" i="3"/>
  <c r="I44" i="3"/>
  <c r="F44" i="3"/>
  <c r="D44" i="3"/>
  <c r="M43" i="3"/>
  <c r="K43" i="3"/>
  <c r="I43" i="3"/>
  <c r="F43" i="3"/>
  <c r="D43" i="3"/>
  <c r="F42" i="3"/>
  <c r="D42" i="3"/>
  <c r="F41" i="3"/>
  <c r="D41" i="3"/>
  <c r="F40" i="3"/>
  <c r="D40" i="3"/>
  <c r="R39" i="3"/>
  <c r="V39" i="3" s="1"/>
  <c r="R38" i="3" s="1"/>
  <c r="H48" i="3" s="1"/>
  <c r="M39" i="3"/>
  <c r="F39" i="3"/>
  <c r="D39" i="3"/>
  <c r="H38" i="3"/>
  <c r="F38" i="3"/>
  <c r="D38" i="3"/>
  <c r="R34" i="3"/>
  <c r="M34" i="3"/>
  <c r="H34" i="3"/>
  <c r="C33" i="3"/>
  <c r="R32" i="3"/>
  <c r="H32" i="3"/>
  <c r="C32" i="3"/>
  <c r="P26" i="3"/>
  <c r="N26" i="3"/>
  <c r="K26" i="3"/>
  <c r="I26" i="3"/>
  <c r="F26" i="3"/>
  <c r="D26" i="3"/>
  <c r="P25" i="3"/>
  <c r="N25" i="3"/>
  <c r="K25" i="3"/>
  <c r="I25" i="3"/>
  <c r="F25" i="3"/>
  <c r="D25" i="3"/>
  <c r="P24" i="3"/>
  <c r="N24" i="3"/>
  <c r="K24" i="3"/>
  <c r="I24" i="3"/>
  <c r="F24" i="3"/>
  <c r="D24" i="3"/>
  <c r="P23" i="3"/>
  <c r="N23" i="3"/>
  <c r="K23" i="3"/>
  <c r="I23" i="3"/>
  <c r="F23" i="3"/>
  <c r="D23" i="3"/>
  <c r="R22" i="3"/>
  <c r="P22" i="3"/>
  <c r="N22" i="3"/>
  <c r="K22" i="3"/>
  <c r="I22" i="3"/>
  <c r="F22" i="3"/>
  <c r="D22" i="3"/>
  <c r="K21" i="3"/>
  <c r="I21" i="3"/>
  <c r="F21" i="3"/>
  <c r="D21" i="3"/>
  <c r="K20" i="3"/>
  <c r="I20" i="3"/>
  <c r="F20" i="3"/>
  <c r="D20" i="3"/>
  <c r="K19" i="3"/>
  <c r="I19" i="3"/>
  <c r="F19" i="3"/>
  <c r="D19" i="3"/>
  <c r="R18" i="3"/>
  <c r="V18" i="3" s="1"/>
  <c r="R17" i="3" s="1"/>
  <c r="M22" i="3" s="1"/>
  <c r="K18" i="3"/>
  <c r="I18" i="3"/>
  <c r="F18" i="3"/>
  <c r="D18" i="3"/>
  <c r="M17" i="3"/>
  <c r="K17" i="3"/>
  <c r="I17" i="3"/>
  <c r="F17" i="3"/>
  <c r="D17" i="3"/>
  <c r="F16" i="3"/>
  <c r="D16" i="3"/>
  <c r="F15" i="3"/>
  <c r="D15" i="3"/>
  <c r="F14" i="3"/>
  <c r="D14" i="3"/>
  <c r="R13" i="3"/>
  <c r="M13" i="3"/>
  <c r="F13" i="3"/>
  <c r="D13" i="3"/>
  <c r="H12" i="3"/>
  <c r="F12" i="3"/>
  <c r="D12" i="3"/>
  <c r="R8" i="3"/>
  <c r="M8" i="3"/>
  <c r="H8" i="3"/>
  <c r="L8" i="3" s="1"/>
  <c r="H7" i="3" s="1"/>
  <c r="C12" i="3" s="1"/>
  <c r="C7" i="3"/>
  <c r="B17" i="4" l="1"/>
  <c r="B10" i="4"/>
  <c r="C6" i="4"/>
  <c r="R17" i="4"/>
  <c r="M22" i="4" s="1"/>
  <c r="M23" i="4"/>
  <c r="Q23" i="4" s="1"/>
  <c r="V13" i="4"/>
  <c r="R12" i="4" s="1"/>
  <c r="H22" i="4" s="1"/>
  <c r="Q39" i="3"/>
  <c r="M38" i="3" s="1"/>
  <c r="H43" i="3" s="1"/>
  <c r="V34" i="3"/>
  <c r="C49" i="3" s="1"/>
  <c r="G49" i="3" s="1"/>
  <c r="M23" i="3"/>
  <c r="Q23" i="3" s="1"/>
  <c r="V13" i="3"/>
  <c r="R12" i="3" s="1"/>
  <c r="H22" i="3" s="1"/>
  <c r="H44" i="4"/>
  <c r="L44" i="4" s="1"/>
  <c r="M38" i="4"/>
  <c r="H43" i="4" s="1"/>
  <c r="R33" i="4"/>
  <c r="C48" i="4" s="1"/>
  <c r="C49" i="4"/>
  <c r="G49" i="4" s="1"/>
  <c r="V39" i="4"/>
  <c r="R38" i="4" s="1"/>
  <c r="H48" i="4" s="1"/>
  <c r="R43" i="4"/>
  <c r="M48" i="4" s="1"/>
  <c r="V8" i="3"/>
  <c r="R7" i="3" s="1"/>
  <c r="C22" i="3" s="1"/>
  <c r="Q8" i="4"/>
  <c r="M7" i="4" s="1"/>
  <c r="C13" i="3"/>
  <c r="G13" i="3" s="1"/>
  <c r="L34" i="4"/>
  <c r="C39" i="4" s="1"/>
  <c r="G39" i="4" s="1"/>
  <c r="Q13" i="3"/>
  <c r="H18" i="3" s="1"/>
  <c r="L18" i="3" s="1"/>
  <c r="Q34" i="3"/>
  <c r="C44" i="3" s="1"/>
  <c r="G44" i="3" s="1"/>
  <c r="V44" i="3"/>
  <c r="R43" i="3" s="1"/>
  <c r="M48" i="3" s="1"/>
  <c r="H49" i="3"/>
  <c r="L49" i="3" s="1"/>
  <c r="H7" i="4"/>
  <c r="C12" i="4" s="1"/>
  <c r="Q13" i="4"/>
  <c r="H18" i="4" s="1"/>
  <c r="L18" i="4" s="1"/>
  <c r="C44" i="4"/>
  <c r="G44" i="4" s="1"/>
  <c r="M49" i="4"/>
  <c r="Q49" i="4" s="1"/>
  <c r="V8" i="4"/>
  <c r="R7" i="4" s="1"/>
  <c r="C22" i="4" s="1"/>
  <c r="L34" i="3"/>
  <c r="C39" i="3" s="1"/>
  <c r="G39" i="3" s="1"/>
  <c r="Q8" i="3"/>
  <c r="M7" i="3" s="1"/>
  <c r="C17" i="3" s="1"/>
  <c r="R32" i="4"/>
  <c r="M6" i="3"/>
  <c r="M6" i="4"/>
  <c r="M32" i="4"/>
  <c r="C18" i="4" l="1"/>
  <c r="G18" i="4" s="1"/>
  <c r="H23" i="4"/>
  <c r="L23" i="4" s="1"/>
  <c r="M49" i="3"/>
  <c r="Q49" i="3" s="1"/>
  <c r="H33" i="3"/>
  <c r="C38" i="3" s="1"/>
  <c r="C23" i="4"/>
  <c r="G23" i="4" s="1"/>
  <c r="M12" i="3"/>
  <c r="H17" i="3" s="1"/>
  <c r="M33" i="3"/>
  <c r="C43" i="3" s="1"/>
  <c r="X43" i="3" s="1"/>
  <c r="H44" i="3"/>
  <c r="L44" i="3" s="1"/>
  <c r="W7" i="4"/>
  <c r="R33" i="3"/>
  <c r="C48" i="3" s="1"/>
  <c r="H23" i="3"/>
  <c r="L23" i="3" s="1"/>
  <c r="H33" i="4"/>
  <c r="W33" i="4" s="1"/>
  <c r="C18" i="3"/>
  <c r="G18" i="3" s="1"/>
  <c r="M12" i="4"/>
  <c r="H17" i="4" s="1"/>
  <c r="C17" i="4"/>
  <c r="X7" i="4"/>
  <c r="X33" i="4"/>
  <c r="C23" i="3"/>
  <c r="G23" i="3" s="1"/>
  <c r="W43" i="3"/>
  <c r="H49" i="4"/>
  <c r="L49" i="4" s="1"/>
  <c r="X7" i="3"/>
  <c r="X12" i="3"/>
  <c r="W7" i="3"/>
  <c r="X48" i="3"/>
  <c r="W48" i="4" l="1"/>
  <c r="X48" i="4"/>
  <c r="X22" i="4"/>
  <c r="W48" i="3"/>
  <c r="Y48" i="3" s="1"/>
  <c r="Y7" i="4"/>
  <c r="W22" i="4"/>
  <c r="W12" i="3"/>
  <c r="Y12" i="3" s="1"/>
  <c r="W33" i="3"/>
  <c r="X12" i="4"/>
  <c r="W12" i="4"/>
  <c r="Y12" i="4" s="1"/>
  <c r="X33" i="3"/>
  <c r="C38" i="4"/>
  <c r="X17" i="3"/>
  <c r="W17" i="3"/>
  <c r="Y43" i="3"/>
  <c r="Y7" i="3"/>
  <c r="Y33" i="4"/>
  <c r="W17" i="4"/>
  <c r="X17" i="4"/>
  <c r="W38" i="3"/>
  <c r="X38" i="3"/>
  <c r="W22" i="3"/>
  <c r="W38" i="4"/>
  <c r="X38" i="4"/>
  <c r="X22" i="3"/>
  <c r="Y48" i="4" l="1"/>
  <c r="Y22" i="4"/>
  <c r="Y33" i="3"/>
  <c r="Y17" i="3"/>
  <c r="Y22" i="3"/>
  <c r="Z22" i="3" s="1"/>
  <c r="Y38" i="3"/>
  <c r="Y38" i="4"/>
  <c r="Z33" i="4" s="1"/>
  <c r="Y17" i="4"/>
  <c r="Z7" i="4" s="1"/>
  <c r="Z33" i="3" l="1"/>
  <c r="Z48" i="3"/>
  <c r="Z7" i="3"/>
  <c r="Z38" i="4"/>
  <c r="Z48" i="4"/>
  <c r="Z17" i="4"/>
  <c r="Z22" i="4"/>
  <c r="Z12" i="4"/>
  <c r="Z38" i="3"/>
  <c r="Z43" i="3"/>
</calcChain>
</file>

<file path=xl/sharedStrings.xml><?xml version="1.0" encoding="utf-8"?>
<sst xmlns="http://schemas.openxmlformats.org/spreadsheetml/2006/main" count="1924" uniqueCount="433">
  <si>
    <t>令和4年度　全日本卓球選手権大会（ジュニア）県予選会</t>
  </si>
  <si>
    <t>男子シングルス</t>
  </si>
  <si>
    <t>期日：令和4年9月17日(土)</t>
  </si>
  <si>
    <t>会場：高松市総合体育館</t>
  </si>
  <si>
    <t>大　西</t>
  </si>
  <si>
    <t>(</t>
  </si>
  <si>
    <t>尽　誠</t>
  </si>
  <si>
    <t>)</t>
  </si>
  <si>
    <t>久　德</t>
  </si>
  <si>
    <t>片　桐</t>
  </si>
  <si>
    <t>井　原</t>
  </si>
  <si>
    <t>高中央</t>
  </si>
  <si>
    <t>岩　嶋</t>
  </si>
  <si>
    <t>高松東</t>
  </si>
  <si>
    <t>大　谷</t>
  </si>
  <si>
    <t>三本松</t>
  </si>
  <si>
    <t>阪　本</t>
  </si>
  <si>
    <t>坂　出</t>
  </si>
  <si>
    <t>板　島</t>
  </si>
  <si>
    <t>大手丸中</t>
  </si>
  <si>
    <t>　宋</t>
  </si>
  <si>
    <t>高松西</t>
  </si>
  <si>
    <t>永　井</t>
  </si>
  <si>
    <t>香中央</t>
  </si>
  <si>
    <t>立　岩</t>
  </si>
  <si>
    <t>高工芸</t>
  </si>
  <si>
    <t>白　川</t>
  </si>
  <si>
    <t>丸城西</t>
  </si>
  <si>
    <t>山　本</t>
  </si>
  <si>
    <t>観総合</t>
  </si>
  <si>
    <t>山　平</t>
  </si>
  <si>
    <t>小　釣</t>
  </si>
  <si>
    <t>河　田</t>
  </si>
  <si>
    <t>善　一</t>
  </si>
  <si>
    <t>伊　丹</t>
  </si>
  <si>
    <t>國　土</t>
  </si>
  <si>
    <t>佐　藤</t>
  </si>
  <si>
    <t>丸　亀</t>
  </si>
  <si>
    <t>川　人</t>
  </si>
  <si>
    <t>高　瀬</t>
  </si>
  <si>
    <t>江　崎</t>
  </si>
  <si>
    <t>大　塚</t>
  </si>
  <si>
    <t>加　藤</t>
  </si>
  <si>
    <t>高松商</t>
  </si>
  <si>
    <t>吉　永</t>
  </si>
  <si>
    <t>多度津</t>
  </si>
  <si>
    <t>鎌　倉</t>
  </si>
  <si>
    <t>あいはら</t>
  </si>
  <si>
    <t>榎　戸</t>
  </si>
  <si>
    <t>高桜井</t>
  </si>
  <si>
    <r>
      <t>田　井</t>
    </r>
    <r>
      <rPr>
        <sz val="9"/>
        <rFont val="HG丸ｺﾞｼｯｸM-PRO"/>
        <family val="3"/>
        <charset val="128"/>
      </rPr>
      <t>遥</t>
    </r>
  </si>
  <si>
    <t>山　口</t>
  </si>
  <si>
    <t>國　本</t>
  </si>
  <si>
    <r>
      <t>大　江</t>
    </r>
    <r>
      <rPr>
        <sz val="9"/>
        <rFont val="HG丸ｺﾞｼｯｸM-PRO"/>
        <family val="3"/>
        <charset val="128"/>
      </rPr>
      <t>快</t>
    </r>
  </si>
  <si>
    <t>五峯クラブ</t>
  </si>
  <si>
    <t>中　田</t>
  </si>
  <si>
    <t>　佃</t>
  </si>
  <si>
    <t>大　瀧</t>
  </si>
  <si>
    <t>山　下</t>
  </si>
  <si>
    <t>永　岡</t>
  </si>
  <si>
    <t>小中央</t>
  </si>
  <si>
    <t>渡　部</t>
  </si>
  <si>
    <t>今　田</t>
  </si>
  <si>
    <t>寶　坂</t>
  </si>
  <si>
    <t>髙　橋</t>
  </si>
  <si>
    <t>高　松</t>
  </si>
  <si>
    <t>木　下</t>
  </si>
  <si>
    <t>長谷川</t>
  </si>
  <si>
    <t>森　下</t>
  </si>
  <si>
    <t>岡　本</t>
  </si>
  <si>
    <t>三　﨑</t>
  </si>
  <si>
    <r>
      <t>合　田</t>
    </r>
    <r>
      <rPr>
        <sz val="9"/>
        <rFont val="HG丸ｺﾞｼｯｸM-PRO"/>
        <family val="3"/>
        <charset val="128"/>
      </rPr>
      <t>有</t>
    </r>
  </si>
  <si>
    <t>渋　川</t>
  </si>
  <si>
    <t>池　田</t>
  </si>
  <si>
    <t>石　田</t>
  </si>
  <si>
    <t>村　田</t>
  </si>
  <si>
    <r>
      <t>井　上</t>
    </r>
    <r>
      <rPr>
        <sz val="9"/>
        <rFont val="HG丸ｺﾞｼｯｸM-PRO"/>
        <family val="3"/>
        <charset val="128"/>
      </rPr>
      <t>流</t>
    </r>
  </si>
  <si>
    <t>横　山</t>
  </si>
  <si>
    <t>岡　林</t>
  </si>
  <si>
    <t>川　原</t>
  </si>
  <si>
    <t>武　井</t>
  </si>
  <si>
    <t>眞　鍋</t>
  </si>
  <si>
    <t>江　﨑</t>
  </si>
  <si>
    <r>
      <t>樽　井</t>
    </r>
    <r>
      <rPr>
        <sz val="9"/>
        <rFont val="HG丸ｺﾞｼｯｸM-PRO"/>
        <family val="3"/>
        <charset val="128"/>
      </rPr>
      <t>健</t>
    </r>
  </si>
  <si>
    <t>イトウTTC</t>
  </si>
  <si>
    <t>和　泉</t>
  </si>
  <si>
    <t>JFジュニア</t>
  </si>
  <si>
    <t>鉄　野</t>
  </si>
  <si>
    <t>高　尾</t>
  </si>
  <si>
    <t>近　石</t>
  </si>
  <si>
    <r>
      <t>大　江</t>
    </r>
    <r>
      <rPr>
        <sz val="9"/>
        <rFont val="HG丸ｺﾞｼｯｸM-PRO"/>
        <family val="3"/>
        <charset val="128"/>
      </rPr>
      <t>正</t>
    </r>
  </si>
  <si>
    <t>長　野</t>
  </si>
  <si>
    <t>香川西</t>
  </si>
  <si>
    <t>山　﨑</t>
  </si>
  <si>
    <t>渡　辺</t>
  </si>
  <si>
    <t>福　永</t>
  </si>
  <si>
    <t>矢　野</t>
  </si>
  <si>
    <t>御　厩</t>
  </si>
  <si>
    <t>安　井</t>
  </si>
  <si>
    <t>高専詫</t>
  </si>
  <si>
    <t>吉　田</t>
  </si>
  <si>
    <r>
      <t>藤　田</t>
    </r>
    <r>
      <rPr>
        <sz val="9"/>
        <rFont val="HG丸ｺﾞｼｯｸM-PRO"/>
        <family val="3"/>
        <charset val="128"/>
      </rPr>
      <t>光</t>
    </r>
  </si>
  <si>
    <t>齋　藤</t>
  </si>
  <si>
    <t>本　田</t>
  </si>
  <si>
    <t>観　一</t>
  </si>
  <si>
    <t>神　余</t>
  </si>
  <si>
    <t>藤　川</t>
  </si>
  <si>
    <t>詫間中</t>
  </si>
  <si>
    <t>川　村</t>
  </si>
  <si>
    <t>松　原</t>
  </si>
  <si>
    <t>権　藤</t>
  </si>
  <si>
    <t>齊　藤</t>
  </si>
  <si>
    <t>志　度</t>
  </si>
  <si>
    <t>川　田</t>
  </si>
  <si>
    <t>高　木</t>
  </si>
  <si>
    <t>岡　部</t>
  </si>
  <si>
    <t>原　岡</t>
  </si>
  <si>
    <t>生　﨑</t>
  </si>
  <si>
    <t>赤　澤</t>
  </si>
  <si>
    <t>大　倉</t>
  </si>
  <si>
    <t>西　内</t>
  </si>
  <si>
    <t>高松一</t>
  </si>
  <si>
    <t>直　江</t>
  </si>
  <si>
    <t>岩　部</t>
  </si>
  <si>
    <t>德　永</t>
  </si>
  <si>
    <t>久　保</t>
  </si>
  <si>
    <t>寒　川</t>
  </si>
  <si>
    <t>光　井</t>
  </si>
  <si>
    <t>川　越</t>
  </si>
  <si>
    <t>二　宮</t>
  </si>
  <si>
    <t>白　井</t>
  </si>
  <si>
    <t>桑　島</t>
  </si>
  <si>
    <t>國　重</t>
  </si>
  <si>
    <t>三　井</t>
  </si>
  <si>
    <t>澤　田</t>
  </si>
  <si>
    <t>岡　田</t>
  </si>
  <si>
    <t>松　村</t>
  </si>
  <si>
    <t>宮　﨑</t>
  </si>
  <si>
    <t>飯　間</t>
  </si>
  <si>
    <t>尾　﨑</t>
  </si>
  <si>
    <t>亀　井</t>
  </si>
  <si>
    <t>江　頭</t>
  </si>
  <si>
    <t>本　多</t>
  </si>
  <si>
    <t>黒　田</t>
  </si>
  <si>
    <t>三　野</t>
  </si>
  <si>
    <t>荒　木</t>
  </si>
  <si>
    <t>福　田</t>
  </si>
  <si>
    <t>石　井</t>
  </si>
  <si>
    <t>藏　元</t>
  </si>
  <si>
    <t>中　川</t>
  </si>
  <si>
    <t>小　松</t>
  </si>
  <si>
    <r>
      <t>中　嶋</t>
    </r>
    <r>
      <rPr>
        <sz val="9"/>
        <rFont val="HG丸ｺﾞｼｯｸM-PRO"/>
        <family val="3"/>
        <charset val="128"/>
      </rPr>
      <t>千</t>
    </r>
  </si>
  <si>
    <t>ヴィスポ</t>
  </si>
  <si>
    <r>
      <t>中　嶋</t>
    </r>
    <r>
      <rPr>
        <sz val="9"/>
        <rFont val="HG丸ｺﾞｼｯｸM-PRO"/>
        <family val="3"/>
        <charset val="128"/>
      </rPr>
      <t>大</t>
    </r>
  </si>
  <si>
    <t>大　恵</t>
  </si>
  <si>
    <t>国分寺中</t>
  </si>
  <si>
    <t>藤　原</t>
  </si>
  <si>
    <t>協和中</t>
  </si>
  <si>
    <t>西　村</t>
  </si>
  <si>
    <t>杢　村</t>
  </si>
  <si>
    <t>卓球家Jr</t>
  </si>
  <si>
    <t>藤　井</t>
  </si>
  <si>
    <t>付属坂出中</t>
  </si>
  <si>
    <t>川　崎</t>
  </si>
  <si>
    <t>城乾</t>
  </si>
  <si>
    <r>
      <t>藤　田</t>
    </r>
    <r>
      <rPr>
        <sz val="9"/>
        <rFont val="HG丸ｺﾞｼｯｸM-PRO"/>
        <family val="3"/>
        <charset val="128"/>
      </rPr>
      <t>郭</t>
    </r>
  </si>
  <si>
    <t>冨　田</t>
  </si>
  <si>
    <t>　森</t>
  </si>
  <si>
    <t>漆　原</t>
  </si>
  <si>
    <t>石　原</t>
  </si>
  <si>
    <t>岩　田</t>
  </si>
  <si>
    <t>柴　田</t>
  </si>
  <si>
    <t>大　東</t>
  </si>
  <si>
    <t>大　熊</t>
  </si>
  <si>
    <t>大　岡</t>
  </si>
  <si>
    <t>　泉</t>
  </si>
  <si>
    <r>
      <t>井　上</t>
    </r>
    <r>
      <rPr>
        <sz val="9"/>
        <rFont val="HG丸ｺﾞｼｯｸM-PRO"/>
        <family val="3"/>
        <charset val="128"/>
      </rPr>
      <t>晴</t>
    </r>
  </si>
  <si>
    <t>長　尾</t>
  </si>
  <si>
    <t>古　川</t>
  </si>
  <si>
    <t>平　田</t>
  </si>
  <si>
    <t>西　本</t>
  </si>
  <si>
    <t>平　間</t>
  </si>
  <si>
    <t>古　竹</t>
  </si>
  <si>
    <t>鬼　松</t>
  </si>
  <si>
    <t>伊　藤</t>
  </si>
  <si>
    <t>平　木</t>
  </si>
  <si>
    <t>堀　口</t>
  </si>
  <si>
    <r>
      <t>田　井</t>
    </r>
    <r>
      <rPr>
        <sz val="9"/>
        <rFont val="HG丸ｺﾞｼｯｸM-PRO"/>
        <family val="3"/>
        <charset val="128"/>
      </rPr>
      <t>大</t>
    </r>
  </si>
  <si>
    <t>大　黒</t>
  </si>
  <si>
    <r>
      <t>樽　井</t>
    </r>
    <r>
      <rPr>
        <sz val="9"/>
        <rFont val="HG丸ｺﾞｼｯｸM-PRO"/>
        <family val="3"/>
        <charset val="128"/>
      </rPr>
      <t>陸</t>
    </r>
  </si>
  <si>
    <t>今　井</t>
  </si>
  <si>
    <t>田　中</t>
  </si>
  <si>
    <t>三　浦</t>
  </si>
  <si>
    <t>磯　﨑</t>
  </si>
  <si>
    <t>川　松</t>
  </si>
  <si>
    <t>窪　田</t>
  </si>
  <si>
    <t>相　原</t>
  </si>
  <si>
    <t>河　野</t>
  </si>
  <si>
    <t>栗　田</t>
  </si>
  <si>
    <t>白　玖</t>
  </si>
  <si>
    <t>浦　山</t>
  </si>
  <si>
    <t>夛　田</t>
  </si>
  <si>
    <t>宮　本</t>
  </si>
  <si>
    <t>吉　川</t>
  </si>
  <si>
    <t>松　本</t>
  </si>
  <si>
    <t>出　渕</t>
  </si>
  <si>
    <t>萩　原</t>
  </si>
  <si>
    <t>橋　崎</t>
  </si>
  <si>
    <t>伏　見</t>
  </si>
  <si>
    <t>中　村</t>
  </si>
  <si>
    <t>松　木</t>
  </si>
  <si>
    <t>大　石</t>
    <phoneticPr fontId="2"/>
  </si>
  <si>
    <t>山　地</t>
  </si>
  <si>
    <r>
      <t>大　江</t>
    </r>
    <r>
      <rPr>
        <sz val="9"/>
        <rFont val="HG丸ｺﾞｼｯｸM-PRO"/>
        <family val="3"/>
        <charset val="128"/>
      </rPr>
      <t>博</t>
    </r>
  </si>
  <si>
    <t>坂　本</t>
  </si>
  <si>
    <t>飯山中</t>
  </si>
  <si>
    <t>平　石</t>
  </si>
  <si>
    <t>　林</t>
  </si>
  <si>
    <t>酒　井</t>
  </si>
  <si>
    <t>大　林</t>
  </si>
  <si>
    <t>片　岡</t>
  </si>
  <si>
    <t>小　西</t>
  </si>
  <si>
    <t>　河</t>
  </si>
  <si>
    <t>　関</t>
  </si>
  <si>
    <t>石　川</t>
  </si>
  <si>
    <t>綾　田</t>
  </si>
  <si>
    <t>古　田</t>
  </si>
  <si>
    <t>木　村</t>
  </si>
  <si>
    <t>青　木</t>
  </si>
  <si>
    <t>植　田</t>
  </si>
  <si>
    <t>横　川</t>
  </si>
  <si>
    <t>寺　田</t>
  </si>
  <si>
    <t>志度中</t>
  </si>
  <si>
    <t>下　村</t>
  </si>
  <si>
    <t>岩　原</t>
  </si>
  <si>
    <t>吉　村</t>
  </si>
  <si>
    <t>都　築</t>
  </si>
  <si>
    <t>藤　田</t>
  </si>
  <si>
    <t>谷　定</t>
  </si>
  <si>
    <t>飯　田</t>
  </si>
  <si>
    <t>三　好</t>
  </si>
  <si>
    <t>國　宗</t>
  </si>
  <si>
    <r>
      <t>合　田</t>
    </r>
    <r>
      <rPr>
        <sz val="9"/>
        <rFont val="HG丸ｺﾞｼｯｸM-PRO"/>
        <family val="3"/>
        <charset val="128"/>
      </rPr>
      <t>琉</t>
    </r>
  </si>
  <si>
    <t>末　本</t>
  </si>
  <si>
    <t>二　川</t>
  </si>
  <si>
    <t>西　谷</t>
  </si>
  <si>
    <t>三　谷</t>
  </si>
  <si>
    <t>松　永</t>
  </si>
  <si>
    <t>山　中</t>
  </si>
  <si>
    <t>武　田</t>
  </si>
  <si>
    <t>デニス</t>
  </si>
  <si>
    <t>谷　本</t>
  </si>
  <si>
    <t>岩　本</t>
  </si>
  <si>
    <t>米　谷</t>
  </si>
  <si>
    <t>金　山</t>
  </si>
  <si>
    <t>髙　田</t>
  </si>
  <si>
    <t>銭　谷</t>
  </si>
  <si>
    <t>亀　石</t>
  </si>
  <si>
    <t>　岡</t>
  </si>
  <si>
    <t>溝　渕</t>
  </si>
  <si>
    <t>久　志</t>
  </si>
  <si>
    <r>
      <t>樋󠄀</t>
    </r>
    <r>
      <rPr>
        <sz val="9"/>
        <rFont val="HG丸ｺﾞｼｯｸM-PRO"/>
        <family val="3"/>
        <charset val="128"/>
      </rPr>
      <t>　</t>
    </r>
    <r>
      <rPr>
        <sz val="11"/>
        <rFont val="HG丸ｺﾞｼｯｸM-PRO"/>
        <family val="3"/>
        <charset val="128"/>
      </rPr>
      <t>口</t>
    </r>
  </si>
  <si>
    <t>秋　月</t>
  </si>
  <si>
    <t>坂　東</t>
  </si>
  <si>
    <t>女子シングルス</t>
  </si>
  <si>
    <t>安　藤</t>
  </si>
  <si>
    <t>櫻　井</t>
  </si>
  <si>
    <t>横　手</t>
  </si>
  <si>
    <t>井　元</t>
  </si>
  <si>
    <t>吉　久</t>
  </si>
  <si>
    <t>高　平</t>
  </si>
  <si>
    <t>東　根</t>
  </si>
  <si>
    <t>平　野</t>
  </si>
  <si>
    <t>須　藤</t>
  </si>
  <si>
    <t>佐　々</t>
  </si>
  <si>
    <t>多　田</t>
  </si>
  <si>
    <t>野　瀬</t>
  </si>
  <si>
    <t>梶　川</t>
  </si>
  <si>
    <t>　堤</t>
  </si>
  <si>
    <t>高　橋</t>
  </si>
  <si>
    <t>市　橋</t>
  </si>
  <si>
    <t>柴　坂</t>
  </si>
  <si>
    <t>正　岡</t>
  </si>
  <si>
    <t>　峯</t>
    <phoneticPr fontId="2"/>
  </si>
  <si>
    <t>山　路</t>
  </si>
  <si>
    <t>爲　廣</t>
  </si>
  <si>
    <t>近　藤</t>
  </si>
  <si>
    <t>丸　橋</t>
  </si>
  <si>
    <t>吉　井</t>
  </si>
  <si>
    <t>増　田</t>
  </si>
  <si>
    <r>
      <rPr>
        <sz val="11"/>
        <rFont val="ＭＳ 明朝"/>
        <family val="1"/>
        <charset val="128"/>
      </rPr>
      <t>𠮷　</t>
    </r>
    <r>
      <rPr>
        <sz val="11"/>
        <rFont val="HG丸ｺﾞｼｯｸM-PRO"/>
        <family val="3"/>
        <charset val="128"/>
      </rPr>
      <t>井</t>
    </r>
    <phoneticPr fontId="2"/>
  </si>
  <si>
    <t>鍵　山</t>
  </si>
  <si>
    <t>玉　木</t>
  </si>
  <si>
    <t>斉　藤</t>
  </si>
  <si>
    <t>寺　竹</t>
  </si>
  <si>
    <t>菰　下</t>
  </si>
  <si>
    <t>荒　山</t>
  </si>
  <si>
    <t>田　村</t>
  </si>
  <si>
    <r>
      <t>川　上</t>
    </r>
    <r>
      <rPr>
        <sz val="9"/>
        <rFont val="HG丸ｺﾞｼｯｸM-PRO"/>
        <family val="3"/>
        <charset val="128"/>
      </rPr>
      <t>紗</t>
    </r>
  </si>
  <si>
    <t>森　兼</t>
  </si>
  <si>
    <t>島　田</t>
  </si>
  <si>
    <t>高瀬中</t>
  </si>
  <si>
    <t>中　尾</t>
  </si>
  <si>
    <r>
      <t>松　尾</t>
    </r>
    <r>
      <rPr>
        <sz val="9"/>
        <rFont val="HG丸ｺﾞｼｯｸM-PRO"/>
        <family val="3"/>
        <charset val="128"/>
      </rPr>
      <t>文</t>
    </r>
  </si>
  <si>
    <t>水　田</t>
  </si>
  <si>
    <t>菰　渕</t>
  </si>
  <si>
    <t>豊　田</t>
  </si>
  <si>
    <t>古　市</t>
  </si>
  <si>
    <t>八　木</t>
  </si>
  <si>
    <t>小　田</t>
  </si>
  <si>
    <r>
      <t>宮　﨑</t>
    </r>
    <r>
      <rPr>
        <sz val="9"/>
        <rFont val="HG丸ｺﾞｼｯｸM-PRO"/>
        <family val="3"/>
        <charset val="128"/>
      </rPr>
      <t>智</t>
    </r>
  </si>
  <si>
    <r>
      <t>寺　田</t>
    </r>
    <r>
      <rPr>
        <sz val="9"/>
        <rFont val="HG丸ｺﾞｼｯｸM-PRO"/>
        <family val="3"/>
        <charset val="128"/>
      </rPr>
      <t>凛</t>
    </r>
  </si>
  <si>
    <r>
      <t>松　尾</t>
    </r>
    <r>
      <rPr>
        <sz val="9"/>
        <rFont val="HG丸ｺﾞｼｯｸM-PRO"/>
        <family val="3"/>
        <charset val="128"/>
      </rPr>
      <t>京</t>
    </r>
  </si>
  <si>
    <r>
      <t>宮　﨑</t>
    </r>
    <r>
      <rPr>
        <sz val="9"/>
        <rFont val="HG丸ｺﾞｼｯｸM-PRO"/>
        <family val="3"/>
        <charset val="128"/>
      </rPr>
      <t>結</t>
    </r>
  </si>
  <si>
    <t>個人</t>
  </si>
  <si>
    <r>
      <t>寺　田</t>
    </r>
    <r>
      <rPr>
        <sz val="9"/>
        <rFont val="HG丸ｺﾞｼｯｸM-PRO"/>
        <family val="3"/>
        <charset val="128"/>
      </rPr>
      <t>蘭</t>
    </r>
  </si>
  <si>
    <t>中　嶋</t>
  </si>
  <si>
    <t>藤　村</t>
  </si>
  <si>
    <r>
      <t>佐々木</t>
    </r>
    <r>
      <rPr>
        <sz val="9"/>
        <rFont val="HG丸ｺﾞｼｯｸM-PRO"/>
        <family val="3"/>
        <charset val="128"/>
      </rPr>
      <t>梨</t>
    </r>
  </si>
  <si>
    <r>
      <t>佐々木</t>
    </r>
    <r>
      <rPr>
        <sz val="9"/>
        <rFont val="HG丸ｺﾞｼｯｸM-PRO"/>
        <family val="3"/>
        <charset val="128"/>
      </rPr>
      <t>羽</t>
    </r>
  </si>
  <si>
    <t>香　川</t>
  </si>
  <si>
    <t>西　川</t>
  </si>
  <si>
    <t>曽　根</t>
  </si>
  <si>
    <t>江　藤</t>
  </si>
  <si>
    <t>小　野</t>
  </si>
  <si>
    <t>上　村</t>
  </si>
  <si>
    <t>髙　木</t>
  </si>
  <si>
    <t>貞　廣</t>
  </si>
  <si>
    <t>松　岡</t>
  </si>
  <si>
    <t>能　祖</t>
  </si>
  <si>
    <t>越　智</t>
  </si>
  <si>
    <t>吉　岡</t>
  </si>
  <si>
    <t>中　條</t>
  </si>
  <si>
    <t>葛　西</t>
  </si>
  <si>
    <t>渡　邊</t>
  </si>
  <si>
    <t>岩　﨑</t>
  </si>
  <si>
    <r>
      <t>川　上</t>
    </r>
    <r>
      <rPr>
        <sz val="9"/>
        <rFont val="HG丸ｺﾞｼｯｸM-PRO"/>
        <family val="3"/>
        <charset val="128"/>
      </rPr>
      <t>優</t>
    </r>
  </si>
  <si>
    <t>森　本</t>
  </si>
  <si>
    <t>瀧　川</t>
  </si>
  <si>
    <t>深　井</t>
  </si>
  <si>
    <t>野　口</t>
  </si>
  <si>
    <t>大　前</t>
  </si>
  <si>
    <t>小　林</t>
  </si>
  <si>
    <t>三　宅</t>
    <phoneticPr fontId="2"/>
  </si>
  <si>
    <t>豊　嶋</t>
  </si>
  <si>
    <t>合　田</t>
  </si>
  <si>
    <t>小　島</t>
  </si>
  <si>
    <t>三　橋</t>
  </si>
  <si>
    <t>岸　野</t>
  </si>
  <si>
    <t>　秦</t>
  </si>
  <si>
    <t>犬　伏</t>
  </si>
  <si>
    <t>宮　光</t>
  </si>
  <si>
    <t>梶　田</t>
  </si>
  <si>
    <t>洙　田</t>
  </si>
  <si>
    <t>三　好</t>
    <rPh sb="0" eb="1">
      <t>ミ</t>
    </rPh>
    <rPh sb="2" eb="3">
      <t>ヨシ</t>
    </rPh>
    <phoneticPr fontId="2"/>
  </si>
  <si>
    <t>イトウTTC</t>
    <phoneticPr fontId="2"/>
  </si>
  <si>
    <t>山　野</t>
    <rPh sb="0" eb="1">
      <t>ヤマ</t>
    </rPh>
    <rPh sb="2" eb="3">
      <t>ノ</t>
    </rPh>
    <phoneticPr fontId="2"/>
  </si>
  <si>
    <t>城　乾</t>
    <rPh sb="0" eb="1">
      <t>シロ</t>
    </rPh>
    <rPh sb="2" eb="3">
      <t>イヌイ</t>
    </rPh>
    <phoneticPr fontId="2"/>
  </si>
  <si>
    <t>①</t>
    <phoneticPr fontId="2"/>
  </si>
  <si>
    <t>④</t>
    <phoneticPr fontId="2"/>
  </si>
  <si>
    <t>②</t>
    <phoneticPr fontId="2"/>
  </si>
  <si>
    <t>③</t>
    <phoneticPr fontId="2"/>
  </si>
  <si>
    <t>決勝リーグ</t>
    <rPh sb="0" eb="2">
      <t>ケッショウ</t>
    </rPh>
    <phoneticPr fontId="2"/>
  </si>
  <si>
    <t>得点</t>
    <rPh sb="0" eb="2">
      <t>トクテン</t>
    </rPh>
    <phoneticPr fontId="2"/>
  </si>
  <si>
    <t>順位</t>
    <rPh sb="0" eb="2">
      <t>ジュンイ</t>
    </rPh>
    <phoneticPr fontId="2"/>
  </si>
  <si>
    <t>試合順序</t>
    <rPh sb="0" eb="2">
      <t>シアイ</t>
    </rPh>
    <rPh sb="2" eb="4">
      <t>ジュンジョ</t>
    </rPh>
    <phoneticPr fontId="2"/>
  </si>
  <si>
    <t>全日本卓球選手権大会</t>
    <rPh sb="0" eb="3">
      <t>ゼンニッポン</t>
    </rPh>
    <rPh sb="3" eb="5">
      <t>タッキュウ</t>
    </rPh>
    <rPh sb="5" eb="8">
      <t>センシュケン</t>
    </rPh>
    <rPh sb="8" eb="10">
      <t>タイカイ</t>
    </rPh>
    <phoneticPr fontId="2"/>
  </si>
  <si>
    <t>代表</t>
    <rPh sb="0" eb="2">
      <t>ダイヒョウ</t>
    </rPh>
    <phoneticPr fontId="2"/>
  </si>
  <si>
    <t>-</t>
    <phoneticPr fontId="2"/>
  </si>
  <si>
    <t>①×④、②×③</t>
    <phoneticPr fontId="2"/>
  </si>
  <si>
    <t>①×③、②×④</t>
    <phoneticPr fontId="2"/>
  </si>
  <si>
    <t>東京都：東京体育館</t>
    <rPh sb="0" eb="3">
      <t>トウキョウト</t>
    </rPh>
    <rPh sb="4" eb="9">
      <t>トウキョウタイイクカン</t>
    </rPh>
    <phoneticPr fontId="2"/>
  </si>
  <si>
    <t>男子シングルス</t>
    <rPh sb="0" eb="2">
      <t>ダンシ</t>
    </rPh>
    <phoneticPr fontId="2"/>
  </si>
  <si>
    <t>勝</t>
    <rPh sb="0" eb="1">
      <t>カ</t>
    </rPh>
    <phoneticPr fontId="2"/>
  </si>
  <si>
    <t>負</t>
    <rPh sb="0" eb="1">
      <t>マ</t>
    </rPh>
    <phoneticPr fontId="2"/>
  </si>
  <si>
    <t>試合得点</t>
    <rPh sb="0" eb="4">
      <t>シアイトクテン</t>
    </rPh>
    <phoneticPr fontId="2"/>
  </si>
  <si>
    <t>－</t>
  </si>
  <si>
    <t>５～８位リーグ</t>
    <rPh sb="3" eb="4">
      <t>イ</t>
    </rPh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</si>
  <si>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</si>
  <si>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</si>
  <si>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</si>
  <si>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</si>
  <si>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女子シングルス</t>
    <rPh sb="0" eb="2">
      <t>ジョシ</t>
    </rPh>
    <phoneticPr fontId="2"/>
  </si>
  <si>
    <t>令和４年度　全日本卓球選手権大会（ジュニアの部）県予選会</t>
    <rPh sb="22" eb="23">
      <t>ブ</t>
    </rPh>
    <phoneticPr fontId="2"/>
  </si>
  <si>
    <t>令和5年1月23日～29日</t>
    <rPh sb="0" eb="2">
      <t>レイワ</t>
    </rPh>
    <phoneticPr fontId="2"/>
  </si>
  <si>
    <t>令和5年1月23日～29日</t>
    <phoneticPr fontId="2"/>
  </si>
  <si>
    <t/>
  </si>
  <si>
    <t>優勝</t>
    <rPh sb="0" eb="2">
      <t>ユウショウ</t>
    </rPh>
    <phoneticPr fontId="2"/>
  </si>
  <si>
    <t>安藤</t>
    <rPh sb="0" eb="2">
      <t>アンドウ</t>
    </rPh>
    <phoneticPr fontId="2"/>
  </si>
  <si>
    <t>（四学香川西）</t>
    <rPh sb="1" eb="6">
      <t>ヨンガクカガワニシ</t>
    </rPh>
    <phoneticPr fontId="2"/>
  </si>
  <si>
    <t>眞鍋</t>
    <rPh sb="0" eb="2">
      <t>マナベ</t>
    </rPh>
    <phoneticPr fontId="2"/>
  </si>
  <si>
    <t>（高松商）</t>
    <rPh sb="1" eb="4">
      <t>タカマツショウ</t>
    </rPh>
    <phoneticPr fontId="2"/>
  </si>
  <si>
    <t>三本松</t>
    <phoneticPr fontId="2"/>
  </si>
  <si>
    <t>洙田</t>
    <rPh sb="0" eb="2">
      <t>ナメダ</t>
    </rPh>
    <phoneticPr fontId="2"/>
  </si>
  <si>
    <t>（尽誠）</t>
    <rPh sb="1" eb="3">
      <t>ジンセイ</t>
    </rPh>
    <phoneticPr fontId="2"/>
  </si>
  <si>
    <t>櫻井</t>
    <rPh sb="0" eb="2">
      <t>サクライ</t>
    </rPh>
    <phoneticPr fontId="2"/>
  </si>
  <si>
    <t>三谷</t>
    <rPh sb="0" eb="2">
      <t>ミタニ</t>
    </rPh>
    <phoneticPr fontId="2"/>
  </si>
  <si>
    <t>横手</t>
    <rPh sb="0" eb="2">
      <t>ヨコテ</t>
    </rPh>
    <phoneticPr fontId="2"/>
  </si>
  <si>
    <t>伊藤</t>
    <rPh sb="0" eb="2">
      <t>イトウ</t>
    </rPh>
    <phoneticPr fontId="2"/>
  </si>
  <si>
    <t>峯</t>
    <rPh sb="0" eb="1">
      <t>ミネ</t>
    </rPh>
    <phoneticPr fontId="2"/>
  </si>
  <si>
    <t>（イトウTTC）</t>
    <phoneticPr fontId="2"/>
  </si>
  <si>
    <t>①×②、③×④</t>
    <phoneticPr fontId="2"/>
  </si>
  <si>
    <t>①×④、②×③</t>
    <phoneticPr fontId="2"/>
  </si>
  <si>
    <t>①×③、②×④</t>
    <phoneticPr fontId="2"/>
  </si>
  <si>
    <t>①</t>
    <phoneticPr fontId="2"/>
  </si>
  <si>
    <t>④</t>
    <phoneticPr fontId="2"/>
  </si>
  <si>
    <t>③</t>
    <phoneticPr fontId="2"/>
  </si>
  <si>
    <t>②</t>
    <phoneticPr fontId="2"/>
  </si>
  <si>
    <t>大西</t>
    <rPh sb="0" eb="2">
      <t>オオニシ</t>
    </rPh>
    <phoneticPr fontId="2"/>
  </si>
  <si>
    <t>樋口</t>
    <rPh sb="0" eb="2">
      <t>ヒグチ</t>
    </rPh>
    <phoneticPr fontId="2"/>
  </si>
  <si>
    <t>片桐</t>
    <rPh sb="0" eb="2">
      <t>カタギリ</t>
    </rPh>
    <phoneticPr fontId="2"/>
  </si>
  <si>
    <t>　辻󠄀</t>
    <phoneticPr fontId="2"/>
  </si>
  <si>
    <t>⑦</t>
    <phoneticPr fontId="2"/>
  </si>
  <si>
    <t>⑥</t>
    <phoneticPr fontId="2"/>
  </si>
  <si>
    <t>森</t>
    <rPh sb="0" eb="1">
      <t>モリ</t>
    </rPh>
    <phoneticPr fontId="2"/>
  </si>
  <si>
    <t>久德</t>
    <rPh sb="0" eb="2">
      <t>キュウトク</t>
    </rPh>
    <phoneticPr fontId="2"/>
  </si>
  <si>
    <t>秋月</t>
    <rPh sb="0" eb="2">
      <t>アキツキ</t>
    </rPh>
    <phoneticPr fontId="2"/>
  </si>
  <si>
    <t>②</t>
    <phoneticPr fontId="2"/>
  </si>
  <si>
    <t>①</t>
    <phoneticPr fontId="2"/>
  </si>
  <si>
    <t>-</t>
    <phoneticPr fontId="2"/>
  </si>
  <si>
    <t>-</t>
    <phoneticPr fontId="2"/>
  </si>
  <si>
    <t>①×②、③×④</t>
    <phoneticPr fontId="2"/>
  </si>
  <si>
    <t>坂東</t>
    <rPh sb="0" eb="2">
      <t>バンドウ</t>
    </rPh>
    <phoneticPr fontId="2"/>
  </si>
  <si>
    <t>長野</t>
    <rPh sb="0" eb="2">
      <t>ナガノ</t>
    </rPh>
    <phoneticPr fontId="2"/>
  </si>
  <si>
    <t>大西　翔太郎</t>
    <rPh sb="0" eb="2">
      <t>オオニシ</t>
    </rPh>
    <rPh sb="3" eb="4">
      <t>ショウ</t>
    </rPh>
    <rPh sb="4" eb="6">
      <t>タロウ</t>
    </rPh>
    <phoneticPr fontId="2"/>
  </si>
  <si>
    <t>坂東　泰和</t>
    <rPh sb="0" eb="2">
      <t>バンドウ</t>
    </rPh>
    <rPh sb="3" eb="4">
      <t>ヤス</t>
    </rPh>
    <rPh sb="4" eb="5">
      <t>カズ</t>
    </rPh>
    <phoneticPr fontId="2"/>
  </si>
  <si>
    <t>尽誠</t>
    <rPh sb="0" eb="2">
      <t>ジンセイ</t>
    </rPh>
    <phoneticPr fontId="2"/>
  </si>
  <si>
    <t>四学香川西</t>
    <rPh sb="0" eb="2">
      <t>ヨンガク</t>
    </rPh>
    <rPh sb="2" eb="5">
      <t>カガワニシ</t>
    </rPh>
    <phoneticPr fontId="2"/>
  </si>
  <si>
    <t>(尽誠)</t>
    <rPh sb="1" eb="3">
      <t>ジンセイ</t>
    </rPh>
    <phoneticPr fontId="2"/>
  </si>
  <si>
    <t>三谷　愛姫</t>
    <rPh sb="0" eb="2">
      <t>ミタニ</t>
    </rPh>
    <rPh sb="3" eb="4">
      <t>アイ</t>
    </rPh>
    <rPh sb="4" eb="5">
      <t>ヒメ</t>
    </rPh>
    <phoneticPr fontId="2"/>
  </si>
  <si>
    <t>四学香川西</t>
    <rPh sb="0" eb="5">
      <t>ヨンガクカガワニシ</t>
    </rPh>
    <phoneticPr fontId="2"/>
  </si>
  <si>
    <t>令和4年度　全日本卓球選手権大会（ジュニア）県予選会</t>
    <phoneticPr fontId="2"/>
  </si>
  <si>
    <t>洙田　麻衣</t>
    <rPh sb="0" eb="2">
      <t>ナメダ</t>
    </rPh>
    <rPh sb="3" eb="4">
      <t>アサ</t>
    </rPh>
    <rPh sb="4" eb="5">
      <t>コロモ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</si>
</sst>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HG丸ｺﾞｼｯｸM-PRO"/>
      <family val="3"/>
      <charset val="128"/>
    </font>
    <font>
      <sz val="16"/>
      <name val="Times New Roman"/>
      <family val="1"/>
    </font>
    <font>
      <sz val="18"/>
      <name val="Bookman Old Style"/>
      <family val="1"/>
    </font>
    <font>
      <sz val="14"/>
      <name val="HG丸ｺﾞｼｯｸM-PRO"/>
      <family val="3"/>
      <charset val="128"/>
    </font>
    <font>
      <sz val="12"/>
      <name val="ＭＳ 明朝"/>
      <family val="1"/>
      <charset val="128"/>
    </font>
    <font>
      <sz val="11"/>
      <name val="HG丸ｺﾞｼｯｸM-PRO"/>
      <family val="1"/>
      <charset val="128"/>
    </font>
    <font>
      <sz val="10"/>
      <name val="ＭＳ 明朝"/>
      <family val="1"/>
      <charset val="128"/>
    </font>
    <font>
      <sz val="1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Arial"/>
      <family val="2"/>
    </font>
    <font>
      <sz val="14"/>
      <name val="Bookman Old Style"/>
      <family val="1"/>
    </font>
    <font>
      <b/>
      <sz val="14"/>
      <name val="Bookman Old Style"/>
      <family val="1"/>
    </font>
    <font>
      <sz val="10"/>
      <name val="HG丸ｺﾞｼｯｸM-PRO"/>
      <family val="3"/>
      <charset val="128"/>
    </font>
    <font>
      <sz val="11"/>
      <name val="Bookman Old Style"/>
      <family val="1"/>
    </font>
    <font>
      <sz val="16"/>
      <name val="HG丸ｺﾞｼｯｸM-PRO"/>
      <family val="3"/>
      <charset val="128"/>
    </font>
    <font>
      <sz val="10"/>
      <name val="Times New Roman"/>
      <family val="1"/>
    </font>
    <font>
      <sz val="10"/>
      <name val="ＭＳ Ｐ明朝"/>
      <family val="1"/>
      <charset val="128"/>
    </font>
    <font>
      <sz val="20"/>
      <name val="Bookman Old Style"/>
      <family val="1"/>
    </font>
    <font>
      <b/>
      <sz val="20"/>
      <name val="Bookman Old Style"/>
      <family val="1"/>
    </font>
    <font>
      <sz val="11"/>
      <name val="Arial"/>
      <family val="2"/>
    </font>
    <font>
      <sz val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8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8"/>
      </bottom>
      <diagonal style="thin">
        <color indexed="64"/>
      </diagonal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 diagonalDown="1">
      <left style="medium">
        <color indexed="64"/>
      </left>
      <right/>
      <top/>
      <bottom/>
      <diagonal style="thin">
        <color indexed="8"/>
      </diagonal>
    </border>
    <border diagonalDown="1">
      <left/>
      <right/>
      <top/>
      <bottom/>
      <diagonal style="thin">
        <color indexed="8"/>
      </diagonal>
    </border>
    <border diagonalDown="1">
      <left/>
      <right style="thin">
        <color indexed="8"/>
      </right>
      <top/>
      <bottom/>
      <diagonal style="thin">
        <color indexed="8"/>
      </diagonal>
    </border>
    <border>
      <left style="thin">
        <color indexed="8"/>
      </left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 diagonalDown="1">
      <left style="medium">
        <color indexed="64"/>
      </left>
      <right/>
      <top/>
      <bottom style="thin">
        <color indexed="8"/>
      </bottom>
      <diagonal style="thin">
        <color indexed="8"/>
      </diagonal>
    </border>
    <border diagonalDown="1">
      <left/>
      <right/>
      <top/>
      <bottom style="thin">
        <color indexed="8"/>
      </bottom>
      <diagonal style="thin">
        <color indexed="8"/>
      </diagonal>
    </border>
    <border diagonalDown="1">
      <left/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 diagonalDown="1">
      <left style="thin">
        <color indexed="8"/>
      </left>
      <right/>
      <top style="thin">
        <color indexed="8"/>
      </top>
      <bottom/>
      <diagonal style="thin">
        <color indexed="8"/>
      </diagonal>
    </border>
    <border diagonalDown="1">
      <left/>
      <right/>
      <top style="thin">
        <color indexed="8"/>
      </top>
      <bottom/>
      <diagonal style="thin">
        <color indexed="8"/>
      </diagonal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 diagonalDown="1">
      <left style="thin">
        <color indexed="8"/>
      </left>
      <right/>
      <top/>
      <bottom/>
      <diagonal style="thin">
        <color indexed="8"/>
      </diagonal>
    </border>
    <border>
      <left style="hair">
        <color indexed="8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 diagonalDown="1">
      <left style="thin">
        <color indexed="8"/>
      </left>
      <right/>
      <top/>
      <bottom style="medium">
        <color indexed="64"/>
      </bottom>
      <diagonal style="thin">
        <color indexed="8"/>
      </diagonal>
    </border>
    <border diagonalDown="1">
      <left/>
      <right/>
      <top/>
      <bottom style="medium">
        <color indexed="64"/>
      </bottom>
      <diagonal style="thin">
        <color indexed="8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 diagonalDown="1">
      <left/>
      <right style="thin">
        <color indexed="8"/>
      </right>
      <top style="thin">
        <color indexed="8"/>
      </top>
      <bottom/>
      <diagonal style="thin">
        <color indexed="8"/>
      </diagonal>
    </border>
    <border diagonalDown="1">
      <left style="thin">
        <color indexed="8"/>
      </left>
      <right/>
      <top/>
      <bottom style="thin">
        <color indexed="8"/>
      </bottom>
      <diagonal style="thin">
        <color indexed="8"/>
      </diagonal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medium">
        <color indexed="64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medium">
        <color indexed="64"/>
      </bottom>
      <diagonal/>
    </border>
    <border>
      <left/>
      <right/>
      <top/>
      <bottom style="thick">
        <color indexed="10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thin">
        <color indexed="64"/>
      </left>
      <right style="thick">
        <color indexed="10"/>
      </right>
      <top style="thick">
        <color indexed="10"/>
      </top>
      <bottom/>
      <diagonal/>
    </border>
    <border>
      <left style="thin">
        <color indexed="64"/>
      </left>
      <right/>
      <top/>
      <bottom style="thick">
        <color indexed="10"/>
      </bottom>
      <diagonal/>
    </border>
    <border>
      <left/>
      <right style="thin">
        <color indexed="64"/>
      </right>
      <top/>
      <bottom style="thick">
        <color indexed="10"/>
      </bottom>
      <diagonal/>
    </border>
    <border>
      <left style="thick">
        <color indexed="10"/>
      </left>
      <right/>
      <top/>
      <bottom/>
      <diagonal/>
    </border>
    <border>
      <left style="thick">
        <color indexed="10"/>
      </left>
      <right style="thin">
        <color indexed="64"/>
      </right>
      <top/>
      <bottom/>
      <diagonal/>
    </border>
    <border>
      <left style="thick">
        <color indexed="10"/>
      </left>
      <right style="thin">
        <color indexed="64"/>
      </right>
      <top style="thick">
        <color indexed="10"/>
      </top>
      <bottom/>
      <diagonal/>
    </border>
    <border>
      <left style="thick">
        <color indexed="10"/>
      </left>
      <right style="thin">
        <color indexed="64"/>
      </right>
      <top/>
      <bottom style="thick">
        <color indexed="10"/>
      </bottom>
      <diagonal/>
    </border>
    <border>
      <left/>
      <right style="thick">
        <color indexed="10"/>
      </right>
      <top/>
      <bottom/>
      <diagonal/>
    </border>
    <border>
      <left style="thin">
        <color indexed="64"/>
      </left>
      <right style="thick">
        <color indexed="10"/>
      </right>
      <top/>
      <bottom style="thick">
        <color indexed="10"/>
      </bottom>
      <diagonal/>
    </border>
    <border>
      <left style="thin">
        <color indexed="64"/>
      </left>
      <right style="thick">
        <color indexed="10"/>
      </right>
      <top/>
      <bottom/>
      <diagonal/>
    </border>
    <border>
      <left style="thin">
        <color indexed="8"/>
      </left>
      <right/>
      <top/>
      <bottom style="thick">
        <color indexed="10"/>
      </bottom>
      <diagonal/>
    </border>
    <border>
      <left/>
      <right style="thin">
        <color indexed="8"/>
      </right>
      <top/>
      <bottom style="thick">
        <color indexed="10"/>
      </bottom>
      <diagonal/>
    </border>
  </borders>
  <cellStyleXfs count="2">
    <xf numFmtId="0" fontId="0" fillId="0" borderId="0"/>
    <xf numFmtId="0" fontId="21" fillId="0" borderId="0"/>
  </cellStyleXfs>
  <cellXfs count="407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textRotation="255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13" fillId="0" borderId="0" xfId="0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5" fillId="0" borderId="0" xfId="0" applyFont="1"/>
    <xf numFmtId="0" fontId="16" fillId="0" borderId="0" xfId="0" applyFont="1" applyAlignment="1">
      <alignment vertical="center" shrinkToFit="1"/>
    </xf>
    <xf numFmtId="0" fontId="15" fillId="0" borderId="0" xfId="0" applyFont="1" applyAlignment="1">
      <alignment vertical="center" textRotation="255" shrinkToFit="1"/>
    </xf>
    <xf numFmtId="0" fontId="0" fillId="0" borderId="6" xfId="0" applyBorder="1" applyAlignment="1">
      <alignment vertical="center" shrinkToFit="1"/>
    </xf>
    <xf numFmtId="0" fontId="13" fillId="0" borderId="2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18" fillId="0" borderId="5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8" fillId="0" borderId="5" xfId="0" applyFont="1" applyBorder="1" applyAlignment="1">
      <alignment horizontal="center" vertical="center" shrinkToFit="1"/>
    </xf>
    <xf numFmtId="0" fontId="24" fillId="0" borderId="13" xfId="0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25" fillId="0" borderId="13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26" fillId="0" borderId="14" xfId="0" applyFont="1" applyBorder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16" fillId="0" borderId="0" xfId="1" applyFont="1" applyAlignment="1">
      <alignment horizontal="distributed" vertical="center" shrinkToFit="1"/>
    </xf>
    <xf numFmtId="0" fontId="5" fillId="0" borderId="61" xfId="1" applyFont="1" applyBorder="1" applyAlignment="1">
      <alignment horizontal="center" vertical="center"/>
    </xf>
    <xf numFmtId="0" fontId="30" fillId="0" borderId="62" xfId="1" applyFont="1" applyBorder="1" applyAlignment="1">
      <alignment horizontal="center" vertical="center" shrinkToFit="1"/>
    </xf>
    <xf numFmtId="0" fontId="31" fillId="0" borderId="62" xfId="1" applyFont="1" applyBorder="1" applyAlignment="1">
      <alignment horizontal="center" vertical="center" shrinkToFit="1"/>
    </xf>
    <xf numFmtId="0" fontId="28" fillId="0" borderId="63" xfId="1" applyFont="1" applyBorder="1" applyAlignment="1">
      <alignment vertical="center"/>
    </xf>
    <xf numFmtId="0" fontId="28" fillId="0" borderId="64" xfId="1" applyFont="1" applyBorder="1" applyAlignment="1">
      <alignment vertical="center"/>
    </xf>
    <xf numFmtId="0" fontId="5" fillId="0" borderId="65" xfId="1" applyFont="1" applyBorder="1" applyAlignment="1">
      <alignment horizontal="center" vertical="center"/>
    </xf>
    <xf numFmtId="0" fontId="30" fillId="0" borderId="66" xfId="1" applyFont="1" applyBorder="1" applyAlignment="1">
      <alignment horizontal="center" vertical="center" shrinkToFit="1"/>
    </xf>
    <xf numFmtId="0" fontId="31" fillId="0" borderId="66" xfId="1" applyFont="1" applyBorder="1" applyAlignment="1">
      <alignment horizontal="center" vertical="center" shrinkToFit="1"/>
    </xf>
    <xf numFmtId="0" fontId="28" fillId="0" borderId="67" xfId="1" applyFont="1" applyBorder="1" applyAlignment="1">
      <alignment vertical="center"/>
    </xf>
    <xf numFmtId="0" fontId="30" fillId="0" borderId="71" xfId="1" applyFont="1" applyBorder="1" applyAlignment="1">
      <alignment horizontal="center" vertical="center" shrinkToFit="1"/>
    </xf>
    <xf numFmtId="0" fontId="31" fillId="0" borderId="71" xfId="1" applyFont="1" applyBorder="1" applyAlignment="1">
      <alignment horizontal="center" vertical="center" shrinkToFit="1"/>
    </xf>
    <xf numFmtId="0" fontId="30" fillId="0" borderId="80" xfId="1" applyFont="1" applyBorder="1" applyAlignment="1">
      <alignment horizontal="center" vertical="center" shrinkToFit="1"/>
    </xf>
    <xf numFmtId="0" fontId="31" fillId="0" borderId="80" xfId="1" applyFont="1" applyBorder="1" applyAlignment="1">
      <alignment horizontal="center" vertical="center" shrinkToFit="1"/>
    </xf>
    <xf numFmtId="0" fontId="30" fillId="0" borderId="82" xfId="1" applyFont="1" applyBorder="1" applyAlignment="1">
      <alignment horizontal="center" vertical="center" shrinkToFit="1"/>
    </xf>
    <xf numFmtId="0" fontId="31" fillId="0" borderId="82" xfId="1" applyFont="1" applyBorder="1" applyAlignment="1">
      <alignment horizontal="center" vertical="center" shrinkToFit="1"/>
    </xf>
    <xf numFmtId="0" fontId="30" fillId="0" borderId="86" xfId="1" applyFont="1" applyBorder="1" applyAlignment="1">
      <alignment horizontal="center" vertical="center" shrinkToFit="1"/>
    </xf>
    <xf numFmtId="0" fontId="31" fillId="0" borderId="87" xfId="1" applyFont="1" applyBorder="1" applyAlignment="1">
      <alignment horizontal="center" vertical="center" shrinkToFit="1"/>
    </xf>
    <xf numFmtId="0" fontId="30" fillId="0" borderId="88" xfId="1" applyFont="1" applyBorder="1" applyAlignment="1">
      <alignment horizontal="center" vertical="center" shrinkToFit="1"/>
    </xf>
    <xf numFmtId="0" fontId="28" fillId="0" borderId="89" xfId="1" applyFont="1" applyBorder="1" applyAlignment="1">
      <alignment vertical="center"/>
    </xf>
    <xf numFmtId="0" fontId="5" fillId="0" borderId="92" xfId="1" applyFont="1" applyBorder="1" applyAlignment="1">
      <alignment horizontal="center" vertical="center"/>
    </xf>
    <xf numFmtId="0" fontId="30" fillId="0" borderId="87" xfId="1" applyFont="1" applyBorder="1" applyAlignment="1">
      <alignment horizontal="center" vertical="center" shrinkToFit="1"/>
    </xf>
    <xf numFmtId="0" fontId="28" fillId="0" borderId="93" xfId="1" applyFont="1" applyBorder="1" applyAlignment="1">
      <alignment vertical="center"/>
    </xf>
    <xf numFmtId="0" fontId="5" fillId="0" borderId="94" xfId="1" applyFont="1" applyBorder="1" applyAlignment="1">
      <alignment horizontal="center" vertical="center"/>
    </xf>
    <xf numFmtId="0" fontId="30" fillId="0" borderId="97" xfId="1" applyFont="1" applyBorder="1" applyAlignment="1">
      <alignment horizontal="center" vertical="center" shrinkToFit="1"/>
    </xf>
    <xf numFmtId="0" fontId="30" fillId="0" borderId="98" xfId="1" applyFont="1" applyBorder="1" applyAlignment="1">
      <alignment horizontal="center" vertical="center" shrinkToFit="1"/>
    </xf>
    <xf numFmtId="0" fontId="30" fillId="0" borderId="104" xfId="1" applyFont="1" applyBorder="1" applyAlignment="1">
      <alignment horizontal="center" vertical="center" shrinkToFit="1"/>
    </xf>
    <xf numFmtId="0" fontId="30" fillId="0" borderId="105" xfId="1" applyFont="1" applyBorder="1" applyAlignment="1">
      <alignment horizontal="center" vertical="center" shrinkToFit="1"/>
    </xf>
    <xf numFmtId="0" fontId="30" fillId="0" borderId="110" xfId="1" applyFont="1" applyBorder="1" applyAlignment="1">
      <alignment horizontal="center" vertical="center" shrinkToFit="1"/>
    </xf>
    <xf numFmtId="0" fontId="30" fillId="0" borderId="111" xfId="1" applyFont="1" applyBorder="1" applyAlignment="1">
      <alignment horizontal="center" vertical="center" shrinkToFit="1"/>
    </xf>
    <xf numFmtId="0" fontId="5" fillId="0" borderId="112" xfId="1" applyFont="1" applyBorder="1" applyAlignment="1">
      <alignment horizontal="center" vertical="center"/>
    </xf>
    <xf numFmtId="0" fontId="30" fillId="0" borderId="113" xfId="1" applyFont="1" applyBorder="1" applyAlignment="1">
      <alignment horizontal="center" vertical="center" shrinkToFit="1"/>
    </xf>
    <xf numFmtId="0" fontId="30" fillId="0" borderId="114" xfId="1" applyFont="1" applyBorder="1" applyAlignment="1">
      <alignment horizontal="center" vertical="center" shrinkToFit="1"/>
    </xf>
    <xf numFmtId="0" fontId="28" fillId="0" borderId="100" xfId="1" applyFont="1" applyBorder="1" applyAlignment="1">
      <alignment vertical="center"/>
    </xf>
    <xf numFmtId="0" fontId="30" fillId="0" borderId="119" xfId="1" applyFont="1" applyBorder="1" applyAlignment="1">
      <alignment horizontal="center" vertical="center" shrinkToFit="1"/>
    </xf>
    <xf numFmtId="0" fontId="31" fillId="0" borderId="120" xfId="1" applyFont="1" applyBorder="1" applyAlignment="1">
      <alignment horizontal="center" vertical="center" shrinkToFit="1"/>
    </xf>
    <xf numFmtId="0" fontId="30" fillId="0" borderId="121" xfId="1" applyFont="1" applyBorder="1" applyAlignment="1">
      <alignment horizontal="center" vertical="center" shrinkToFit="1"/>
    </xf>
    <xf numFmtId="0" fontId="30" fillId="0" borderId="124" xfId="1" applyFont="1" applyBorder="1" applyAlignment="1">
      <alignment horizontal="center" vertical="center" shrinkToFit="1"/>
    </xf>
    <xf numFmtId="0" fontId="31" fillId="0" borderId="125" xfId="1" applyFont="1" applyBorder="1" applyAlignment="1">
      <alignment horizontal="center" vertical="center" shrinkToFit="1"/>
    </xf>
    <xf numFmtId="0" fontId="30" fillId="0" borderId="126" xfId="1" applyFont="1" applyBorder="1" applyAlignment="1">
      <alignment horizontal="center" vertical="center" shrinkToFit="1"/>
    </xf>
    <xf numFmtId="0" fontId="35" fillId="0" borderId="0" xfId="1" applyFont="1" applyAlignment="1">
      <alignment vertical="center"/>
    </xf>
    <xf numFmtId="0" fontId="5" fillId="0" borderId="139" xfId="1" applyFont="1" applyBorder="1" applyAlignment="1">
      <alignment horizontal="center" vertical="center"/>
    </xf>
    <xf numFmtId="0" fontId="5" fillId="0" borderId="14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44" xfId="0" applyFont="1" applyBorder="1" applyAlignment="1">
      <alignment horizontal="center" vertical="center"/>
    </xf>
    <xf numFmtId="0" fontId="5" fillId="0" borderId="145" xfId="0" applyFont="1" applyBorder="1" applyAlignment="1">
      <alignment horizontal="center" vertical="center"/>
    </xf>
    <xf numFmtId="0" fontId="5" fillId="0" borderId="146" xfId="0" applyFont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5" fillId="0" borderId="148" xfId="0" applyFont="1" applyBorder="1" applyAlignment="1">
      <alignment horizontal="center" vertical="center"/>
    </xf>
    <xf numFmtId="0" fontId="5" fillId="0" borderId="14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9" fillId="0" borderId="0" xfId="0" applyFont="1" applyAlignment="1">
      <alignment horizontal="center" vertical="center" textRotation="255" shrinkToFit="1"/>
    </xf>
    <xf numFmtId="0" fontId="7" fillId="0" borderId="0" xfId="0" applyFont="1" applyAlignment="1">
      <alignment horizontal="center" vertical="center" textRotation="255" shrinkToFit="1"/>
    </xf>
    <xf numFmtId="0" fontId="0" fillId="0" borderId="0" xfId="0" applyAlignment="1">
      <alignment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24" fillId="0" borderId="13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5" fillId="0" borderId="150" xfId="0" applyFont="1" applyBorder="1" applyAlignment="1">
      <alignment horizontal="center" vertical="center"/>
    </xf>
    <xf numFmtId="0" fontId="5" fillId="0" borderId="151" xfId="0" applyFont="1" applyBorder="1" applyAlignment="1">
      <alignment horizontal="center" vertical="center"/>
    </xf>
    <xf numFmtId="0" fontId="5" fillId="0" borderId="152" xfId="0" applyFont="1" applyBorder="1" applyAlignment="1">
      <alignment horizontal="center" vertical="center"/>
    </xf>
    <xf numFmtId="0" fontId="5" fillId="0" borderId="153" xfId="0" applyFont="1" applyBorder="1" applyAlignment="1">
      <alignment horizontal="center" vertical="center"/>
    </xf>
    <xf numFmtId="0" fontId="5" fillId="0" borderId="154" xfId="0" applyFont="1" applyBorder="1" applyAlignment="1">
      <alignment horizontal="center" vertical="center"/>
    </xf>
    <xf numFmtId="0" fontId="5" fillId="0" borderId="155" xfId="0" applyFont="1" applyBorder="1" applyAlignment="1">
      <alignment horizontal="center" vertical="center"/>
    </xf>
    <xf numFmtId="0" fontId="5" fillId="0" borderId="156" xfId="0" applyFont="1" applyBorder="1" applyAlignment="1">
      <alignment horizontal="center" vertical="center"/>
    </xf>
    <xf numFmtId="0" fontId="5" fillId="0" borderId="157" xfId="0" applyFont="1" applyBorder="1" applyAlignment="1">
      <alignment horizontal="center" vertical="center"/>
    </xf>
    <xf numFmtId="0" fontId="5" fillId="0" borderId="158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shrinkToFit="1"/>
    </xf>
    <xf numFmtId="0" fontId="5" fillId="2" borderId="92" xfId="1" applyFont="1" applyFill="1" applyBorder="1" applyAlignment="1">
      <alignment horizontal="center" vertical="center"/>
    </xf>
    <xf numFmtId="0" fontId="30" fillId="2" borderId="86" xfId="1" applyFont="1" applyFill="1" applyBorder="1" applyAlignment="1">
      <alignment horizontal="center" vertical="center" shrinkToFit="1"/>
    </xf>
    <xf numFmtId="0" fontId="31" fillId="2" borderId="87" xfId="1" applyFont="1" applyFill="1" applyBorder="1" applyAlignment="1">
      <alignment horizontal="center" vertical="center" shrinkToFit="1"/>
    </xf>
    <xf numFmtId="0" fontId="30" fillId="2" borderId="88" xfId="1" applyFont="1" applyFill="1" applyBorder="1" applyAlignment="1">
      <alignment horizontal="center" vertical="center" shrinkToFit="1"/>
    </xf>
    <xf numFmtId="0" fontId="28" fillId="2" borderId="89" xfId="1" applyFont="1" applyFill="1" applyBorder="1" applyAlignment="1">
      <alignment vertical="center"/>
    </xf>
    <xf numFmtId="0" fontId="28" fillId="2" borderId="93" xfId="1" applyFont="1" applyFill="1" applyBorder="1" applyAlignment="1">
      <alignment vertical="center"/>
    </xf>
    <xf numFmtId="0" fontId="5" fillId="2" borderId="61" xfId="1" applyFont="1" applyFill="1" applyBorder="1" applyAlignment="1">
      <alignment horizontal="center" vertical="center"/>
    </xf>
    <xf numFmtId="0" fontId="30" fillId="2" borderId="62" xfId="1" applyFont="1" applyFill="1" applyBorder="1" applyAlignment="1">
      <alignment horizontal="center" vertical="center" shrinkToFit="1"/>
    </xf>
    <xf numFmtId="0" fontId="31" fillId="2" borderId="62" xfId="1" applyFont="1" applyFill="1" applyBorder="1" applyAlignment="1">
      <alignment horizontal="center" vertical="center" shrinkToFit="1"/>
    </xf>
    <xf numFmtId="0" fontId="28" fillId="2" borderId="64" xfId="1" applyFont="1" applyFill="1" applyBorder="1" applyAlignment="1">
      <alignment vertical="center"/>
    </xf>
    <xf numFmtId="0" fontId="30" fillId="2" borderId="97" xfId="1" applyFont="1" applyFill="1" applyBorder="1" applyAlignment="1">
      <alignment horizontal="center" vertical="center" shrinkToFit="1"/>
    </xf>
    <xf numFmtId="0" fontId="31" fillId="2" borderId="71" xfId="1" applyFont="1" applyFill="1" applyBorder="1" applyAlignment="1">
      <alignment horizontal="center" vertical="center" shrinkToFit="1"/>
    </xf>
    <xf numFmtId="0" fontId="30" fillId="2" borderId="98" xfId="1" applyFont="1" applyFill="1" applyBorder="1" applyAlignment="1">
      <alignment horizontal="center" vertical="center" shrinkToFit="1"/>
    </xf>
    <xf numFmtId="0" fontId="30" fillId="2" borderId="71" xfId="1" applyFont="1" applyFill="1" applyBorder="1" applyAlignment="1">
      <alignment horizontal="center" vertical="center" shrinkToFit="1"/>
    </xf>
    <xf numFmtId="0" fontId="30" fillId="2" borderId="104" xfId="1" applyFont="1" applyFill="1" applyBorder="1" applyAlignment="1">
      <alignment horizontal="center" vertical="center" shrinkToFit="1"/>
    </xf>
    <xf numFmtId="0" fontId="31" fillId="2" borderId="80" xfId="1" applyFont="1" applyFill="1" applyBorder="1" applyAlignment="1">
      <alignment horizontal="center" vertical="center" shrinkToFit="1"/>
    </xf>
    <xf numFmtId="0" fontId="30" fillId="2" borderId="105" xfId="1" applyFont="1" applyFill="1" applyBorder="1" applyAlignment="1">
      <alignment horizontal="center" vertical="center" shrinkToFit="1"/>
    </xf>
    <xf numFmtId="0" fontId="30" fillId="2" borderId="80" xfId="1" applyFont="1" applyFill="1" applyBorder="1" applyAlignment="1">
      <alignment horizontal="center" vertical="center" shrinkToFit="1"/>
    </xf>
    <xf numFmtId="0" fontId="28" fillId="2" borderId="63" xfId="1" applyFont="1" applyFill="1" applyBorder="1" applyAlignment="1">
      <alignment vertical="center"/>
    </xf>
    <xf numFmtId="0" fontId="30" fillId="2" borderId="124" xfId="1" applyFont="1" applyFill="1" applyBorder="1" applyAlignment="1">
      <alignment horizontal="center" vertical="center" shrinkToFit="1"/>
    </xf>
    <xf numFmtId="0" fontId="31" fillId="2" borderId="125" xfId="1" applyFont="1" applyFill="1" applyBorder="1" applyAlignment="1">
      <alignment horizontal="center" vertical="center" shrinkToFit="1"/>
    </xf>
    <xf numFmtId="0" fontId="30" fillId="2" borderId="126" xfId="1" applyFont="1" applyFill="1" applyBorder="1" applyAlignment="1">
      <alignment horizontal="center" vertical="center" shrinkToFit="1"/>
    </xf>
    <xf numFmtId="0" fontId="3" fillId="0" borderId="152" xfId="0" applyFont="1" applyBorder="1" applyAlignment="1">
      <alignment horizontal="center" vertical="center" shrinkToFit="1"/>
    </xf>
    <xf numFmtId="0" fontId="3" fillId="0" borderId="153" xfId="0" applyFont="1" applyBorder="1" applyAlignment="1">
      <alignment horizontal="center" vertical="center" shrinkToFit="1"/>
    </xf>
    <xf numFmtId="0" fontId="3" fillId="0" borderId="155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49" xfId="0" applyFont="1" applyBorder="1" applyAlignment="1">
      <alignment horizontal="center" vertical="center" shrinkToFit="1"/>
    </xf>
    <xf numFmtId="0" fontId="3" fillId="0" borderId="158" xfId="0" applyFont="1" applyBorder="1" applyAlignment="1">
      <alignment horizontal="center" vertical="center" shrinkToFit="1"/>
    </xf>
    <xf numFmtId="0" fontId="3" fillId="0" borderId="156" xfId="0" applyFont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5" fillId="0" borderId="52" xfId="0" applyFont="1" applyBorder="1" applyAlignment="1">
      <alignment horizontal="center" vertical="center"/>
    </xf>
    <xf numFmtId="0" fontId="5" fillId="0" borderId="159" xfId="0" applyFont="1" applyBorder="1" applyAlignment="1">
      <alignment horizontal="center" vertical="center"/>
    </xf>
    <xf numFmtId="0" fontId="5" fillId="0" borderId="16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9" fillId="0" borderId="0" xfId="0" applyFont="1" applyAlignment="1">
      <alignment horizontal="center" vertical="center" textRotation="255" shrinkToFit="1"/>
    </xf>
    <xf numFmtId="0" fontId="10" fillId="0" borderId="0" xfId="0" applyFont="1" applyAlignment="1">
      <alignment horizontal="center" vertical="center" textRotation="255" shrinkToFit="1"/>
    </xf>
    <xf numFmtId="0" fontId="7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textRotation="255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7" fillId="0" borderId="0" xfId="0" applyFont="1" applyAlignment="1">
      <alignment horizontal="distributed" vertical="center" shrinkToFit="1"/>
    </xf>
    <xf numFmtId="0" fontId="8" fillId="0" borderId="0" xfId="0" applyFont="1" applyAlignment="1">
      <alignment horizontal="right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distributed" vertical="center" justifyLastLine="1" shrinkToFit="1"/>
    </xf>
    <xf numFmtId="0" fontId="5" fillId="0" borderId="13" xfId="0" applyFont="1" applyBorder="1" applyAlignment="1">
      <alignment horizontal="distributed" vertical="center" justifyLastLine="1" shrinkToFit="1"/>
    </xf>
    <xf numFmtId="0" fontId="5" fillId="0" borderId="14" xfId="0" applyFont="1" applyBorder="1" applyAlignment="1">
      <alignment horizontal="distributed" vertical="center" justifyLastLine="1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22" fillId="0" borderId="5" xfId="0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 shrinkToFit="1"/>
    </xf>
    <xf numFmtId="0" fontId="22" fillId="0" borderId="8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2" fillId="0" borderId="21" xfId="0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2" fillId="0" borderId="32" xfId="0" applyFont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0" fontId="23" fillId="0" borderId="18" xfId="0" applyFont="1" applyBorder="1" applyAlignment="1">
      <alignment horizontal="center" vertical="center" shrinkToFit="1"/>
    </xf>
    <xf numFmtId="0" fontId="23" fillId="0" borderId="22" xfId="0" applyFont="1" applyBorder="1" applyAlignment="1">
      <alignment horizontal="center" vertical="center" shrinkToFit="1"/>
    </xf>
    <xf numFmtId="0" fontId="23" fillId="0" borderId="23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24" fillId="0" borderId="35" xfId="0" applyFont="1" applyBorder="1" applyAlignment="1">
      <alignment horizontal="center" vertical="center" shrinkToFit="1"/>
    </xf>
    <xf numFmtId="0" fontId="24" fillId="0" borderId="36" xfId="0" applyFont="1" applyBorder="1" applyAlignment="1">
      <alignment horizontal="center" vertical="center" shrinkToFit="1"/>
    </xf>
    <xf numFmtId="0" fontId="24" fillId="0" borderId="19" xfId="0" applyFont="1" applyBorder="1" applyAlignment="1">
      <alignment horizontal="center" vertical="center" shrinkToFit="1"/>
    </xf>
    <xf numFmtId="0" fontId="24" fillId="0" borderId="20" xfId="0" applyFont="1" applyBorder="1" applyAlignment="1">
      <alignment horizontal="center" vertical="center" shrinkToFit="1"/>
    </xf>
    <xf numFmtId="0" fontId="24" fillId="0" borderId="15" xfId="0" applyFont="1" applyBorder="1" applyAlignment="1">
      <alignment horizontal="center" vertical="center" shrinkToFit="1"/>
    </xf>
    <xf numFmtId="0" fontId="24" fillId="0" borderId="13" xfId="0" applyFont="1" applyBorder="1" applyAlignment="1">
      <alignment horizontal="center" vertical="center" shrinkToFit="1"/>
    </xf>
    <xf numFmtId="0" fontId="24" fillId="0" borderId="14" xfId="0" applyFont="1" applyBorder="1" applyAlignment="1">
      <alignment horizontal="center" vertical="center" shrinkToFit="1"/>
    </xf>
    <xf numFmtId="0" fontId="25" fillId="0" borderId="15" xfId="0" applyFont="1" applyBorder="1" applyAlignment="1">
      <alignment horizontal="center" vertical="center" shrinkToFit="1"/>
    </xf>
    <xf numFmtId="0" fontId="25" fillId="0" borderId="14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24" fillId="0" borderId="37" xfId="0" applyFont="1" applyBorder="1" applyAlignment="1">
      <alignment horizontal="center" vertical="center" shrinkToFit="1"/>
    </xf>
    <xf numFmtId="0" fontId="24" fillId="0" borderId="12" xfId="0" applyFont="1" applyBorder="1" applyAlignment="1">
      <alignment horizontal="center" vertical="center" shrinkToFit="1"/>
    </xf>
    <xf numFmtId="0" fontId="24" fillId="0" borderId="24" xfId="0" applyFont="1" applyBorder="1" applyAlignment="1">
      <alignment horizontal="center" vertical="center" shrinkToFit="1"/>
    </xf>
    <xf numFmtId="0" fontId="24" fillId="0" borderId="25" xfId="0" applyFont="1" applyBorder="1" applyAlignment="1">
      <alignment horizontal="center" vertical="center" shrinkToFit="1"/>
    </xf>
    <xf numFmtId="0" fontId="24" fillId="0" borderId="26" xfId="0" applyFont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 shrinkToFit="1"/>
    </xf>
    <xf numFmtId="0" fontId="24" fillId="0" borderId="30" xfId="0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 vertical="center" shrinkToFit="1"/>
    </xf>
    <xf numFmtId="0" fontId="25" fillId="0" borderId="29" xfId="0" applyFont="1" applyBorder="1" applyAlignment="1">
      <alignment horizontal="center" vertical="center" shrinkToFit="1"/>
    </xf>
    <xf numFmtId="0" fontId="25" fillId="0" borderId="3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25" fillId="0" borderId="27" xfId="0" applyFont="1" applyBorder="1" applyAlignment="1">
      <alignment horizontal="center" vertical="center" shrinkToFit="1"/>
    </xf>
    <xf numFmtId="0" fontId="25" fillId="0" borderId="28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22" fillId="0" borderId="33" xfId="0" applyFont="1" applyBorder="1" applyAlignment="1">
      <alignment horizontal="center" vertical="center" shrinkToFit="1"/>
    </xf>
    <xf numFmtId="0" fontId="23" fillId="0" borderId="33" xfId="0" applyFont="1" applyBorder="1" applyAlignment="1">
      <alignment horizontal="center" vertical="center" shrinkToFit="1"/>
    </xf>
    <xf numFmtId="0" fontId="23" fillId="0" borderId="34" xfId="0" applyFont="1" applyBorder="1" applyAlignment="1">
      <alignment horizontal="center" vertical="center" shrinkToFit="1"/>
    </xf>
    <xf numFmtId="0" fontId="17" fillId="0" borderId="0" xfId="0" applyFont="1" applyAlignment="1">
      <alignment horizontal="left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24" fillId="0" borderId="11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24" fillId="0" borderId="38" xfId="0" applyFont="1" applyBorder="1" applyAlignment="1">
      <alignment horizontal="center" vertical="center" shrinkToFit="1"/>
    </xf>
    <xf numFmtId="0" fontId="5" fillId="0" borderId="44" xfId="1" applyFont="1" applyBorder="1" applyAlignment="1">
      <alignment horizontal="center" vertical="center"/>
    </xf>
    <xf numFmtId="0" fontId="5" fillId="0" borderId="5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5" fillId="0" borderId="55" xfId="1" applyFont="1" applyBorder="1" applyAlignment="1">
      <alignment horizontal="center" vertical="center"/>
    </xf>
    <xf numFmtId="0" fontId="29" fillId="0" borderId="48" xfId="1" applyFont="1" applyBorder="1" applyAlignment="1">
      <alignment horizontal="distributed" vertical="center" justifyLastLine="1"/>
    </xf>
    <xf numFmtId="0" fontId="29" fillId="0" borderId="49" xfId="1" applyFont="1" applyBorder="1" applyAlignment="1">
      <alignment horizontal="distributed" vertical="center" justifyLastLine="1"/>
    </xf>
    <xf numFmtId="0" fontId="29" fillId="0" borderId="50" xfId="1" applyFont="1" applyBorder="1" applyAlignment="1">
      <alignment horizontal="distributed" vertical="center" justifyLastLine="1"/>
    </xf>
    <xf numFmtId="0" fontId="29" fillId="0" borderId="51" xfId="1" applyFont="1" applyBorder="1" applyAlignment="1">
      <alignment horizontal="distributed" vertical="center" justifyLastLine="1"/>
    </xf>
    <xf numFmtId="0" fontId="29" fillId="0" borderId="52" xfId="1" applyFont="1" applyBorder="1" applyAlignment="1">
      <alignment horizontal="distributed" vertical="center" justifyLastLine="1"/>
    </xf>
    <xf numFmtId="0" fontId="22" fillId="0" borderId="0" xfId="1" applyFont="1" applyAlignment="1">
      <alignment horizontal="center" vertical="center"/>
    </xf>
    <xf numFmtId="0" fontId="16" fillId="0" borderId="0" xfId="1" applyFont="1" applyAlignment="1">
      <alignment horizontal="distributed" vertical="center" shrinkToFit="1"/>
    </xf>
    <xf numFmtId="0" fontId="27" fillId="0" borderId="39" xfId="1" applyFont="1" applyBorder="1" applyAlignment="1">
      <alignment horizontal="center" vertical="center" wrapText="1" shrinkToFit="1"/>
    </xf>
    <xf numFmtId="0" fontId="27" fillId="0" borderId="40" xfId="1" applyFont="1" applyBorder="1" applyAlignment="1">
      <alignment horizontal="center" vertical="center" wrapText="1" shrinkToFit="1"/>
    </xf>
    <xf numFmtId="0" fontId="27" fillId="0" borderId="46" xfId="1" applyFont="1" applyBorder="1" applyAlignment="1">
      <alignment horizontal="center" vertical="center" wrapText="1" shrinkToFit="1"/>
    </xf>
    <xf numFmtId="0" fontId="27" fillId="0" borderId="47" xfId="1" applyFont="1" applyBorder="1" applyAlignment="1">
      <alignment horizontal="center" vertical="center" wrapText="1" shrinkToFit="1"/>
    </xf>
    <xf numFmtId="0" fontId="8" fillId="0" borderId="39" xfId="1" applyFont="1" applyBorder="1" applyAlignment="1">
      <alignment horizontal="left" vertical="center" shrinkToFit="1"/>
    </xf>
    <xf numFmtId="0" fontId="28" fillId="0" borderId="40" xfId="1" applyFont="1" applyBorder="1" applyAlignment="1">
      <alignment horizontal="left" vertical="center" shrinkToFit="1"/>
    </xf>
    <xf numFmtId="0" fontId="28" fillId="0" borderId="41" xfId="1" applyFont="1" applyBorder="1" applyAlignment="1">
      <alignment horizontal="left" vertical="center" shrinkToFit="1"/>
    </xf>
    <xf numFmtId="0" fontId="8" fillId="0" borderId="42" xfId="1" applyFont="1" applyBorder="1" applyAlignment="1">
      <alignment horizontal="left" vertical="center" shrinkToFit="1"/>
    </xf>
    <xf numFmtId="0" fontId="5" fillId="0" borderId="43" xfId="1" applyFont="1" applyBorder="1" applyAlignment="1">
      <alignment horizontal="center" vertical="center"/>
    </xf>
    <xf numFmtId="0" fontId="5" fillId="0" borderId="53" xfId="1" applyFont="1" applyBorder="1" applyAlignment="1">
      <alignment horizontal="center" vertical="center"/>
    </xf>
    <xf numFmtId="0" fontId="33" fillId="0" borderId="68" xfId="1" applyFont="1" applyBorder="1" applyAlignment="1">
      <alignment horizontal="center" vertical="center"/>
    </xf>
    <xf numFmtId="0" fontId="33" fillId="0" borderId="74" xfId="1" applyFont="1" applyBorder="1" applyAlignment="1">
      <alignment horizontal="center" vertical="center"/>
    </xf>
    <xf numFmtId="0" fontId="34" fillId="0" borderId="61" xfId="1" applyFont="1" applyBorder="1" applyAlignment="1">
      <alignment horizontal="center" vertical="center"/>
    </xf>
    <xf numFmtId="0" fontId="34" fillId="0" borderId="79" xfId="1" applyFont="1" applyBorder="1" applyAlignment="1">
      <alignment horizontal="center" vertical="center"/>
    </xf>
    <xf numFmtId="0" fontId="34" fillId="0" borderId="63" xfId="1" applyFont="1" applyBorder="1" applyAlignment="1">
      <alignment horizontal="center" vertical="center"/>
    </xf>
    <xf numFmtId="0" fontId="34" fillId="0" borderId="81" xfId="1" applyFont="1" applyBorder="1" applyAlignment="1">
      <alignment horizontal="center" vertical="center"/>
    </xf>
    <xf numFmtId="0" fontId="34" fillId="0" borderId="64" xfId="1" applyFont="1" applyBorder="1" applyAlignment="1">
      <alignment horizontal="center" vertical="center"/>
    </xf>
    <xf numFmtId="0" fontId="34" fillId="0" borderId="72" xfId="1" applyFont="1" applyBorder="1" applyAlignment="1">
      <alignment horizontal="center" vertical="center"/>
    </xf>
    <xf numFmtId="0" fontId="34" fillId="0" borderId="83" xfId="1" applyFont="1" applyBorder="1" applyAlignment="1">
      <alignment horizontal="center" vertical="center"/>
    </xf>
    <xf numFmtId="0" fontId="8" fillId="0" borderId="56" xfId="1" applyFont="1" applyBorder="1" applyAlignment="1">
      <alignment horizontal="left" vertical="top"/>
    </xf>
    <xf numFmtId="0" fontId="28" fillId="0" borderId="69" xfId="1" applyFont="1" applyBorder="1" applyAlignment="1">
      <alignment horizontal="left" vertical="top"/>
    </xf>
    <xf numFmtId="0" fontId="28" fillId="0" borderId="75" xfId="1" applyFont="1" applyBorder="1" applyAlignment="1">
      <alignment horizontal="left" vertical="top"/>
    </xf>
    <xf numFmtId="0" fontId="29" fillId="0" borderId="57" xfId="1" applyFont="1" applyBorder="1" applyAlignment="1">
      <alignment horizontal="distributed" vertical="center" wrapText="1" justifyLastLine="1"/>
    </xf>
    <xf numFmtId="0" fontId="29" fillId="0" borderId="70" xfId="1" applyFont="1" applyBorder="1" applyAlignment="1">
      <alignment horizontal="distributed" justifyLastLine="1"/>
    </xf>
    <xf numFmtId="0" fontId="5" fillId="0" borderId="58" xfId="1" applyFont="1" applyBorder="1" applyAlignment="1">
      <alignment horizontal="center" vertical="center"/>
    </xf>
    <xf numFmtId="0" fontId="5" fillId="0" borderId="59" xfId="1" applyFont="1" applyBorder="1" applyAlignment="1">
      <alignment horizontal="center" vertical="center"/>
    </xf>
    <xf numFmtId="0" fontId="5" fillId="0" borderId="60" xfId="1" applyFont="1" applyBorder="1" applyAlignment="1">
      <alignment horizontal="center" vertical="center"/>
    </xf>
    <xf numFmtId="0" fontId="5" fillId="0" borderId="76" xfId="1" applyFont="1" applyBorder="1" applyAlignment="1">
      <alignment horizontal="center" vertical="center"/>
    </xf>
    <xf numFmtId="0" fontId="5" fillId="0" borderId="77" xfId="1" applyFont="1" applyBorder="1" applyAlignment="1">
      <alignment horizontal="center" vertical="center"/>
    </xf>
    <xf numFmtId="0" fontId="5" fillId="0" borderId="78" xfId="1" applyFont="1" applyBorder="1" applyAlignment="1">
      <alignment horizontal="center" vertical="center"/>
    </xf>
    <xf numFmtId="0" fontId="25" fillId="0" borderId="4" xfId="1" applyFont="1" applyBorder="1" applyAlignment="1">
      <alignment horizontal="center" vertical="center"/>
    </xf>
    <xf numFmtId="0" fontId="25" fillId="0" borderId="14" xfId="1" applyFont="1" applyBorder="1" applyAlignment="1">
      <alignment horizontal="center" vertical="center"/>
    </xf>
    <xf numFmtId="0" fontId="25" fillId="0" borderId="9" xfId="1" applyFont="1" applyBorder="1" applyAlignment="1">
      <alignment horizontal="center" vertical="center"/>
    </xf>
    <xf numFmtId="0" fontId="25" fillId="0" borderId="73" xfId="1" applyFont="1" applyBorder="1" applyAlignment="1">
      <alignment horizontal="center" vertical="center"/>
    </xf>
    <xf numFmtId="0" fontId="32" fillId="0" borderId="44" xfId="1" applyFont="1" applyBorder="1" applyAlignment="1">
      <alignment horizontal="center" vertical="center"/>
    </xf>
    <xf numFmtId="0" fontId="32" fillId="0" borderId="10" xfId="1" applyFont="1" applyBorder="1" applyAlignment="1">
      <alignment horizontal="center" vertical="center"/>
    </xf>
    <xf numFmtId="0" fontId="32" fillId="0" borderId="9" xfId="1" applyFont="1" applyBorder="1" applyAlignment="1">
      <alignment horizontal="center" vertical="center"/>
    </xf>
    <xf numFmtId="0" fontId="27" fillId="0" borderId="70" xfId="1" applyFont="1" applyBorder="1" applyAlignment="1">
      <alignment horizontal="distributed" vertical="center" justifyLastLine="1" shrinkToFit="1"/>
    </xf>
    <xf numFmtId="0" fontId="34" fillId="0" borderId="96" xfId="1" applyFont="1" applyBorder="1" applyAlignment="1">
      <alignment horizontal="center" vertical="center"/>
    </xf>
    <xf numFmtId="0" fontId="34" fillId="0" borderId="103" xfId="1" applyFont="1" applyBorder="1" applyAlignment="1">
      <alignment horizontal="center" vertical="center"/>
    </xf>
    <xf numFmtId="0" fontId="34" fillId="0" borderId="100" xfId="1" applyFont="1" applyBorder="1" applyAlignment="1">
      <alignment horizontal="center" vertical="center"/>
    </xf>
    <xf numFmtId="0" fontId="34" fillId="0" borderId="106" xfId="1" applyFont="1" applyBorder="1" applyAlignment="1">
      <alignment horizontal="center" vertical="center"/>
    </xf>
    <xf numFmtId="0" fontId="34" fillId="0" borderId="94" xfId="1" applyFont="1" applyBorder="1" applyAlignment="1">
      <alignment horizontal="center" vertical="center"/>
    </xf>
    <xf numFmtId="0" fontId="34" fillId="0" borderId="107" xfId="1" applyFont="1" applyBorder="1" applyAlignment="1">
      <alignment horizontal="center" vertical="center"/>
    </xf>
    <xf numFmtId="0" fontId="34" fillId="0" borderId="108" xfId="1" applyFont="1" applyBorder="1" applyAlignment="1">
      <alignment horizontal="center" vertical="center"/>
    </xf>
    <xf numFmtId="0" fontId="8" fillId="0" borderId="84" xfId="1" applyFont="1" applyBorder="1" applyAlignment="1">
      <alignment horizontal="left" vertical="top"/>
    </xf>
    <xf numFmtId="0" fontId="29" fillId="0" borderId="85" xfId="1" applyFont="1" applyBorder="1" applyAlignment="1">
      <alignment horizontal="distributed" vertical="center" wrapText="1" justifyLastLine="1"/>
    </xf>
    <xf numFmtId="0" fontId="5" fillId="0" borderId="90" xfId="1" applyFont="1" applyBorder="1" applyAlignment="1">
      <alignment horizontal="center" vertical="center"/>
    </xf>
    <xf numFmtId="0" fontId="5" fillId="0" borderId="91" xfId="1" applyFont="1" applyBorder="1" applyAlignment="1">
      <alignment horizontal="center" vertical="center"/>
    </xf>
    <xf numFmtId="0" fontId="5" fillId="0" borderId="99" xfId="1" applyFont="1" applyBorder="1" applyAlignment="1">
      <alignment horizontal="center" vertical="center"/>
    </xf>
    <xf numFmtId="0" fontId="25" fillId="0" borderId="95" xfId="1" applyFont="1" applyBorder="1" applyAlignment="1">
      <alignment horizontal="center" vertical="center"/>
    </xf>
    <xf numFmtId="0" fontId="25" fillId="0" borderId="101" xfId="1" applyFont="1" applyBorder="1" applyAlignment="1">
      <alignment horizontal="center" vertical="center"/>
    </xf>
    <xf numFmtId="0" fontId="32" fillId="0" borderId="7" xfId="1" applyFont="1" applyBorder="1" applyAlignment="1">
      <alignment horizontal="center" vertical="center"/>
    </xf>
    <xf numFmtId="0" fontId="27" fillId="0" borderId="70" xfId="1" applyFont="1" applyBorder="1" applyAlignment="1">
      <alignment horizontal="center" vertical="center" shrinkToFit="1"/>
    </xf>
    <xf numFmtId="0" fontId="27" fillId="0" borderId="102" xfId="1" applyFont="1" applyBorder="1" applyAlignment="1">
      <alignment horizontal="center" vertical="center" shrinkToFit="1"/>
    </xf>
    <xf numFmtId="0" fontId="29" fillId="0" borderId="70" xfId="1" applyFont="1" applyBorder="1" applyAlignment="1">
      <alignment horizontal="distributed" vertical="center" wrapText="1" justifyLastLine="1"/>
    </xf>
    <xf numFmtId="0" fontId="27" fillId="0" borderId="109" xfId="1" applyFont="1" applyBorder="1" applyAlignment="1">
      <alignment horizontal="center" vertical="center" shrinkToFit="1"/>
    </xf>
    <xf numFmtId="0" fontId="33" fillId="0" borderId="133" xfId="1" applyFont="1" applyBorder="1" applyAlignment="1">
      <alignment horizontal="center" vertical="center"/>
    </xf>
    <xf numFmtId="0" fontId="34" fillId="0" borderId="115" xfId="1" applyFont="1" applyBorder="1" applyAlignment="1">
      <alignment horizontal="center" vertical="center"/>
    </xf>
    <xf numFmtId="0" fontId="34" fillId="0" borderId="118" xfId="1" applyFont="1" applyBorder="1" applyAlignment="1">
      <alignment horizontal="center" vertical="center"/>
    </xf>
    <xf numFmtId="0" fontId="34" fillId="0" borderId="122" xfId="1" applyFont="1" applyBorder="1" applyAlignment="1">
      <alignment horizontal="center" vertical="center"/>
    </xf>
    <xf numFmtId="0" fontId="34" fillId="0" borderId="123" xfId="1" applyFont="1" applyBorder="1" applyAlignment="1">
      <alignment horizontal="center" vertical="center"/>
    </xf>
    <xf numFmtId="0" fontId="34" fillId="0" borderId="127" xfId="1" applyFont="1" applyBorder="1" applyAlignment="1">
      <alignment horizontal="center" vertical="center"/>
    </xf>
    <xf numFmtId="0" fontId="34" fillId="0" borderId="128" xfId="1" applyFont="1" applyBorder="1" applyAlignment="1">
      <alignment horizontal="center" vertical="center"/>
    </xf>
    <xf numFmtId="0" fontId="28" fillId="0" borderId="116" xfId="1" applyFont="1" applyBorder="1" applyAlignment="1">
      <alignment horizontal="left" vertical="top"/>
    </xf>
    <xf numFmtId="0" fontId="29" fillId="0" borderId="2" xfId="1" applyFont="1" applyBorder="1" applyAlignment="1">
      <alignment horizontal="distributed" vertical="center" wrapText="1" justifyLastLine="1"/>
    </xf>
    <xf numFmtId="0" fontId="29" fillId="0" borderId="0" xfId="1" applyFont="1" applyAlignment="1">
      <alignment horizontal="distributed" justifyLastLine="1"/>
    </xf>
    <xf numFmtId="0" fontId="5" fillId="0" borderId="129" xfId="1" applyFont="1" applyBorder="1" applyAlignment="1">
      <alignment horizontal="center" vertical="center"/>
    </xf>
    <xf numFmtId="0" fontId="5" fillId="0" borderId="130" xfId="1" applyFont="1" applyBorder="1" applyAlignment="1">
      <alignment horizontal="center" vertical="center"/>
    </xf>
    <xf numFmtId="0" fontId="25" fillId="0" borderId="131" xfId="1" applyFont="1" applyBorder="1" applyAlignment="1">
      <alignment horizontal="center" vertical="center"/>
    </xf>
    <xf numFmtId="0" fontId="25" fillId="0" borderId="132" xfId="1" applyFont="1" applyBorder="1" applyAlignment="1">
      <alignment horizontal="center" vertical="center"/>
    </xf>
    <xf numFmtId="0" fontId="32" fillId="0" borderId="73" xfId="1" applyFont="1" applyBorder="1" applyAlignment="1">
      <alignment horizontal="center" vertical="center"/>
    </xf>
    <xf numFmtId="0" fontId="32" fillId="0" borderId="132" xfId="1" applyFont="1" applyBorder="1" applyAlignment="1">
      <alignment horizontal="center" vertical="center"/>
    </xf>
    <xf numFmtId="0" fontId="27" fillId="0" borderId="0" xfId="1" applyFont="1" applyAlignment="1">
      <alignment horizontal="center" vertical="center" shrinkToFit="1"/>
    </xf>
    <xf numFmtId="0" fontId="27" fillId="0" borderId="117" xfId="1" applyFont="1" applyBorder="1" applyAlignment="1">
      <alignment horizontal="center" vertical="center" shrinkToFit="1"/>
    </xf>
    <xf numFmtId="0" fontId="16" fillId="0" borderId="0" xfId="1" applyFont="1" applyAlignment="1">
      <alignment horizontal="center" vertical="center" shrinkToFit="1"/>
    </xf>
    <xf numFmtId="0" fontId="27" fillId="0" borderId="0" xfId="1" applyFont="1" applyAlignment="1">
      <alignment horizontal="distributed" vertical="center" justifyLastLine="1" shrinkToFit="1"/>
    </xf>
    <xf numFmtId="0" fontId="27" fillId="0" borderId="117" xfId="1" applyFont="1" applyBorder="1" applyAlignment="1">
      <alignment horizontal="distributed" vertical="center" justifyLastLine="1" shrinkToFit="1"/>
    </xf>
    <xf numFmtId="0" fontId="28" fillId="0" borderId="134" xfId="1" applyFont="1" applyBorder="1" applyAlignment="1">
      <alignment horizontal="left" vertical="top"/>
    </xf>
    <xf numFmtId="0" fontId="35" fillId="0" borderId="70" xfId="1" applyFont="1" applyBorder="1" applyAlignment="1">
      <alignment horizontal="distributed" vertical="center" justifyLastLine="1" shrinkToFit="1"/>
    </xf>
    <xf numFmtId="0" fontId="5" fillId="0" borderId="135" xfId="1" applyFont="1" applyBorder="1" applyAlignment="1">
      <alignment horizontal="center" vertical="center"/>
    </xf>
    <xf numFmtId="0" fontId="5" fillId="0" borderId="136" xfId="1" applyFont="1" applyBorder="1" applyAlignment="1">
      <alignment horizontal="center" vertical="center"/>
    </xf>
    <xf numFmtId="0" fontId="8" fillId="0" borderId="137" xfId="1" applyFont="1" applyBorder="1" applyAlignment="1">
      <alignment horizontal="left" vertical="top"/>
    </xf>
    <xf numFmtId="0" fontId="8" fillId="2" borderId="42" xfId="1" applyFont="1" applyFill="1" applyBorder="1" applyAlignment="1">
      <alignment horizontal="left" vertical="center" shrinkToFit="1"/>
    </xf>
    <xf numFmtId="0" fontId="28" fillId="2" borderId="40" xfId="1" applyFont="1" applyFill="1" applyBorder="1" applyAlignment="1">
      <alignment horizontal="left" vertical="center" shrinkToFit="1"/>
    </xf>
    <xf numFmtId="0" fontId="28" fillId="2" borderId="41" xfId="1" applyFont="1" applyFill="1" applyBorder="1" applyAlignment="1">
      <alignment horizontal="left" vertical="center" shrinkToFit="1"/>
    </xf>
    <xf numFmtId="0" fontId="34" fillId="0" borderId="140" xfId="1" applyFont="1" applyBorder="1" applyAlignment="1">
      <alignment horizontal="center" vertical="center"/>
    </xf>
    <xf numFmtId="0" fontId="34" fillId="0" borderId="141" xfId="1" applyFont="1" applyBorder="1" applyAlignment="1">
      <alignment horizontal="center" vertical="center"/>
    </xf>
    <xf numFmtId="0" fontId="34" fillId="0" borderId="142" xfId="1" applyFont="1" applyBorder="1" applyAlignment="1">
      <alignment horizontal="center" vertical="center"/>
    </xf>
    <xf numFmtId="0" fontId="29" fillId="0" borderId="138" xfId="1" applyFont="1" applyBorder="1" applyAlignment="1">
      <alignment horizontal="distributed" vertical="center" wrapText="1" justifyLastLine="1"/>
    </xf>
    <xf numFmtId="0" fontId="29" fillId="2" borderId="49" xfId="1" applyFont="1" applyFill="1" applyBorder="1" applyAlignment="1">
      <alignment horizontal="distributed" vertical="center" justifyLastLine="1"/>
    </xf>
    <xf numFmtId="0" fontId="34" fillId="2" borderId="61" xfId="1" applyFont="1" applyFill="1" applyBorder="1" applyAlignment="1">
      <alignment horizontal="center" vertical="center"/>
    </xf>
    <xf numFmtId="0" fontId="34" fillId="2" borderId="79" xfId="1" applyFont="1" applyFill="1" applyBorder="1" applyAlignment="1">
      <alignment horizontal="center" vertical="center"/>
    </xf>
    <xf numFmtId="0" fontId="34" fillId="2" borderId="63" xfId="1" applyFont="1" applyFill="1" applyBorder="1" applyAlignment="1">
      <alignment horizontal="center" vertical="center"/>
    </xf>
    <xf numFmtId="0" fontId="34" fillId="2" borderId="81" xfId="1" applyFont="1" applyFill="1" applyBorder="1" applyAlignment="1">
      <alignment horizontal="center" vertical="center"/>
    </xf>
    <xf numFmtId="0" fontId="33" fillId="2" borderId="68" xfId="1" applyFont="1" applyFill="1" applyBorder="1" applyAlignment="1">
      <alignment horizontal="center" vertical="center"/>
    </xf>
    <xf numFmtId="0" fontId="33" fillId="2" borderId="74" xfId="1" applyFont="1" applyFill="1" applyBorder="1" applyAlignment="1">
      <alignment horizontal="center" vertical="center"/>
    </xf>
    <xf numFmtId="0" fontId="34" fillId="2" borderId="96" xfId="1" applyFont="1" applyFill="1" applyBorder="1" applyAlignment="1">
      <alignment horizontal="center" vertical="center"/>
    </xf>
    <xf numFmtId="0" fontId="34" fillId="2" borderId="103" xfId="1" applyFont="1" applyFill="1" applyBorder="1" applyAlignment="1">
      <alignment horizontal="center" vertical="center"/>
    </xf>
    <xf numFmtId="0" fontId="34" fillId="2" borderId="64" xfId="1" applyFont="1" applyFill="1" applyBorder="1" applyAlignment="1">
      <alignment horizontal="center" vertical="center"/>
    </xf>
    <xf numFmtId="0" fontId="34" fillId="2" borderId="108" xfId="1" applyFont="1" applyFill="1" applyBorder="1" applyAlignment="1">
      <alignment horizontal="center" vertical="center"/>
    </xf>
    <xf numFmtId="0" fontId="34" fillId="2" borderId="100" xfId="1" applyFont="1" applyFill="1" applyBorder="1" applyAlignment="1">
      <alignment horizontal="center" vertical="center"/>
    </xf>
    <xf numFmtId="0" fontId="34" fillId="2" borderId="106" xfId="1" applyFont="1" applyFill="1" applyBorder="1" applyAlignment="1">
      <alignment horizontal="center" vertical="center"/>
    </xf>
    <xf numFmtId="0" fontId="8" fillId="2" borderId="84" xfId="1" applyFont="1" applyFill="1" applyBorder="1" applyAlignment="1">
      <alignment horizontal="left" vertical="top"/>
    </xf>
    <xf numFmtId="0" fontId="28" fillId="2" borderId="69" xfId="1" applyFont="1" applyFill="1" applyBorder="1" applyAlignment="1">
      <alignment horizontal="left" vertical="top"/>
    </xf>
    <xf numFmtId="0" fontId="28" fillId="2" borderId="75" xfId="1" applyFont="1" applyFill="1" applyBorder="1" applyAlignment="1">
      <alignment horizontal="left" vertical="top"/>
    </xf>
    <xf numFmtId="0" fontId="29" fillId="2" borderId="70" xfId="1" applyFont="1" applyFill="1" applyBorder="1" applyAlignment="1">
      <alignment horizontal="distributed" vertical="center" wrapText="1" justifyLastLine="1"/>
    </xf>
    <xf numFmtId="0" fontId="29" fillId="2" borderId="70" xfId="1" applyFont="1" applyFill="1" applyBorder="1" applyAlignment="1">
      <alignment horizontal="distributed" justifyLastLine="1"/>
    </xf>
    <xf numFmtId="0" fontId="5" fillId="2" borderId="91" xfId="1" applyFont="1" applyFill="1" applyBorder="1" applyAlignment="1">
      <alignment horizontal="center" vertical="center"/>
    </xf>
    <xf numFmtId="0" fontId="5" fillId="2" borderId="135" xfId="1" applyFont="1" applyFill="1" applyBorder="1" applyAlignment="1">
      <alignment horizontal="center" vertical="center"/>
    </xf>
    <xf numFmtId="0" fontId="5" fillId="2" borderId="59" xfId="1" applyFont="1" applyFill="1" applyBorder="1" applyAlignment="1">
      <alignment horizontal="center" vertical="center"/>
    </xf>
    <xf numFmtId="0" fontId="5" fillId="2" borderId="60" xfId="1" applyFont="1" applyFill="1" applyBorder="1" applyAlignment="1">
      <alignment horizontal="center" vertical="center"/>
    </xf>
    <xf numFmtId="0" fontId="5" fillId="2" borderId="77" xfId="1" applyFont="1" applyFill="1" applyBorder="1" applyAlignment="1">
      <alignment horizontal="center" vertical="center"/>
    </xf>
    <xf numFmtId="0" fontId="5" fillId="2" borderId="78" xfId="1" applyFont="1" applyFill="1" applyBorder="1" applyAlignment="1">
      <alignment horizontal="center" vertical="center"/>
    </xf>
    <xf numFmtId="0" fontId="25" fillId="2" borderId="95" xfId="1" applyFont="1" applyFill="1" applyBorder="1" applyAlignment="1">
      <alignment horizontal="center" vertical="center"/>
    </xf>
    <xf numFmtId="0" fontId="25" fillId="2" borderId="101" xfId="1" applyFont="1" applyFill="1" applyBorder="1" applyAlignment="1">
      <alignment horizontal="center" vertical="center"/>
    </xf>
    <xf numFmtId="0" fontId="25" fillId="2" borderId="9" xfId="1" applyFont="1" applyFill="1" applyBorder="1" applyAlignment="1">
      <alignment horizontal="center" vertical="center"/>
    </xf>
    <xf numFmtId="0" fontId="25" fillId="2" borderId="73" xfId="1" applyFont="1" applyFill="1" applyBorder="1" applyAlignment="1">
      <alignment horizontal="center" vertical="center"/>
    </xf>
    <xf numFmtId="0" fontId="32" fillId="2" borderId="9" xfId="1" applyFont="1" applyFill="1" applyBorder="1" applyAlignment="1">
      <alignment horizontal="center" vertical="center"/>
    </xf>
    <xf numFmtId="0" fontId="32" fillId="2" borderId="73" xfId="1" applyFont="1" applyFill="1" applyBorder="1" applyAlignment="1">
      <alignment horizontal="center" vertical="center"/>
    </xf>
    <xf numFmtId="0" fontId="27" fillId="2" borderId="70" xfId="1" applyFont="1" applyFill="1" applyBorder="1" applyAlignment="1">
      <alignment horizontal="center" vertical="center" shrinkToFit="1"/>
    </xf>
    <xf numFmtId="0" fontId="27" fillId="2" borderId="109" xfId="1" applyFont="1" applyFill="1" applyBorder="1" applyAlignment="1">
      <alignment horizontal="center" vertical="center" shrinkToFit="1"/>
    </xf>
    <xf numFmtId="0" fontId="34" fillId="2" borderId="94" xfId="1" applyFont="1" applyFill="1" applyBorder="1" applyAlignment="1">
      <alignment horizontal="center" vertical="center"/>
    </xf>
    <xf numFmtId="0" fontId="34" fillId="2" borderId="123" xfId="1" applyFont="1" applyFill="1" applyBorder="1" applyAlignment="1">
      <alignment horizontal="center" vertical="center"/>
    </xf>
    <xf numFmtId="0" fontId="34" fillId="2" borderId="128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12"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10</xdr:row>
      <xdr:rowOff>0</xdr:rowOff>
    </xdr:from>
    <xdr:to>
      <xdr:col>11</xdr:col>
      <xdr:colOff>184509</xdr:colOff>
      <xdr:row>11</xdr:row>
      <xdr:rowOff>81471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259AFF9-61E0-34AB-7F0E-08C8F04E81AD}"/>
            </a:ext>
          </a:extLst>
        </xdr:cNvPr>
        <xdr:cNvSpPr txBox="1"/>
      </xdr:nvSpPr>
      <xdr:spPr>
        <a:xfrm>
          <a:off x="2586038" y="1628775"/>
          <a:ext cx="184509" cy="1624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3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181550</xdr:colOff>
      <xdr:row>17</xdr:row>
      <xdr:rowOff>82176</xdr:rowOff>
    </xdr:from>
    <xdr:to>
      <xdr:col>13</xdr:col>
      <xdr:colOff>0</xdr:colOff>
      <xdr:row>19</xdr:row>
      <xdr:rowOff>81470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59872B0-8ADB-7796-586E-D8044C46A5F6}"/>
            </a:ext>
          </a:extLst>
        </xdr:cNvPr>
        <xdr:cNvSpPr txBox="1"/>
      </xdr:nvSpPr>
      <xdr:spPr>
        <a:xfrm>
          <a:off x="2767588" y="2277689"/>
          <a:ext cx="189925" cy="161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3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181550</xdr:colOff>
      <xdr:row>26</xdr:row>
      <xdr:rowOff>706</xdr:rowOff>
    </xdr:from>
    <xdr:to>
      <xdr:col>12</xdr:col>
      <xdr:colOff>0</xdr:colOff>
      <xdr:row>28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7EE71FE-FBC9-D4E1-2244-15D0F2B3EF93}"/>
            </a:ext>
          </a:extLst>
        </xdr:cNvPr>
        <xdr:cNvSpPr txBox="1"/>
      </xdr:nvSpPr>
      <xdr:spPr>
        <a:xfrm>
          <a:off x="2581850" y="2924881"/>
          <a:ext cx="189925" cy="161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0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34</xdr:row>
      <xdr:rowOff>706</xdr:rowOff>
    </xdr:from>
    <xdr:to>
      <xdr:col>14</xdr:col>
      <xdr:colOff>1479</xdr:colOff>
      <xdr:row>36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AED9D8B-F767-9CE1-49E0-68835838A06D}"/>
            </a:ext>
          </a:extLst>
        </xdr:cNvPr>
        <xdr:cNvSpPr txBox="1"/>
      </xdr:nvSpPr>
      <xdr:spPr>
        <a:xfrm>
          <a:off x="2957513" y="3572581"/>
          <a:ext cx="187216" cy="161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3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12</xdr:col>
      <xdr:colOff>1479</xdr:colOff>
      <xdr:row>43</xdr:row>
      <xdr:rowOff>81471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5E619DA-91B5-D73A-6760-1896168412BA}"/>
            </a:ext>
          </a:extLst>
        </xdr:cNvPr>
        <xdr:cNvSpPr txBox="1"/>
      </xdr:nvSpPr>
      <xdr:spPr>
        <a:xfrm>
          <a:off x="2586038" y="4219575"/>
          <a:ext cx="187216" cy="1624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1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50</xdr:row>
      <xdr:rowOff>705</xdr:rowOff>
    </xdr:from>
    <xdr:to>
      <xdr:col>13</xdr:col>
      <xdr:colOff>1480</xdr:colOff>
      <xdr:row>51</xdr:row>
      <xdr:rowOff>82176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D3266EB-811A-0E5A-20D7-9CF678C3DBA4}"/>
            </a:ext>
          </a:extLst>
        </xdr:cNvPr>
        <xdr:cNvSpPr txBox="1"/>
      </xdr:nvSpPr>
      <xdr:spPr>
        <a:xfrm>
          <a:off x="2771775" y="4867980"/>
          <a:ext cx="187218" cy="1624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0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80</xdr:row>
      <xdr:rowOff>0</xdr:rowOff>
    </xdr:from>
    <xdr:to>
      <xdr:col>13</xdr:col>
      <xdr:colOff>1480</xdr:colOff>
      <xdr:row>81</xdr:row>
      <xdr:rowOff>81471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3C34A934-572D-F29C-3651-6BD41C7C2CBB}"/>
            </a:ext>
          </a:extLst>
        </xdr:cNvPr>
        <xdr:cNvSpPr txBox="1"/>
      </xdr:nvSpPr>
      <xdr:spPr>
        <a:xfrm>
          <a:off x="2771775" y="7296150"/>
          <a:ext cx="187218" cy="1624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0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96</xdr:row>
      <xdr:rowOff>706</xdr:rowOff>
    </xdr:from>
    <xdr:to>
      <xdr:col>14</xdr:col>
      <xdr:colOff>1479</xdr:colOff>
      <xdr:row>98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64CF82F-88A2-D799-4115-9E7241BEABE4}"/>
            </a:ext>
          </a:extLst>
        </xdr:cNvPr>
        <xdr:cNvSpPr txBox="1"/>
      </xdr:nvSpPr>
      <xdr:spPr>
        <a:xfrm>
          <a:off x="2957513" y="8592256"/>
          <a:ext cx="187216" cy="161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1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112</xdr:row>
      <xdr:rowOff>11912</xdr:rowOff>
    </xdr:from>
    <xdr:to>
      <xdr:col>13</xdr:col>
      <xdr:colOff>1480</xdr:colOff>
      <xdr:row>114</xdr:row>
      <xdr:rowOff>11206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EF6BAA1E-5CBC-6B7E-E43E-807C68C8CD06}"/>
            </a:ext>
          </a:extLst>
        </xdr:cNvPr>
        <xdr:cNvSpPr txBox="1"/>
      </xdr:nvSpPr>
      <xdr:spPr>
        <a:xfrm>
          <a:off x="2771775" y="9898862"/>
          <a:ext cx="187218" cy="161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3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58</xdr:row>
      <xdr:rowOff>706</xdr:rowOff>
    </xdr:from>
    <xdr:to>
      <xdr:col>12</xdr:col>
      <xdr:colOff>1479</xdr:colOff>
      <xdr:row>60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F28094E-317F-2C91-4E0D-D31533ABB3F3}"/>
            </a:ext>
          </a:extLst>
        </xdr:cNvPr>
        <xdr:cNvSpPr txBox="1"/>
      </xdr:nvSpPr>
      <xdr:spPr>
        <a:xfrm>
          <a:off x="2586038" y="5515681"/>
          <a:ext cx="187216" cy="161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3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72</xdr:row>
      <xdr:rowOff>706</xdr:rowOff>
    </xdr:from>
    <xdr:to>
      <xdr:col>12</xdr:col>
      <xdr:colOff>1479</xdr:colOff>
      <xdr:row>74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AF18A823-F60D-22F4-BDDD-2032DF7BD875}"/>
            </a:ext>
          </a:extLst>
        </xdr:cNvPr>
        <xdr:cNvSpPr txBox="1"/>
      </xdr:nvSpPr>
      <xdr:spPr>
        <a:xfrm>
          <a:off x="2586038" y="6649156"/>
          <a:ext cx="187216" cy="161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2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87</xdr:row>
      <xdr:rowOff>82176</xdr:rowOff>
    </xdr:from>
    <xdr:to>
      <xdr:col>12</xdr:col>
      <xdr:colOff>1479</xdr:colOff>
      <xdr:row>89</xdr:row>
      <xdr:rowOff>81470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965F071-7F27-18E6-39A1-0A4D17448DBB}"/>
            </a:ext>
          </a:extLst>
        </xdr:cNvPr>
        <xdr:cNvSpPr txBox="1"/>
      </xdr:nvSpPr>
      <xdr:spPr>
        <a:xfrm>
          <a:off x="2586038" y="7945064"/>
          <a:ext cx="187216" cy="161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3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181550</xdr:colOff>
      <xdr:row>104</xdr:row>
      <xdr:rowOff>0</xdr:rowOff>
    </xdr:from>
    <xdr:to>
      <xdr:col>12</xdr:col>
      <xdr:colOff>0</xdr:colOff>
      <xdr:row>105</xdr:row>
      <xdr:rowOff>81471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49A01B4F-63F0-AC0F-A40D-E9DD21CAB035}"/>
            </a:ext>
          </a:extLst>
        </xdr:cNvPr>
        <xdr:cNvSpPr txBox="1"/>
      </xdr:nvSpPr>
      <xdr:spPr>
        <a:xfrm>
          <a:off x="2581850" y="9239250"/>
          <a:ext cx="189925" cy="1624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3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119</xdr:row>
      <xdr:rowOff>82176</xdr:rowOff>
    </xdr:from>
    <xdr:to>
      <xdr:col>12</xdr:col>
      <xdr:colOff>1479</xdr:colOff>
      <xdr:row>121</xdr:row>
      <xdr:rowOff>81470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493B3C94-15B3-E321-5FC7-C3B95A2962C4}"/>
            </a:ext>
          </a:extLst>
        </xdr:cNvPr>
        <xdr:cNvSpPr txBox="1"/>
      </xdr:nvSpPr>
      <xdr:spPr>
        <a:xfrm>
          <a:off x="2586038" y="10535864"/>
          <a:ext cx="187216" cy="161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0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121</xdr:row>
      <xdr:rowOff>82176</xdr:rowOff>
    </xdr:from>
    <xdr:to>
      <xdr:col>26</xdr:col>
      <xdr:colOff>1480</xdr:colOff>
      <xdr:row>123</xdr:row>
      <xdr:rowOff>81470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9F989DE-A9C5-3686-A840-92EF00F12345}"/>
            </a:ext>
          </a:extLst>
        </xdr:cNvPr>
        <xdr:cNvSpPr txBox="1"/>
      </xdr:nvSpPr>
      <xdr:spPr>
        <a:xfrm>
          <a:off x="5186363" y="10697789"/>
          <a:ext cx="187217" cy="161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3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114</xdr:row>
      <xdr:rowOff>0</xdr:rowOff>
    </xdr:from>
    <xdr:to>
      <xdr:col>25</xdr:col>
      <xdr:colOff>1480</xdr:colOff>
      <xdr:row>115</xdr:row>
      <xdr:rowOff>81471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DBAE06E2-E4EF-3C8B-8ABE-0CACCB52B847}"/>
            </a:ext>
          </a:extLst>
        </xdr:cNvPr>
        <xdr:cNvSpPr txBox="1"/>
      </xdr:nvSpPr>
      <xdr:spPr>
        <a:xfrm>
          <a:off x="5000625" y="10048875"/>
          <a:ext cx="187218" cy="1624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3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106</xdr:row>
      <xdr:rowOff>706</xdr:rowOff>
    </xdr:from>
    <xdr:to>
      <xdr:col>26</xdr:col>
      <xdr:colOff>1480</xdr:colOff>
      <xdr:row>108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EFD4F4B1-05A5-879F-798E-BBD9AD28DCFB}"/>
            </a:ext>
          </a:extLst>
        </xdr:cNvPr>
        <xdr:cNvSpPr txBox="1"/>
      </xdr:nvSpPr>
      <xdr:spPr>
        <a:xfrm>
          <a:off x="5186363" y="9401881"/>
          <a:ext cx="187217" cy="161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0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22</xdr:col>
      <xdr:colOff>181550</xdr:colOff>
      <xdr:row>98</xdr:row>
      <xdr:rowOff>0</xdr:rowOff>
    </xdr:from>
    <xdr:to>
      <xdr:col>24</xdr:col>
      <xdr:colOff>0</xdr:colOff>
      <xdr:row>99</xdr:row>
      <xdr:rowOff>81470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BA6C769C-D340-2E89-A399-528D7520BA13}"/>
            </a:ext>
          </a:extLst>
        </xdr:cNvPr>
        <xdr:cNvSpPr txBox="1"/>
      </xdr:nvSpPr>
      <xdr:spPr>
        <a:xfrm>
          <a:off x="4810700" y="8753475"/>
          <a:ext cx="189925" cy="1624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3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181549</xdr:colOff>
      <xdr:row>90</xdr:row>
      <xdr:rowOff>706</xdr:rowOff>
    </xdr:from>
    <xdr:to>
      <xdr:col>25</xdr:col>
      <xdr:colOff>183029</xdr:colOff>
      <xdr:row>92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D315F685-4D9B-B567-0008-98DD5E2EE283}"/>
            </a:ext>
          </a:extLst>
        </xdr:cNvPr>
        <xdr:cNvSpPr txBox="1"/>
      </xdr:nvSpPr>
      <xdr:spPr>
        <a:xfrm>
          <a:off x="5182174" y="8106481"/>
          <a:ext cx="187218" cy="161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0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81</xdr:row>
      <xdr:rowOff>78442</xdr:rowOff>
    </xdr:from>
    <xdr:to>
      <xdr:col>25</xdr:col>
      <xdr:colOff>1480</xdr:colOff>
      <xdr:row>83</xdr:row>
      <xdr:rowOff>77736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172AAD7B-DC32-6463-74CF-0A980FEB487A}"/>
            </a:ext>
          </a:extLst>
        </xdr:cNvPr>
        <xdr:cNvSpPr txBox="1"/>
      </xdr:nvSpPr>
      <xdr:spPr>
        <a:xfrm>
          <a:off x="5000625" y="7455555"/>
          <a:ext cx="187218" cy="161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0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181549</xdr:colOff>
      <xdr:row>74</xdr:row>
      <xdr:rowOff>0</xdr:rowOff>
    </xdr:from>
    <xdr:to>
      <xdr:col>25</xdr:col>
      <xdr:colOff>183029</xdr:colOff>
      <xdr:row>75</xdr:row>
      <xdr:rowOff>81471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D40F09E1-4A94-0B08-1B6C-237B57E94468}"/>
            </a:ext>
          </a:extLst>
        </xdr:cNvPr>
        <xdr:cNvSpPr txBox="1"/>
      </xdr:nvSpPr>
      <xdr:spPr>
        <a:xfrm>
          <a:off x="5182174" y="6810375"/>
          <a:ext cx="187218" cy="1624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3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181549</xdr:colOff>
      <xdr:row>58</xdr:row>
      <xdr:rowOff>0</xdr:rowOff>
    </xdr:from>
    <xdr:to>
      <xdr:col>25</xdr:col>
      <xdr:colOff>183029</xdr:colOff>
      <xdr:row>59</xdr:row>
      <xdr:rowOff>81470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5C6C951E-1A67-26FE-2D3D-2BB3784285D5}"/>
            </a:ext>
          </a:extLst>
        </xdr:cNvPr>
        <xdr:cNvSpPr txBox="1"/>
      </xdr:nvSpPr>
      <xdr:spPr>
        <a:xfrm>
          <a:off x="5182174" y="5514975"/>
          <a:ext cx="187218" cy="1624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0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181550</xdr:colOff>
      <xdr:row>50</xdr:row>
      <xdr:rowOff>705</xdr:rowOff>
    </xdr:from>
    <xdr:to>
      <xdr:col>25</xdr:col>
      <xdr:colOff>0</xdr:colOff>
      <xdr:row>51</xdr:row>
      <xdr:rowOff>82176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F9643303-7F22-3B91-6A52-0CC93409D652}"/>
            </a:ext>
          </a:extLst>
        </xdr:cNvPr>
        <xdr:cNvSpPr txBox="1"/>
      </xdr:nvSpPr>
      <xdr:spPr>
        <a:xfrm>
          <a:off x="4996438" y="4867980"/>
          <a:ext cx="189925" cy="1624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2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181549</xdr:colOff>
      <xdr:row>42</xdr:row>
      <xdr:rowOff>4441</xdr:rowOff>
    </xdr:from>
    <xdr:to>
      <xdr:col>25</xdr:col>
      <xdr:colOff>183029</xdr:colOff>
      <xdr:row>44</xdr:row>
      <xdr:rowOff>3735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9C7502E8-51DE-F686-AC26-8DEC0A83967E}"/>
            </a:ext>
          </a:extLst>
        </xdr:cNvPr>
        <xdr:cNvSpPr txBox="1"/>
      </xdr:nvSpPr>
      <xdr:spPr>
        <a:xfrm>
          <a:off x="5182174" y="4224016"/>
          <a:ext cx="187218" cy="161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3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34</xdr:row>
      <xdr:rowOff>706</xdr:rowOff>
    </xdr:from>
    <xdr:to>
      <xdr:col>24</xdr:col>
      <xdr:colOff>1479</xdr:colOff>
      <xdr:row>36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345902C8-4272-C8BA-D664-36BDDA440FED}"/>
            </a:ext>
          </a:extLst>
        </xdr:cNvPr>
        <xdr:cNvSpPr txBox="1"/>
      </xdr:nvSpPr>
      <xdr:spPr>
        <a:xfrm>
          <a:off x="4814888" y="3572581"/>
          <a:ext cx="187216" cy="161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2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181549</xdr:colOff>
      <xdr:row>26</xdr:row>
      <xdr:rowOff>706</xdr:rowOff>
    </xdr:from>
    <xdr:to>
      <xdr:col>25</xdr:col>
      <xdr:colOff>183029</xdr:colOff>
      <xdr:row>28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BCF21BA0-FE72-272E-1244-63EC89A384E9}"/>
            </a:ext>
          </a:extLst>
        </xdr:cNvPr>
        <xdr:cNvSpPr txBox="1"/>
      </xdr:nvSpPr>
      <xdr:spPr>
        <a:xfrm>
          <a:off x="5182174" y="2924881"/>
          <a:ext cx="187218" cy="161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0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181550</xdr:colOff>
      <xdr:row>18</xdr:row>
      <xdr:rowOff>4442</xdr:rowOff>
    </xdr:from>
    <xdr:to>
      <xdr:col>25</xdr:col>
      <xdr:colOff>0</xdr:colOff>
      <xdr:row>20</xdr:row>
      <xdr:rowOff>3736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1421E099-8651-7F6E-5EE3-94741C5FEF2C}"/>
            </a:ext>
          </a:extLst>
        </xdr:cNvPr>
        <xdr:cNvSpPr txBox="1"/>
      </xdr:nvSpPr>
      <xdr:spPr>
        <a:xfrm>
          <a:off x="4996438" y="2280917"/>
          <a:ext cx="189925" cy="161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3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10</xdr:row>
      <xdr:rowOff>706</xdr:rowOff>
    </xdr:from>
    <xdr:to>
      <xdr:col>26</xdr:col>
      <xdr:colOff>1480</xdr:colOff>
      <xdr:row>12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595F109C-1F34-29B7-4B3E-2F686B6412B9}"/>
            </a:ext>
          </a:extLst>
        </xdr:cNvPr>
        <xdr:cNvSpPr txBox="1"/>
      </xdr:nvSpPr>
      <xdr:spPr>
        <a:xfrm>
          <a:off x="5186363" y="1629481"/>
          <a:ext cx="187217" cy="161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3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181549</xdr:colOff>
      <xdr:row>10</xdr:row>
      <xdr:rowOff>706</xdr:rowOff>
    </xdr:from>
    <xdr:to>
      <xdr:col>48</xdr:col>
      <xdr:colOff>183029</xdr:colOff>
      <xdr:row>12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249907D0-0351-F638-94F3-F6D31EADF5F9}"/>
            </a:ext>
          </a:extLst>
        </xdr:cNvPr>
        <xdr:cNvSpPr txBox="1"/>
      </xdr:nvSpPr>
      <xdr:spPr>
        <a:xfrm>
          <a:off x="10539987" y="1629481"/>
          <a:ext cx="187217" cy="161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3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181550</xdr:colOff>
      <xdr:row>17</xdr:row>
      <xdr:rowOff>82176</xdr:rowOff>
    </xdr:from>
    <xdr:to>
      <xdr:col>50</xdr:col>
      <xdr:colOff>0</xdr:colOff>
      <xdr:row>19</xdr:row>
      <xdr:rowOff>81470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50F12E96-7E4E-03F4-2795-508DDCF4C4C7}"/>
            </a:ext>
          </a:extLst>
        </xdr:cNvPr>
        <xdr:cNvSpPr txBox="1"/>
      </xdr:nvSpPr>
      <xdr:spPr>
        <a:xfrm>
          <a:off x="10725725" y="2277689"/>
          <a:ext cx="189925" cy="161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3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181550</xdr:colOff>
      <xdr:row>17</xdr:row>
      <xdr:rowOff>82176</xdr:rowOff>
    </xdr:from>
    <xdr:to>
      <xdr:col>62</xdr:col>
      <xdr:colOff>0</xdr:colOff>
      <xdr:row>19</xdr:row>
      <xdr:rowOff>81470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B6CB0F05-FE3E-723F-1C76-428AF54A46B6}"/>
            </a:ext>
          </a:extLst>
        </xdr:cNvPr>
        <xdr:cNvSpPr txBox="1"/>
      </xdr:nvSpPr>
      <xdr:spPr>
        <a:xfrm>
          <a:off x="12954575" y="2277689"/>
          <a:ext cx="189925" cy="161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2</a:t>
          </a:r>
        </a:p>
      </xdr:txBody>
    </xdr:sp>
    <xdr:clientData/>
  </xdr:twoCellAnchor>
  <xdr:twoCellAnchor>
    <xdr:from>
      <xdr:col>62</xdr:col>
      <xdr:colOff>0</xdr:colOff>
      <xdr:row>10</xdr:row>
      <xdr:rowOff>706</xdr:rowOff>
    </xdr:from>
    <xdr:to>
      <xdr:col>63</xdr:col>
      <xdr:colOff>1480</xdr:colOff>
      <xdr:row>12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495710C9-FCDE-664C-BCF4-9B920F866830}"/>
            </a:ext>
          </a:extLst>
        </xdr:cNvPr>
        <xdr:cNvSpPr txBox="1"/>
      </xdr:nvSpPr>
      <xdr:spPr>
        <a:xfrm>
          <a:off x="13144500" y="1629481"/>
          <a:ext cx="187218" cy="161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1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181550</xdr:colOff>
      <xdr:row>26</xdr:row>
      <xdr:rowOff>0</xdr:rowOff>
    </xdr:from>
    <xdr:to>
      <xdr:col>63</xdr:col>
      <xdr:colOff>0</xdr:colOff>
      <xdr:row>27</xdr:row>
      <xdr:rowOff>81470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BC87BC1C-F84F-A23E-07C4-9F3A69CAF496}"/>
            </a:ext>
          </a:extLst>
        </xdr:cNvPr>
        <xdr:cNvSpPr txBox="1"/>
      </xdr:nvSpPr>
      <xdr:spPr>
        <a:xfrm>
          <a:off x="13140313" y="2924175"/>
          <a:ext cx="189925" cy="1624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3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26</xdr:row>
      <xdr:rowOff>706</xdr:rowOff>
    </xdr:from>
    <xdr:to>
      <xdr:col>49</xdr:col>
      <xdr:colOff>1480</xdr:colOff>
      <xdr:row>28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B2CB0240-4D6B-9486-5A3B-CBDBBB78809B}"/>
            </a:ext>
          </a:extLst>
        </xdr:cNvPr>
        <xdr:cNvSpPr txBox="1"/>
      </xdr:nvSpPr>
      <xdr:spPr>
        <a:xfrm>
          <a:off x="10544175" y="2924881"/>
          <a:ext cx="187218" cy="161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0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42</xdr:row>
      <xdr:rowOff>0</xdr:rowOff>
    </xdr:from>
    <xdr:to>
      <xdr:col>49</xdr:col>
      <xdr:colOff>1480</xdr:colOff>
      <xdr:row>43</xdr:row>
      <xdr:rowOff>81471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E1442604-3821-53F9-7A6A-1CCEC34A0012}"/>
            </a:ext>
          </a:extLst>
        </xdr:cNvPr>
        <xdr:cNvSpPr txBox="1"/>
      </xdr:nvSpPr>
      <xdr:spPr>
        <a:xfrm>
          <a:off x="10544175" y="4219575"/>
          <a:ext cx="187218" cy="1624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1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181550</xdr:colOff>
      <xdr:row>34</xdr:row>
      <xdr:rowOff>706</xdr:rowOff>
    </xdr:from>
    <xdr:to>
      <xdr:col>51</xdr:col>
      <xdr:colOff>0</xdr:colOff>
      <xdr:row>36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C8739288-D00A-FE5E-0FA0-E0C8D3FDFB6E}"/>
            </a:ext>
          </a:extLst>
        </xdr:cNvPr>
        <xdr:cNvSpPr txBox="1"/>
      </xdr:nvSpPr>
      <xdr:spPr>
        <a:xfrm>
          <a:off x="10911463" y="3572581"/>
          <a:ext cx="189925" cy="161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3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59</xdr:col>
      <xdr:colOff>181549</xdr:colOff>
      <xdr:row>34</xdr:row>
      <xdr:rowOff>706</xdr:rowOff>
    </xdr:from>
    <xdr:to>
      <xdr:col>60</xdr:col>
      <xdr:colOff>183029</xdr:colOff>
      <xdr:row>36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C79AD096-6BE6-63B0-52B0-6DD21E2487CD}"/>
            </a:ext>
          </a:extLst>
        </xdr:cNvPr>
        <xdr:cNvSpPr txBox="1"/>
      </xdr:nvSpPr>
      <xdr:spPr>
        <a:xfrm>
          <a:off x="12768837" y="3572581"/>
          <a:ext cx="187217" cy="161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2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181550</xdr:colOff>
      <xdr:row>50</xdr:row>
      <xdr:rowOff>705</xdr:rowOff>
    </xdr:from>
    <xdr:to>
      <xdr:col>62</xdr:col>
      <xdr:colOff>0</xdr:colOff>
      <xdr:row>51</xdr:row>
      <xdr:rowOff>82176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8E27D032-174D-3390-A063-3129DA0931C7}"/>
            </a:ext>
          </a:extLst>
        </xdr:cNvPr>
        <xdr:cNvSpPr txBox="1"/>
      </xdr:nvSpPr>
      <xdr:spPr>
        <a:xfrm>
          <a:off x="12954575" y="4867980"/>
          <a:ext cx="189925" cy="1624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3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42</xdr:row>
      <xdr:rowOff>706</xdr:rowOff>
    </xdr:from>
    <xdr:to>
      <xdr:col>63</xdr:col>
      <xdr:colOff>1480</xdr:colOff>
      <xdr:row>44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57C5B0B8-A414-8084-7578-C597C3CE54A9}"/>
            </a:ext>
          </a:extLst>
        </xdr:cNvPr>
        <xdr:cNvSpPr txBox="1"/>
      </xdr:nvSpPr>
      <xdr:spPr>
        <a:xfrm>
          <a:off x="13144500" y="4220281"/>
          <a:ext cx="187218" cy="161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3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58</xdr:row>
      <xdr:rowOff>706</xdr:rowOff>
    </xdr:from>
    <xdr:to>
      <xdr:col>63</xdr:col>
      <xdr:colOff>1480</xdr:colOff>
      <xdr:row>60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A21D0E8E-86E2-A5D1-F54D-1E74C2373851}"/>
            </a:ext>
          </a:extLst>
        </xdr:cNvPr>
        <xdr:cNvSpPr txBox="1"/>
      </xdr:nvSpPr>
      <xdr:spPr>
        <a:xfrm>
          <a:off x="13144500" y="5515681"/>
          <a:ext cx="187218" cy="161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0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181549</xdr:colOff>
      <xdr:row>58</xdr:row>
      <xdr:rowOff>706</xdr:rowOff>
    </xdr:from>
    <xdr:to>
      <xdr:col>48</xdr:col>
      <xdr:colOff>183029</xdr:colOff>
      <xdr:row>60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F1A610B3-3494-6A98-F3BB-9771275161E1}"/>
            </a:ext>
          </a:extLst>
        </xdr:cNvPr>
        <xdr:cNvSpPr txBox="1"/>
      </xdr:nvSpPr>
      <xdr:spPr>
        <a:xfrm>
          <a:off x="10539987" y="5515681"/>
          <a:ext cx="187217" cy="161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3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181550</xdr:colOff>
      <xdr:row>50</xdr:row>
      <xdr:rowOff>705</xdr:rowOff>
    </xdr:from>
    <xdr:to>
      <xdr:col>50</xdr:col>
      <xdr:colOff>0</xdr:colOff>
      <xdr:row>51</xdr:row>
      <xdr:rowOff>82176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4CEFE1D8-49E5-90E7-FC53-4BCBFB0CAE73}"/>
            </a:ext>
          </a:extLst>
        </xdr:cNvPr>
        <xdr:cNvSpPr txBox="1"/>
      </xdr:nvSpPr>
      <xdr:spPr>
        <a:xfrm>
          <a:off x="10725725" y="4867980"/>
          <a:ext cx="189925" cy="1624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1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181549</xdr:colOff>
      <xdr:row>74</xdr:row>
      <xdr:rowOff>0</xdr:rowOff>
    </xdr:from>
    <xdr:to>
      <xdr:col>48</xdr:col>
      <xdr:colOff>183029</xdr:colOff>
      <xdr:row>75</xdr:row>
      <xdr:rowOff>81471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FDF43E8E-B37F-B7B6-F7A5-20215ADD1C7C}"/>
            </a:ext>
          </a:extLst>
        </xdr:cNvPr>
        <xdr:cNvSpPr txBox="1"/>
      </xdr:nvSpPr>
      <xdr:spPr>
        <a:xfrm>
          <a:off x="10539987" y="6810375"/>
          <a:ext cx="187217" cy="1624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3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181550</xdr:colOff>
      <xdr:row>74</xdr:row>
      <xdr:rowOff>706</xdr:rowOff>
    </xdr:from>
    <xdr:to>
      <xdr:col>63</xdr:col>
      <xdr:colOff>0</xdr:colOff>
      <xdr:row>76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DE045B67-BDE0-92B1-1796-C47E2C1D972E}"/>
            </a:ext>
          </a:extLst>
        </xdr:cNvPr>
        <xdr:cNvSpPr txBox="1"/>
      </xdr:nvSpPr>
      <xdr:spPr>
        <a:xfrm>
          <a:off x="13140313" y="6811081"/>
          <a:ext cx="189925" cy="161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3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183029</xdr:colOff>
      <xdr:row>82</xdr:row>
      <xdr:rowOff>706</xdr:rowOff>
    </xdr:from>
    <xdr:to>
      <xdr:col>62</xdr:col>
      <xdr:colOff>1479</xdr:colOff>
      <xdr:row>84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1A3BB009-5B30-E9DA-BFFA-3E3AB75B04C9}"/>
            </a:ext>
          </a:extLst>
        </xdr:cNvPr>
        <xdr:cNvSpPr txBox="1"/>
      </xdr:nvSpPr>
      <xdr:spPr>
        <a:xfrm>
          <a:off x="12956054" y="7458781"/>
          <a:ext cx="189925" cy="161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0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181550</xdr:colOff>
      <xdr:row>82</xdr:row>
      <xdr:rowOff>706</xdr:rowOff>
    </xdr:from>
    <xdr:to>
      <xdr:col>50</xdr:col>
      <xdr:colOff>0</xdr:colOff>
      <xdr:row>84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DA28BB3D-7F13-C096-6BDF-C197708B8257}"/>
            </a:ext>
          </a:extLst>
        </xdr:cNvPr>
        <xdr:cNvSpPr txBox="1"/>
      </xdr:nvSpPr>
      <xdr:spPr>
        <a:xfrm>
          <a:off x="10725725" y="7458781"/>
          <a:ext cx="189925" cy="161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0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89</xdr:row>
      <xdr:rowOff>78441</xdr:rowOff>
    </xdr:from>
    <xdr:to>
      <xdr:col>49</xdr:col>
      <xdr:colOff>1480</xdr:colOff>
      <xdr:row>91</xdr:row>
      <xdr:rowOff>77735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97D743D6-AC32-AC9E-8167-E79110541F94}"/>
            </a:ext>
          </a:extLst>
        </xdr:cNvPr>
        <xdr:cNvSpPr txBox="1"/>
      </xdr:nvSpPr>
      <xdr:spPr>
        <a:xfrm>
          <a:off x="10544175" y="8103254"/>
          <a:ext cx="187218" cy="161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0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181550</xdr:colOff>
      <xdr:row>90</xdr:row>
      <xdr:rowOff>4442</xdr:rowOff>
    </xdr:from>
    <xdr:to>
      <xdr:col>63</xdr:col>
      <xdr:colOff>0</xdr:colOff>
      <xdr:row>92</xdr:row>
      <xdr:rowOff>3736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BBF7A14-563D-57E7-7651-F5B14B1155FE}"/>
            </a:ext>
          </a:extLst>
        </xdr:cNvPr>
        <xdr:cNvSpPr txBox="1"/>
      </xdr:nvSpPr>
      <xdr:spPr>
        <a:xfrm>
          <a:off x="13140313" y="8110217"/>
          <a:ext cx="189925" cy="161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1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59</xdr:col>
      <xdr:colOff>181549</xdr:colOff>
      <xdr:row>97</xdr:row>
      <xdr:rowOff>74706</xdr:rowOff>
    </xdr:from>
    <xdr:to>
      <xdr:col>60</xdr:col>
      <xdr:colOff>183029</xdr:colOff>
      <xdr:row>99</xdr:row>
      <xdr:rowOff>74000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646BB99D-CDF3-605E-84DE-CA9EAB15C17D}"/>
            </a:ext>
          </a:extLst>
        </xdr:cNvPr>
        <xdr:cNvSpPr txBox="1"/>
      </xdr:nvSpPr>
      <xdr:spPr>
        <a:xfrm>
          <a:off x="12768837" y="8747219"/>
          <a:ext cx="187217" cy="161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3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0</xdr:colOff>
      <xdr:row>98</xdr:row>
      <xdr:rowOff>706</xdr:rowOff>
    </xdr:from>
    <xdr:to>
      <xdr:col>51</xdr:col>
      <xdr:colOff>1480</xdr:colOff>
      <xdr:row>100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15A235DF-8FDF-D48F-448A-AB04B155F9B8}"/>
            </a:ext>
          </a:extLst>
        </xdr:cNvPr>
        <xdr:cNvSpPr txBox="1"/>
      </xdr:nvSpPr>
      <xdr:spPr>
        <a:xfrm>
          <a:off x="10915650" y="8754181"/>
          <a:ext cx="187218" cy="161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1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106</xdr:row>
      <xdr:rowOff>706</xdr:rowOff>
    </xdr:from>
    <xdr:to>
      <xdr:col>49</xdr:col>
      <xdr:colOff>1480</xdr:colOff>
      <xdr:row>108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E076CC0A-E869-C345-37C1-D4591360EC48}"/>
            </a:ext>
          </a:extLst>
        </xdr:cNvPr>
        <xdr:cNvSpPr txBox="1"/>
      </xdr:nvSpPr>
      <xdr:spPr>
        <a:xfrm>
          <a:off x="10544175" y="9401881"/>
          <a:ext cx="187218" cy="161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1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181550</xdr:colOff>
      <xdr:row>106</xdr:row>
      <xdr:rowOff>706</xdr:rowOff>
    </xdr:from>
    <xdr:to>
      <xdr:col>63</xdr:col>
      <xdr:colOff>0</xdr:colOff>
      <xdr:row>108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12F37D2A-D533-5DBB-856F-4E5A241952B9}"/>
            </a:ext>
          </a:extLst>
        </xdr:cNvPr>
        <xdr:cNvSpPr txBox="1"/>
      </xdr:nvSpPr>
      <xdr:spPr>
        <a:xfrm>
          <a:off x="13140313" y="9401881"/>
          <a:ext cx="189925" cy="161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0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181550</xdr:colOff>
      <xdr:row>114</xdr:row>
      <xdr:rowOff>0</xdr:rowOff>
    </xdr:from>
    <xdr:to>
      <xdr:col>62</xdr:col>
      <xdr:colOff>0</xdr:colOff>
      <xdr:row>115</xdr:row>
      <xdr:rowOff>81471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C60C2CE2-8F8D-7DF3-A0F0-598CCC0FC611}"/>
            </a:ext>
          </a:extLst>
        </xdr:cNvPr>
        <xdr:cNvSpPr txBox="1"/>
      </xdr:nvSpPr>
      <xdr:spPr>
        <a:xfrm>
          <a:off x="12954575" y="10048875"/>
          <a:ext cx="189925" cy="1624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3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181550</xdr:colOff>
      <xdr:row>114</xdr:row>
      <xdr:rowOff>706</xdr:rowOff>
    </xdr:from>
    <xdr:to>
      <xdr:col>50</xdr:col>
      <xdr:colOff>0</xdr:colOff>
      <xdr:row>116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B87C6219-0128-9B71-28D1-401BA40AB912}"/>
            </a:ext>
          </a:extLst>
        </xdr:cNvPr>
        <xdr:cNvSpPr txBox="1"/>
      </xdr:nvSpPr>
      <xdr:spPr>
        <a:xfrm>
          <a:off x="10725725" y="10049581"/>
          <a:ext cx="189925" cy="161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3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181549</xdr:colOff>
      <xdr:row>121</xdr:row>
      <xdr:rowOff>82176</xdr:rowOff>
    </xdr:from>
    <xdr:to>
      <xdr:col>48</xdr:col>
      <xdr:colOff>183029</xdr:colOff>
      <xdr:row>123</xdr:row>
      <xdr:rowOff>81470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8929A8C8-4B35-C793-24C1-ADA77D27D56A}"/>
            </a:ext>
          </a:extLst>
        </xdr:cNvPr>
        <xdr:cNvSpPr txBox="1"/>
      </xdr:nvSpPr>
      <xdr:spPr>
        <a:xfrm>
          <a:off x="10539987" y="10697789"/>
          <a:ext cx="187217" cy="161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3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121</xdr:row>
      <xdr:rowOff>82176</xdr:rowOff>
    </xdr:from>
    <xdr:to>
      <xdr:col>63</xdr:col>
      <xdr:colOff>1480</xdr:colOff>
      <xdr:row>123</xdr:row>
      <xdr:rowOff>81470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259FB50C-A12B-85A4-26F5-6A9B88F24597}"/>
            </a:ext>
          </a:extLst>
        </xdr:cNvPr>
        <xdr:cNvSpPr txBox="1"/>
      </xdr:nvSpPr>
      <xdr:spPr>
        <a:xfrm>
          <a:off x="13144500" y="10697789"/>
          <a:ext cx="187218" cy="161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ookman Old Style" panose="02050604050505020204" pitchFamily="18" charset="0"/>
            </a:rPr>
            <a:t>3</a:t>
          </a:r>
          <a:endParaRPr kumimoji="1" lang="ja-JP" altLang="en-US" sz="105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0</xdr:col>
      <xdr:colOff>165100</xdr:colOff>
      <xdr:row>8</xdr:row>
      <xdr:rowOff>0</xdr:rowOff>
    </xdr:from>
    <xdr:to>
      <xdr:col>6</xdr:col>
      <xdr:colOff>95250</xdr:colOff>
      <xdr:row>8</xdr:row>
      <xdr:rowOff>0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DE79D14E-20AF-7DCC-B64B-D36B104856A4}"/>
            </a:ext>
          </a:extLst>
        </xdr:cNvPr>
        <xdr:cNvCxnSpPr/>
      </xdr:nvCxnSpPr>
      <xdr:spPr>
        <a:xfrm>
          <a:off x="165100" y="1466850"/>
          <a:ext cx="1658938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14</xdr:row>
      <xdr:rowOff>0</xdr:rowOff>
    </xdr:from>
    <xdr:to>
      <xdr:col>35</xdr:col>
      <xdr:colOff>292099</xdr:colOff>
      <xdr:row>14</xdr:row>
      <xdr:rowOff>0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D86A4EAF-8E3C-5681-F435-346BFFA679C1}"/>
            </a:ext>
          </a:extLst>
        </xdr:cNvPr>
        <xdr:cNvCxnSpPr/>
      </xdr:nvCxnSpPr>
      <xdr:spPr>
        <a:xfrm>
          <a:off x="6115050" y="1952625"/>
          <a:ext cx="1649412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30</xdr:row>
      <xdr:rowOff>0</xdr:rowOff>
    </xdr:from>
    <xdr:to>
      <xdr:col>35</xdr:col>
      <xdr:colOff>292099</xdr:colOff>
      <xdr:row>30</xdr:row>
      <xdr:rowOff>0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FD958AB3-38B2-70BE-5EBC-E6D42B2480AA}"/>
            </a:ext>
          </a:extLst>
        </xdr:cNvPr>
        <xdr:cNvCxnSpPr/>
      </xdr:nvCxnSpPr>
      <xdr:spPr>
        <a:xfrm>
          <a:off x="6115050" y="3248025"/>
          <a:ext cx="1649412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32</xdr:row>
      <xdr:rowOff>0</xdr:rowOff>
    </xdr:from>
    <xdr:to>
      <xdr:col>35</xdr:col>
      <xdr:colOff>292099</xdr:colOff>
      <xdr:row>32</xdr:row>
      <xdr:rowOff>0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82F41403-9699-921E-59E5-5C5EB51558A4}"/>
            </a:ext>
          </a:extLst>
        </xdr:cNvPr>
        <xdr:cNvCxnSpPr/>
      </xdr:nvCxnSpPr>
      <xdr:spPr>
        <a:xfrm>
          <a:off x="6115050" y="3409950"/>
          <a:ext cx="1649412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56</xdr:row>
      <xdr:rowOff>0</xdr:rowOff>
    </xdr:from>
    <xdr:to>
      <xdr:col>7</xdr:col>
      <xdr:colOff>0</xdr:colOff>
      <xdr:row>56</xdr:row>
      <xdr:rowOff>0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7ECAA830-3FEF-CD0D-B3A2-F93A2467DDA1}"/>
            </a:ext>
          </a:extLst>
        </xdr:cNvPr>
        <xdr:cNvCxnSpPr/>
      </xdr:nvCxnSpPr>
      <xdr:spPr>
        <a:xfrm>
          <a:off x="185738" y="5353050"/>
          <a:ext cx="16573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72</xdr:row>
      <xdr:rowOff>0</xdr:rowOff>
    </xdr:from>
    <xdr:to>
      <xdr:col>7</xdr:col>
      <xdr:colOff>0</xdr:colOff>
      <xdr:row>72</xdr:row>
      <xdr:rowOff>0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BB7613D1-BE4E-7903-239C-8CA0220AD303}"/>
            </a:ext>
          </a:extLst>
        </xdr:cNvPr>
        <xdr:cNvCxnSpPr/>
      </xdr:nvCxnSpPr>
      <xdr:spPr>
        <a:xfrm>
          <a:off x="185738" y="6648450"/>
          <a:ext cx="16573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88</xdr:row>
      <xdr:rowOff>0</xdr:rowOff>
    </xdr:from>
    <xdr:to>
      <xdr:col>35</xdr:col>
      <xdr:colOff>292099</xdr:colOff>
      <xdr:row>88</xdr:row>
      <xdr:rowOff>0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9CDEE380-F673-8FBF-3A51-D5D0C32ED483}"/>
            </a:ext>
          </a:extLst>
        </xdr:cNvPr>
        <xdr:cNvCxnSpPr/>
      </xdr:nvCxnSpPr>
      <xdr:spPr>
        <a:xfrm>
          <a:off x="6115050" y="7943850"/>
          <a:ext cx="1649412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</xdr:colOff>
      <xdr:row>103</xdr:row>
      <xdr:rowOff>80433</xdr:rowOff>
    </xdr:from>
    <xdr:to>
      <xdr:col>36</xdr:col>
      <xdr:colOff>0</xdr:colOff>
      <xdr:row>103</xdr:row>
      <xdr:rowOff>80433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4D3B8CC7-C7F6-423C-9FFC-D377173FA7C0}"/>
            </a:ext>
          </a:extLst>
        </xdr:cNvPr>
        <xdr:cNvCxnSpPr/>
      </xdr:nvCxnSpPr>
      <xdr:spPr>
        <a:xfrm>
          <a:off x="6115050" y="9238721"/>
          <a:ext cx="16573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106</xdr:row>
      <xdr:rowOff>0</xdr:rowOff>
    </xdr:from>
    <xdr:to>
      <xdr:col>36</xdr:col>
      <xdr:colOff>0</xdr:colOff>
      <xdr:row>106</xdr:row>
      <xdr:rowOff>0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53298B33-AF9D-6497-7477-7BDD48039C54}"/>
            </a:ext>
          </a:extLst>
        </xdr:cNvPr>
        <xdr:cNvCxnSpPr/>
      </xdr:nvCxnSpPr>
      <xdr:spPr>
        <a:xfrm>
          <a:off x="6115050" y="9401175"/>
          <a:ext cx="16573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120</xdr:row>
      <xdr:rowOff>0</xdr:rowOff>
    </xdr:from>
    <xdr:to>
      <xdr:col>7</xdr:col>
      <xdr:colOff>1</xdr:colOff>
      <xdr:row>120</xdr:row>
      <xdr:rowOff>0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52E302BB-BEA0-CA96-8E64-93B283B2BFE1}"/>
            </a:ext>
          </a:extLst>
        </xdr:cNvPr>
        <xdr:cNvCxnSpPr/>
      </xdr:nvCxnSpPr>
      <xdr:spPr>
        <a:xfrm>
          <a:off x="185738" y="10534650"/>
          <a:ext cx="1657351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124</xdr:row>
      <xdr:rowOff>0</xdr:rowOff>
    </xdr:from>
    <xdr:to>
      <xdr:col>36</xdr:col>
      <xdr:colOff>0</xdr:colOff>
      <xdr:row>124</xdr:row>
      <xdr:rowOff>0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5477D054-4D09-C7C3-6E78-405D7D2F58B1}"/>
            </a:ext>
          </a:extLst>
        </xdr:cNvPr>
        <xdr:cNvCxnSpPr/>
      </xdr:nvCxnSpPr>
      <xdr:spPr>
        <a:xfrm>
          <a:off x="6115050" y="10858500"/>
          <a:ext cx="16573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12</xdr:row>
      <xdr:rowOff>0</xdr:rowOff>
    </xdr:from>
    <xdr:to>
      <xdr:col>73</xdr:col>
      <xdr:colOff>0</xdr:colOff>
      <xdr:row>12</xdr:row>
      <xdr:rowOff>0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6174FC16-04B1-322F-1897-B2BA0874AB02}"/>
            </a:ext>
          </a:extLst>
        </xdr:cNvPr>
        <xdr:cNvCxnSpPr/>
      </xdr:nvCxnSpPr>
      <xdr:spPr>
        <a:xfrm>
          <a:off x="14073188" y="1790700"/>
          <a:ext cx="16573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32</xdr:row>
      <xdr:rowOff>0</xdr:rowOff>
    </xdr:from>
    <xdr:to>
      <xdr:col>73</xdr:col>
      <xdr:colOff>0</xdr:colOff>
      <xdr:row>32</xdr:row>
      <xdr:rowOff>0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198F17F3-1466-F3B6-48B6-722B21B0F435}"/>
            </a:ext>
          </a:extLst>
        </xdr:cNvPr>
        <xdr:cNvCxnSpPr/>
      </xdr:nvCxnSpPr>
      <xdr:spPr>
        <a:xfrm>
          <a:off x="14073188" y="3409950"/>
          <a:ext cx="16573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38</xdr:row>
      <xdr:rowOff>0</xdr:rowOff>
    </xdr:from>
    <xdr:to>
      <xdr:col>44</xdr:col>
      <xdr:colOff>0</xdr:colOff>
      <xdr:row>38</xdr:row>
      <xdr:rowOff>0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7325C7A7-B483-32DB-7A66-607963D6ED33}"/>
            </a:ext>
          </a:extLst>
        </xdr:cNvPr>
        <xdr:cNvCxnSpPr/>
      </xdr:nvCxnSpPr>
      <xdr:spPr>
        <a:xfrm>
          <a:off x="8143875" y="3895725"/>
          <a:ext cx="16573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48</xdr:row>
      <xdr:rowOff>0</xdr:rowOff>
    </xdr:from>
    <xdr:to>
      <xdr:col>73</xdr:col>
      <xdr:colOff>0</xdr:colOff>
      <xdr:row>48</xdr:row>
      <xdr:rowOff>0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5324FBD1-CE12-2651-55C4-848AC2127804}"/>
            </a:ext>
          </a:extLst>
        </xdr:cNvPr>
        <xdr:cNvCxnSpPr/>
      </xdr:nvCxnSpPr>
      <xdr:spPr>
        <a:xfrm>
          <a:off x="14073188" y="4705350"/>
          <a:ext cx="16573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74</xdr:row>
      <xdr:rowOff>0</xdr:rowOff>
    </xdr:from>
    <xdr:to>
      <xdr:col>44</xdr:col>
      <xdr:colOff>0</xdr:colOff>
      <xdr:row>74</xdr:row>
      <xdr:rowOff>0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AEB82DA0-825F-6EAC-638D-3FDCD675452A}"/>
            </a:ext>
          </a:extLst>
        </xdr:cNvPr>
        <xdr:cNvCxnSpPr/>
      </xdr:nvCxnSpPr>
      <xdr:spPr>
        <a:xfrm>
          <a:off x="8143875" y="6810375"/>
          <a:ext cx="16573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92</xdr:row>
      <xdr:rowOff>0</xdr:rowOff>
    </xdr:from>
    <xdr:to>
      <xdr:col>44</xdr:col>
      <xdr:colOff>0</xdr:colOff>
      <xdr:row>92</xdr:row>
      <xdr:rowOff>0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B1255A47-187C-414F-969F-F11BA473F42A}"/>
            </a:ext>
          </a:extLst>
        </xdr:cNvPr>
        <xdr:cNvCxnSpPr/>
      </xdr:nvCxnSpPr>
      <xdr:spPr>
        <a:xfrm>
          <a:off x="8143875" y="8267700"/>
          <a:ext cx="16573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102</xdr:row>
      <xdr:rowOff>0</xdr:rowOff>
    </xdr:from>
    <xdr:to>
      <xdr:col>44</xdr:col>
      <xdr:colOff>0</xdr:colOff>
      <xdr:row>102</xdr:row>
      <xdr:rowOff>0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A222EEF7-472B-E5D0-A4F1-A954CB03BC28}"/>
            </a:ext>
          </a:extLst>
        </xdr:cNvPr>
        <xdr:cNvCxnSpPr/>
      </xdr:nvCxnSpPr>
      <xdr:spPr>
        <a:xfrm>
          <a:off x="8143875" y="9077325"/>
          <a:ext cx="16573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104</xdr:row>
      <xdr:rowOff>0</xdr:rowOff>
    </xdr:from>
    <xdr:to>
      <xdr:col>44</xdr:col>
      <xdr:colOff>0</xdr:colOff>
      <xdr:row>104</xdr:row>
      <xdr:rowOff>0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61AC38EC-27B2-4637-30C2-F7BA6CDE71EE}"/>
            </a:ext>
          </a:extLst>
        </xdr:cNvPr>
        <xdr:cNvCxnSpPr/>
      </xdr:nvCxnSpPr>
      <xdr:spPr>
        <a:xfrm>
          <a:off x="8143875" y="9239250"/>
          <a:ext cx="16573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392456" y="1372721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11</xdr:col>
      <xdr:colOff>0</xdr:colOff>
      <xdr:row>16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392456" y="2627780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1</xdr:colOff>
      <xdr:row>10</xdr:row>
      <xdr:rowOff>0</xdr:rowOff>
    </xdr:from>
    <xdr:to>
      <xdr:col>12</xdr:col>
      <xdr:colOff>0</xdr:colOff>
      <xdr:row>12</xdr:row>
      <xdr:rowOff>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577354" y="2000251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9</xdr:col>
      <xdr:colOff>184896</xdr:colOff>
      <xdr:row>21</xdr:row>
      <xdr:rowOff>156882</xdr:rowOff>
    </xdr:from>
    <xdr:to>
      <xdr:col>10</xdr:col>
      <xdr:colOff>184896</xdr:colOff>
      <xdr:row>24</xdr:row>
      <xdr:rowOff>-1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392455" y="3882838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9</xdr:col>
      <xdr:colOff>184896</xdr:colOff>
      <xdr:row>29</xdr:row>
      <xdr:rowOff>156882</xdr:rowOff>
    </xdr:from>
    <xdr:to>
      <xdr:col>10</xdr:col>
      <xdr:colOff>184896</xdr:colOff>
      <xdr:row>32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392455" y="5137897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12</xdr:col>
      <xdr:colOff>-1</xdr:colOff>
      <xdr:row>28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577353" y="4510368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38</xdr:row>
      <xdr:rowOff>0</xdr:rowOff>
    </xdr:from>
    <xdr:to>
      <xdr:col>11</xdr:col>
      <xdr:colOff>0</xdr:colOff>
      <xdr:row>40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392456" y="6392956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46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392456" y="7648015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1</xdr:colOff>
      <xdr:row>42</xdr:row>
      <xdr:rowOff>0</xdr:rowOff>
    </xdr:from>
    <xdr:to>
      <xdr:col>12</xdr:col>
      <xdr:colOff>0</xdr:colOff>
      <xdr:row>44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2577354" y="7020486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54</xdr:row>
      <xdr:rowOff>0</xdr:rowOff>
    </xdr:from>
    <xdr:to>
      <xdr:col>11</xdr:col>
      <xdr:colOff>0</xdr:colOff>
      <xdr:row>56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2392456" y="8903074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62</xdr:row>
      <xdr:rowOff>0</xdr:rowOff>
    </xdr:from>
    <xdr:to>
      <xdr:col>11</xdr:col>
      <xdr:colOff>0</xdr:colOff>
      <xdr:row>64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2392456" y="10158133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1</xdr:colOff>
      <xdr:row>58</xdr:row>
      <xdr:rowOff>0</xdr:rowOff>
    </xdr:from>
    <xdr:to>
      <xdr:col>12</xdr:col>
      <xdr:colOff>0</xdr:colOff>
      <xdr:row>60</xdr:row>
      <xdr:rowOff>1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2577354" y="9530604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18</xdr:row>
      <xdr:rowOff>0</xdr:rowOff>
    </xdr:from>
    <xdr:to>
      <xdr:col>13</xdr:col>
      <xdr:colOff>1</xdr:colOff>
      <xdr:row>20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2762251" y="3255309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50</xdr:row>
      <xdr:rowOff>0</xdr:rowOff>
    </xdr:from>
    <xdr:to>
      <xdr:col>13</xdr:col>
      <xdr:colOff>1</xdr:colOff>
      <xdr:row>52</xdr:row>
      <xdr:rowOff>1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2762251" y="8275545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46</xdr:col>
      <xdr:colOff>184896</xdr:colOff>
      <xdr:row>56</xdr:row>
      <xdr:rowOff>0</xdr:rowOff>
    </xdr:from>
    <xdr:to>
      <xdr:col>47</xdr:col>
      <xdr:colOff>184896</xdr:colOff>
      <xdr:row>58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0320617" y="9216839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46</xdr:col>
      <xdr:colOff>184896</xdr:colOff>
      <xdr:row>64</xdr:row>
      <xdr:rowOff>0</xdr:rowOff>
    </xdr:from>
    <xdr:to>
      <xdr:col>47</xdr:col>
      <xdr:colOff>184896</xdr:colOff>
      <xdr:row>66</xdr:row>
      <xdr:rowOff>1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0320617" y="10471898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60</xdr:row>
      <xdr:rowOff>1</xdr:rowOff>
    </xdr:from>
    <xdr:to>
      <xdr:col>49</xdr:col>
      <xdr:colOff>0</xdr:colOff>
      <xdr:row>62</xdr:row>
      <xdr:rowOff>1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0505515" y="9844369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40</xdr:row>
      <xdr:rowOff>0</xdr:rowOff>
    </xdr:from>
    <xdr:to>
      <xdr:col>48</xdr:col>
      <xdr:colOff>0</xdr:colOff>
      <xdr:row>42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0618" y="6706721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48</xdr:row>
      <xdr:rowOff>0</xdr:rowOff>
    </xdr:from>
    <xdr:to>
      <xdr:col>48</xdr:col>
      <xdr:colOff>0</xdr:colOff>
      <xdr:row>50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0320618" y="7961780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1</xdr:colOff>
      <xdr:row>44</xdr:row>
      <xdr:rowOff>0</xdr:rowOff>
    </xdr:from>
    <xdr:to>
      <xdr:col>49</xdr:col>
      <xdr:colOff>1</xdr:colOff>
      <xdr:row>46</xdr:row>
      <xdr:rowOff>1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0505516" y="7334251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46</xdr:col>
      <xdr:colOff>184896</xdr:colOff>
      <xdr:row>24</xdr:row>
      <xdr:rowOff>0</xdr:rowOff>
    </xdr:from>
    <xdr:to>
      <xdr:col>47</xdr:col>
      <xdr:colOff>184896</xdr:colOff>
      <xdr:row>26</xdr:row>
      <xdr:rowOff>1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0320617" y="4196604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46</xdr:col>
      <xdr:colOff>184896</xdr:colOff>
      <xdr:row>32</xdr:row>
      <xdr:rowOff>1</xdr:rowOff>
    </xdr:from>
    <xdr:to>
      <xdr:col>47</xdr:col>
      <xdr:colOff>184896</xdr:colOff>
      <xdr:row>34</xdr:row>
      <xdr:rowOff>1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0320617" y="5451663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28</xdr:row>
      <xdr:rowOff>1</xdr:rowOff>
    </xdr:from>
    <xdr:to>
      <xdr:col>49</xdr:col>
      <xdr:colOff>0</xdr:colOff>
      <xdr:row>30</xdr:row>
      <xdr:rowOff>1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10505515" y="4824134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7</xdr:row>
      <xdr:rowOff>156881</xdr:rowOff>
    </xdr:from>
    <xdr:to>
      <xdr:col>48</xdr:col>
      <xdr:colOff>0</xdr:colOff>
      <xdr:row>10</xdr:row>
      <xdr:rowOff>-1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10320618" y="1686485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15</xdr:row>
      <xdr:rowOff>156882</xdr:rowOff>
    </xdr:from>
    <xdr:to>
      <xdr:col>48</xdr:col>
      <xdr:colOff>0</xdr:colOff>
      <xdr:row>18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0320618" y="2941544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1</xdr:colOff>
      <xdr:row>12</xdr:row>
      <xdr:rowOff>0</xdr:rowOff>
    </xdr:from>
    <xdr:to>
      <xdr:col>49</xdr:col>
      <xdr:colOff>1</xdr:colOff>
      <xdr:row>14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0505516" y="2314015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20</xdr:row>
      <xdr:rowOff>0</xdr:rowOff>
    </xdr:from>
    <xdr:to>
      <xdr:col>50</xdr:col>
      <xdr:colOff>0</xdr:colOff>
      <xdr:row>22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10690412" y="3569074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52</xdr:row>
      <xdr:rowOff>0</xdr:rowOff>
    </xdr:from>
    <xdr:to>
      <xdr:col>50</xdr:col>
      <xdr:colOff>0</xdr:colOff>
      <xdr:row>54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10690412" y="8589309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60</xdr:row>
      <xdr:rowOff>0</xdr:rowOff>
    </xdr:from>
    <xdr:to>
      <xdr:col>26</xdr:col>
      <xdr:colOff>0</xdr:colOff>
      <xdr:row>62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5165912" y="9844368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63</xdr:row>
      <xdr:rowOff>156882</xdr:rowOff>
    </xdr:from>
    <xdr:to>
      <xdr:col>27</xdr:col>
      <xdr:colOff>0</xdr:colOff>
      <xdr:row>66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5350809" y="10471897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56</xdr:row>
      <xdr:rowOff>0</xdr:rowOff>
    </xdr:from>
    <xdr:to>
      <xdr:col>27</xdr:col>
      <xdr:colOff>0</xdr:colOff>
      <xdr:row>58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5350809" y="9216839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44</xdr:row>
      <xdr:rowOff>-1</xdr:rowOff>
    </xdr:from>
    <xdr:to>
      <xdr:col>26</xdr:col>
      <xdr:colOff>0</xdr:colOff>
      <xdr:row>46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5165912" y="7334250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47</xdr:row>
      <xdr:rowOff>156881</xdr:rowOff>
    </xdr:from>
    <xdr:to>
      <xdr:col>27</xdr:col>
      <xdr:colOff>0</xdr:colOff>
      <xdr:row>49</xdr:row>
      <xdr:rowOff>156882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5350809" y="7961779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40</xdr:row>
      <xdr:rowOff>0</xdr:rowOff>
    </xdr:from>
    <xdr:to>
      <xdr:col>27</xdr:col>
      <xdr:colOff>0</xdr:colOff>
      <xdr:row>42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5350809" y="6706721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27</xdr:row>
      <xdr:rowOff>156881</xdr:rowOff>
    </xdr:from>
    <xdr:to>
      <xdr:col>26</xdr:col>
      <xdr:colOff>0</xdr:colOff>
      <xdr:row>29</xdr:row>
      <xdr:rowOff>156882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5165912" y="4824132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31</xdr:row>
      <xdr:rowOff>156881</xdr:rowOff>
    </xdr:from>
    <xdr:to>
      <xdr:col>27</xdr:col>
      <xdr:colOff>0</xdr:colOff>
      <xdr:row>33</xdr:row>
      <xdr:rowOff>156881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5350809" y="5451661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24</xdr:row>
      <xdr:rowOff>-1</xdr:rowOff>
    </xdr:from>
    <xdr:to>
      <xdr:col>27</xdr:col>
      <xdr:colOff>0</xdr:colOff>
      <xdr:row>26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5350809" y="4196603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12</xdr:row>
      <xdr:rowOff>0</xdr:rowOff>
    </xdr:from>
    <xdr:to>
      <xdr:col>26</xdr:col>
      <xdr:colOff>0</xdr:colOff>
      <xdr:row>14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5165912" y="2314015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15</xdr:row>
      <xdr:rowOff>156882</xdr:rowOff>
    </xdr:from>
    <xdr:to>
      <xdr:col>27</xdr:col>
      <xdr:colOff>0</xdr:colOff>
      <xdr:row>18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5350809" y="2941544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27</xdr:col>
      <xdr:colOff>0</xdr:colOff>
      <xdr:row>10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5350809" y="1686486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52</xdr:row>
      <xdr:rowOff>0</xdr:rowOff>
    </xdr:from>
    <xdr:to>
      <xdr:col>25</xdr:col>
      <xdr:colOff>0</xdr:colOff>
      <xdr:row>54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4981015" y="8589309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20</xdr:row>
      <xdr:rowOff>0</xdr:rowOff>
    </xdr:from>
    <xdr:to>
      <xdr:col>25</xdr:col>
      <xdr:colOff>0</xdr:colOff>
      <xdr:row>22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4981015" y="3569074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60</xdr:row>
      <xdr:rowOff>0</xdr:rowOff>
    </xdr:from>
    <xdr:to>
      <xdr:col>63</xdr:col>
      <xdr:colOff>0</xdr:colOff>
      <xdr:row>62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13094074" y="9844368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63</xdr:row>
      <xdr:rowOff>156882</xdr:rowOff>
    </xdr:from>
    <xdr:to>
      <xdr:col>64</xdr:col>
      <xdr:colOff>0</xdr:colOff>
      <xdr:row>66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13278971" y="10471897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56</xdr:row>
      <xdr:rowOff>0</xdr:rowOff>
    </xdr:from>
    <xdr:to>
      <xdr:col>64</xdr:col>
      <xdr:colOff>0</xdr:colOff>
      <xdr:row>58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13278971" y="9216839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1</xdr:colOff>
      <xdr:row>20</xdr:row>
      <xdr:rowOff>0</xdr:rowOff>
    </xdr:from>
    <xdr:to>
      <xdr:col>62</xdr:col>
      <xdr:colOff>0</xdr:colOff>
      <xdr:row>22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12909177" y="3569074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44</xdr:row>
      <xdr:rowOff>-1</xdr:rowOff>
    </xdr:from>
    <xdr:to>
      <xdr:col>63</xdr:col>
      <xdr:colOff>0</xdr:colOff>
      <xdr:row>46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13094074" y="7334250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47</xdr:row>
      <xdr:rowOff>156881</xdr:rowOff>
    </xdr:from>
    <xdr:to>
      <xdr:col>64</xdr:col>
      <xdr:colOff>0</xdr:colOff>
      <xdr:row>49</xdr:row>
      <xdr:rowOff>156882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13278971" y="7961779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40</xdr:row>
      <xdr:rowOff>0</xdr:rowOff>
    </xdr:from>
    <xdr:to>
      <xdr:col>64</xdr:col>
      <xdr:colOff>0</xdr:colOff>
      <xdr:row>42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13278971" y="6706721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32</xdr:row>
      <xdr:rowOff>0</xdr:rowOff>
    </xdr:from>
    <xdr:to>
      <xdr:col>64</xdr:col>
      <xdr:colOff>0</xdr:colOff>
      <xdr:row>34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13278971" y="5451662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28</xdr:row>
      <xdr:rowOff>0</xdr:rowOff>
    </xdr:from>
    <xdr:to>
      <xdr:col>63</xdr:col>
      <xdr:colOff>0</xdr:colOff>
      <xdr:row>30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13094074" y="4824133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24</xdr:row>
      <xdr:rowOff>-1</xdr:rowOff>
    </xdr:from>
    <xdr:to>
      <xdr:col>64</xdr:col>
      <xdr:colOff>0</xdr:colOff>
      <xdr:row>26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13278971" y="4196603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15</xdr:row>
      <xdr:rowOff>156882</xdr:rowOff>
    </xdr:from>
    <xdr:to>
      <xdr:col>64</xdr:col>
      <xdr:colOff>0</xdr:colOff>
      <xdr:row>18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13278971" y="2941544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8</xdr:row>
      <xdr:rowOff>0</xdr:rowOff>
    </xdr:from>
    <xdr:to>
      <xdr:col>64</xdr:col>
      <xdr:colOff>0</xdr:colOff>
      <xdr:row>10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13278971" y="1686486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12</xdr:row>
      <xdr:rowOff>0</xdr:rowOff>
    </xdr:from>
    <xdr:to>
      <xdr:col>63</xdr:col>
      <xdr:colOff>0</xdr:colOff>
      <xdr:row>14</xdr:row>
      <xdr:rowOff>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13094074" y="2314015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1</xdr:colOff>
      <xdr:row>52</xdr:row>
      <xdr:rowOff>0</xdr:rowOff>
    </xdr:from>
    <xdr:to>
      <xdr:col>62</xdr:col>
      <xdr:colOff>0</xdr:colOff>
      <xdr:row>54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12909177" y="8589309"/>
          <a:ext cx="184897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</xdr:col>
      <xdr:colOff>5042</xdr:colOff>
      <xdr:row>8</xdr:row>
      <xdr:rowOff>0</xdr:rowOff>
    </xdr:from>
    <xdr:to>
      <xdr:col>7</xdr:col>
      <xdr:colOff>0</xdr:colOff>
      <xdr:row>8</xdr:row>
      <xdr:rowOff>0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CxnSpPr/>
      </xdr:nvCxnSpPr>
      <xdr:spPr>
        <a:xfrm>
          <a:off x="189940" y="1686486"/>
          <a:ext cx="164782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5042</xdr:colOff>
      <xdr:row>10</xdr:row>
      <xdr:rowOff>0</xdr:rowOff>
    </xdr:from>
    <xdr:to>
      <xdr:col>7</xdr:col>
      <xdr:colOff>0</xdr:colOff>
      <xdr:row>10</xdr:row>
      <xdr:rowOff>0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CxnSpPr/>
      </xdr:nvCxnSpPr>
      <xdr:spPr>
        <a:xfrm>
          <a:off x="189940" y="2000251"/>
          <a:ext cx="164782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5042</xdr:colOff>
      <xdr:row>30</xdr:row>
      <xdr:rowOff>0</xdr:rowOff>
    </xdr:from>
    <xdr:to>
      <xdr:col>7</xdr:col>
      <xdr:colOff>0</xdr:colOff>
      <xdr:row>30</xdr:row>
      <xdr:rowOff>0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CxnSpPr/>
      </xdr:nvCxnSpPr>
      <xdr:spPr>
        <a:xfrm>
          <a:off x="189940" y="5137898"/>
          <a:ext cx="164782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42</xdr:row>
      <xdr:rowOff>0</xdr:rowOff>
    </xdr:from>
    <xdr:to>
      <xdr:col>35</xdr:col>
      <xdr:colOff>297517</xdr:colOff>
      <xdr:row>42</xdr:row>
      <xdr:rowOff>0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CxnSpPr/>
      </xdr:nvCxnSpPr>
      <xdr:spPr>
        <a:xfrm>
          <a:off x="6090398" y="7020486"/>
          <a:ext cx="164782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5043</xdr:colOff>
      <xdr:row>10</xdr:row>
      <xdr:rowOff>1</xdr:rowOff>
    </xdr:from>
    <xdr:to>
      <xdr:col>44</xdr:col>
      <xdr:colOff>0</xdr:colOff>
      <xdr:row>10</xdr:row>
      <xdr:rowOff>1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CxnSpPr/>
      </xdr:nvCxnSpPr>
      <xdr:spPr>
        <a:xfrm>
          <a:off x="8118102" y="2000252"/>
          <a:ext cx="164782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5043</xdr:colOff>
      <xdr:row>24</xdr:row>
      <xdr:rowOff>0</xdr:rowOff>
    </xdr:from>
    <xdr:to>
      <xdr:col>44</xdr:col>
      <xdr:colOff>0</xdr:colOff>
      <xdr:row>24</xdr:row>
      <xdr:rowOff>0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CxnSpPr/>
      </xdr:nvCxnSpPr>
      <xdr:spPr>
        <a:xfrm>
          <a:off x="8118102" y="4196604"/>
          <a:ext cx="164782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5043</xdr:colOff>
      <xdr:row>32</xdr:row>
      <xdr:rowOff>0</xdr:rowOff>
    </xdr:from>
    <xdr:to>
      <xdr:col>73</xdr:col>
      <xdr:colOff>0</xdr:colOff>
      <xdr:row>32</xdr:row>
      <xdr:rowOff>0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CxnSpPr/>
      </xdr:nvCxnSpPr>
      <xdr:spPr>
        <a:xfrm>
          <a:off x="14023602" y="5451662"/>
          <a:ext cx="164782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38</xdr:row>
      <xdr:rowOff>0</xdr:rowOff>
    </xdr:from>
    <xdr:to>
      <xdr:col>73</xdr:col>
      <xdr:colOff>0</xdr:colOff>
      <xdr:row>38</xdr:row>
      <xdr:rowOff>0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CxnSpPr/>
      </xdr:nvCxnSpPr>
      <xdr:spPr>
        <a:xfrm>
          <a:off x="14018559" y="6392956"/>
          <a:ext cx="165286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esktop/&#21331;&#29699;/&#20107;&#21209;&#23616;/0.&#22823;&#20250;&#38306;&#20418;/&#9318;&#20840;&#26085;&#26412;&#12472;&#12517;&#12491;&#12450;/R04/&#32068;&#12415;&#21512;&#12431;&#12379;/&#22899;&#23376;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esktop/&#21331;&#29699;/&#20107;&#21209;&#23616;/0.&#22823;&#20250;&#38306;&#20418;/&#9318;&#20840;&#26085;&#26412;&#12472;&#12517;&#12491;&#12450;/R04/&#30007;&#23376;S_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安　藤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3702</v>
          </cell>
          <cell r="E3" t="str">
            <v>三　谷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5901</v>
          </cell>
          <cell r="E4" t="str">
            <v>石　井</v>
          </cell>
          <cell r="F4" t="str">
            <v>卓球家Jr</v>
          </cell>
          <cell r="G4">
            <v>126</v>
          </cell>
          <cell r="H4">
            <v>1413</v>
          </cell>
          <cell r="I4" t="str">
            <v>井　元</v>
          </cell>
          <cell r="J4">
            <v>14</v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3401</v>
          </cell>
          <cell r="E5" t="str">
            <v>洙　田</v>
          </cell>
          <cell r="F5" t="str">
            <v>尽　誠</v>
          </cell>
          <cell r="G5">
            <v>125</v>
          </cell>
          <cell r="H5">
            <v>1307</v>
          </cell>
          <cell r="I5" t="str">
            <v>中　尾</v>
          </cell>
          <cell r="J5">
            <v>13</v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3703</v>
          </cell>
          <cell r="E6" t="str">
            <v>櫻　井</v>
          </cell>
          <cell r="F6" t="str">
            <v>香川西</v>
          </cell>
          <cell r="G6">
            <v>124</v>
          </cell>
          <cell r="H6">
            <v>1204</v>
          </cell>
          <cell r="I6" t="str">
            <v>大　西</v>
          </cell>
          <cell r="J6">
            <v>12</v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3403</v>
          </cell>
          <cell r="E7" t="str">
            <v>伊　藤</v>
          </cell>
          <cell r="F7" t="str">
            <v>尽　誠</v>
          </cell>
          <cell r="G7">
            <v>123</v>
          </cell>
          <cell r="H7">
            <v>903</v>
          </cell>
          <cell r="I7" t="str">
            <v>梶　田</v>
          </cell>
          <cell r="J7">
            <v>9</v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1102</v>
          </cell>
          <cell r="E8" t="str">
            <v>横　手</v>
          </cell>
          <cell r="F8" t="str">
            <v>高松商</v>
          </cell>
          <cell r="G8">
            <v>122</v>
          </cell>
          <cell r="H8">
            <v>2906</v>
          </cell>
          <cell r="I8" t="str">
            <v>佐　藤</v>
          </cell>
          <cell r="J8">
            <v>29</v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1101</v>
          </cell>
          <cell r="E9" t="str">
            <v>眞　鍋</v>
          </cell>
          <cell r="F9" t="str">
            <v>高松商</v>
          </cell>
          <cell r="G9">
            <v>121</v>
          </cell>
          <cell r="H9">
            <v>1412</v>
          </cell>
          <cell r="I9" t="str">
            <v>犬　伏</v>
          </cell>
          <cell r="J9">
            <v>14</v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5201</v>
          </cell>
          <cell r="E10" t="str">
            <v>宮　﨑智</v>
          </cell>
          <cell r="F10" t="str">
            <v>イトウTTC</v>
          </cell>
          <cell r="G10">
            <v>120</v>
          </cell>
          <cell r="H10">
            <v>3301</v>
          </cell>
          <cell r="I10" t="str">
            <v>田　村</v>
          </cell>
          <cell r="J10">
            <v>33</v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5203</v>
          </cell>
          <cell r="E11" t="str">
            <v>宮　﨑結</v>
          </cell>
          <cell r="F11" t="str">
            <v>イトウTTC</v>
          </cell>
          <cell r="G11">
            <v>119</v>
          </cell>
          <cell r="H11">
            <v>3407</v>
          </cell>
          <cell r="I11" t="str">
            <v>小　田</v>
          </cell>
          <cell r="J11">
            <v>34</v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5301</v>
          </cell>
          <cell r="E12" t="str">
            <v>寺　田蘭</v>
          </cell>
          <cell r="F12" t="str">
            <v>個人</v>
          </cell>
          <cell r="G12">
            <v>118</v>
          </cell>
          <cell r="H12">
            <v>3906</v>
          </cell>
          <cell r="I12" t="str">
            <v>川　崎</v>
          </cell>
          <cell r="J12">
            <v>39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5401</v>
          </cell>
          <cell r="E13" t="str">
            <v>寺　田凛</v>
          </cell>
          <cell r="F13" t="str">
            <v>志度中</v>
          </cell>
          <cell r="G13">
            <v>117</v>
          </cell>
          <cell r="H13">
            <v>1408</v>
          </cell>
          <cell r="I13" t="str">
            <v>古　市</v>
          </cell>
          <cell r="J13">
            <v>14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5501</v>
          </cell>
          <cell r="E14" t="str">
            <v>藤　原</v>
          </cell>
          <cell r="F14" t="str">
            <v>個人</v>
          </cell>
          <cell r="G14">
            <v>116</v>
          </cell>
          <cell r="H14">
            <v>208</v>
          </cell>
          <cell r="I14" t="str">
            <v>藤　村</v>
          </cell>
          <cell r="J14">
            <v>2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6202</v>
          </cell>
          <cell r="E15" t="str">
            <v>松　尾京</v>
          </cell>
          <cell r="F15" t="str">
            <v>ヴィスポ</v>
          </cell>
          <cell r="G15">
            <v>115</v>
          </cell>
          <cell r="H15">
            <v>501</v>
          </cell>
          <cell r="I15" t="str">
            <v>八　木</v>
          </cell>
          <cell r="J15">
            <v>5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6201</v>
          </cell>
          <cell r="E16" t="str">
            <v>中　嶋</v>
          </cell>
          <cell r="F16" t="str">
            <v>ヴィスポ</v>
          </cell>
          <cell r="G16">
            <v>114</v>
          </cell>
          <cell r="H16">
            <v>1411</v>
          </cell>
          <cell r="I16" t="str">
            <v>佐々木梨</v>
          </cell>
          <cell r="J16">
            <v>14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6203</v>
          </cell>
          <cell r="E17" t="str">
            <v>豊　田</v>
          </cell>
          <cell r="F17" t="str">
            <v>ヴィスポ</v>
          </cell>
          <cell r="G17">
            <v>113</v>
          </cell>
          <cell r="H17">
            <v>2102</v>
          </cell>
          <cell r="I17" t="str">
            <v>中　尾</v>
          </cell>
          <cell r="J17">
            <v>21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6601</v>
          </cell>
          <cell r="E18" t="str">
            <v>正　岡</v>
          </cell>
          <cell r="F18" t="str">
            <v>五峯クラブ</v>
          </cell>
          <cell r="G18">
            <v>112</v>
          </cell>
          <cell r="H18">
            <v>1605</v>
          </cell>
          <cell r="I18" t="str">
            <v>爲　廣</v>
          </cell>
          <cell r="J18">
            <v>16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3404</v>
          </cell>
          <cell r="E19" t="str">
            <v>宮　﨑</v>
          </cell>
          <cell r="F19" t="str">
            <v>尽　誠</v>
          </cell>
          <cell r="G19">
            <v>111</v>
          </cell>
          <cell r="H19">
            <v>1006</v>
          </cell>
          <cell r="I19" t="str">
            <v>葛　西</v>
          </cell>
          <cell r="J19">
            <v>10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3704</v>
          </cell>
          <cell r="E20" t="str">
            <v>丸　橋</v>
          </cell>
          <cell r="F20" t="str">
            <v>香川西</v>
          </cell>
          <cell r="G20">
            <v>110</v>
          </cell>
          <cell r="H20">
            <v>1407</v>
          </cell>
          <cell r="I20" t="str">
            <v>鍵　山</v>
          </cell>
          <cell r="J20">
            <v>14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1001</v>
          </cell>
          <cell r="E21" t="str">
            <v>渡　邊</v>
          </cell>
          <cell r="F21" t="str">
            <v>高中央</v>
          </cell>
          <cell r="G21">
            <v>109</v>
          </cell>
          <cell r="H21">
            <v>2806</v>
          </cell>
          <cell r="I21" t="str">
            <v>吉　岡</v>
          </cell>
          <cell r="J21">
            <v>28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3402</v>
          </cell>
          <cell r="E22" t="str">
            <v>近　藤</v>
          </cell>
          <cell r="F22" t="str">
            <v>尽　誠</v>
          </cell>
          <cell r="G22">
            <v>108</v>
          </cell>
          <cell r="H22">
            <v>2804</v>
          </cell>
          <cell r="I22" t="str">
            <v>𠮷井</v>
          </cell>
          <cell r="J22">
            <v>28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①</v>
          </cell>
          <cell r="D23">
            <v>1103</v>
          </cell>
          <cell r="E23" t="str">
            <v>岩　﨑</v>
          </cell>
          <cell r="F23" t="str">
            <v>高松商</v>
          </cell>
          <cell r="G23">
            <v>107</v>
          </cell>
          <cell r="H23">
            <v>1604</v>
          </cell>
          <cell r="I23" t="str">
            <v>中　條</v>
          </cell>
          <cell r="J23">
            <v>16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①</v>
          </cell>
          <cell r="D24">
            <v>201</v>
          </cell>
          <cell r="E24" t="str">
            <v>吉　井</v>
          </cell>
          <cell r="F24" t="str">
            <v>三本松</v>
          </cell>
          <cell r="G24">
            <v>106</v>
          </cell>
          <cell r="H24">
            <v>902</v>
          </cell>
          <cell r="I24" t="str">
            <v>田　中</v>
          </cell>
          <cell r="J24">
            <v>9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①</v>
          </cell>
          <cell r="D25">
            <v>2801</v>
          </cell>
          <cell r="E25" t="str">
            <v>越　智</v>
          </cell>
          <cell r="F25" t="str">
            <v>丸　亀</v>
          </cell>
          <cell r="G25">
            <v>105</v>
          </cell>
          <cell r="H25">
            <v>1406</v>
          </cell>
          <cell r="I25" t="str">
            <v>髙　木</v>
          </cell>
          <cell r="J25">
            <v>14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①</v>
          </cell>
          <cell r="D26">
            <v>3405</v>
          </cell>
          <cell r="E26" t="str">
            <v>石　井</v>
          </cell>
          <cell r="F26" t="str">
            <v>尽　誠</v>
          </cell>
          <cell r="G26">
            <v>104</v>
          </cell>
          <cell r="H26">
            <v>3907</v>
          </cell>
          <cell r="I26" t="str">
            <v>川　上優</v>
          </cell>
          <cell r="J26">
            <v>39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①</v>
          </cell>
          <cell r="D27">
            <v>3901</v>
          </cell>
          <cell r="E27" t="str">
            <v>山　路</v>
          </cell>
          <cell r="F27" t="str">
            <v>観　一</v>
          </cell>
          <cell r="G27">
            <v>103</v>
          </cell>
          <cell r="H27">
            <v>2403</v>
          </cell>
          <cell r="I27" t="str">
            <v>柴　坂</v>
          </cell>
          <cell r="J27">
            <v>24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①</v>
          </cell>
          <cell r="D28">
            <v>1002</v>
          </cell>
          <cell r="E28" t="str">
            <v>玉　木</v>
          </cell>
          <cell r="F28" t="str">
            <v>高中央</v>
          </cell>
          <cell r="G28">
            <v>102</v>
          </cell>
          <cell r="H28">
            <v>1410</v>
          </cell>
          <cell r="I28" t="str">
            <v>野　口</v>
          </cell>
          <cell r="J28">
            <v>14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①</v>
          </cell>
          <cell r="D29">
            <v>1104</v>
          </cell>
          <cell r="E29" t="str">
            <v>高　尾</v>
          </cell>
          <cell r="F29" t="str">
            <v>高松商</v>
          </cell>
          <cell r="G29">
            <v>101</v>
          </cell>
          <cell r="H29">
            <v>5802</v>
          </cell>
          <cell r="I29" t="str">
            <v>市　橋</v>
          </cell>
          <cell r="J29">
            <v>58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①</v>
          </cell>
          <cell r="D30">
            <v>1401</v>
          </cell>
          <cell r="E30" t="str">
            <v>森　本</v>
          </cell>
          <cell r="F30" t="str">
            <v>高桜井</v>
          </cell>
          <cell r="G30">
            <v>100</v>
          </cell>
          <cell r="H30">
            <v>2402</v>
          </cell>
          <cell r="I30" t="str">
            <v>深　井</v>
          </cell>
          <cell r="J30">
            <v>24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①</v>
          </cell>
          <cell r="D31">
            <v>5202</v>
          </cell>
          <cell r="E31" t="str">
            <v>　　峯</v>
          </cell>
          <cell r="F31" t="str">
            <v>イトウTTC</v>
          </cell>
          <cell r="G31">
            <v>99</v>
          </cell>
          <cell r="H31">
            <v>207</v>
          </cell>
          <cell r="I31" t="str">
            <v>池　田</v>
          </cell>
          <cell r="J31">
            <v>2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①</v>
          </cell>
          <cell r="D32">
            <v>2802</v>
          </cell>
          <cell r="E32" t="str">
            <v>堀　口</v>
          </cell>
          <cell r="F32" t="str">
            <v>丸　亀</v>
          </cell>
          <cell r="G32">
            <v>98</v>
          </cell>
          <cell r="H32">
            <v>1306</v>
          </cell>
          <cell r="I32" t="str">
            <v>大　前</v>
          </cell>
          <cell r="J32">
            <v>13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①</v>
          </cell>
          <cell r="D33">
            <v>3902</v>
          </cell>
          <cell r="E33" t="str">
            <v>高　橋</v>
          </cell>
          <cell r="F33" t="str">
            <v>観　一</v>
          </cell>
          <cell r="G33">
            <v>97</v>
          </cell>
          <cell r="H33">
            <v>1404</v>
          </cell>
          <cell r="I33" t="str">
            <v>梶　川</v>
          </cell>
          <cell r="J33">
            <v>14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C34" t="str">
            <v>①</v>
          </cell>
          <cell r="D34">
            <v>2901</v>
          </cell>
          <cell r="E34" t="str">
            <v>平　野</v>
          </cell>
          <cell r="F34" t="str">
            <v>丸城西</v>
          </cell>
          <cell r="G34">
            <v>96</v>
          </cell>
          <cell r="H34">
            <v>206</v>
          </cell>
          <cell r="I34" t="str">
            <v>多　田</v>
          </cell>
          <cell r="J34">
            <v>2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>
            <v>0</v>
          </cell>
          <cell r="D35">
            <v>1402</v>
          </cell>
          <cell r="E35" t="str">
            <v>増　田</v>
          </cell>
          <cell r="F35" t="str">
            <v>高桜井</v>
          </cell>
          <cell r="G35">
            <v>95</v>
          </cell>
          <cell r="H35">
            <v>4007</v>
          </cell>
          <cell r="I35" t="str">
            <v>豊　嶋</v>
          </cell>
          <cell r="J35">
            <v>40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1201</v>
          </cell>
          <cell r="E36" t="str">
            <v>山　本</v>
          </cell>
          <cell r="F36" t="str">
            <v>高　松</v>
          </cell>
          <cell r="G36">
            <v>94</v>
          </cell>
          <cell r="H36">
            <v>3904</v>
          </cell>
          <cell r="I36" t="str">
            <v>　堤</v>
          </cell>
          <cell r="J36">
            <v>39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>
            <v>0</v>
          </cell>
          <cell r="D37">
            <v>3903</v>
          </cell>
          <cell r="E37" t="str">
            <v>合　田</v>
          </cell>
          <cell r="F37" t="str">
            <v>観　一</v>
          </cell>
          <cell r="G37">
            <v>93</v>
          </cell>
          <cell r="H37">
            <v>1108</v>
          </cell>
          <cell r="I37" t="str">
            <v>小　林</v>
          </cell>
          <cell r="J37">
            <v>11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202</v>
          </cell>
          <cell r="E38" t="str">
            <v>野　瀬</v>
          </cell>
          <cell r="F38" t="str">
            <v>三本松</v>
          </cell>
          <cell r="G38">
            <v>92</v>
          </cell>
          <cell r="H38">
            <v>5206</v>
          </cell>
          <cell r="I38" t="str">
            <v>今　井</v>
          </cell>
          <cell r="J38">
            <v>52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①</v>
          </cell>
          <cell r="D39">
            <v>4001</v>
          </cell>
          <cell r="E39" t="str">
            <v>小　野</v>
          </cell>
          <cell r="F39" t="str">
            <v>観総合</v>
          </cell>
          <cell r="G39">
            <v>91</v>
          </cell>
          <cell r="H39">
            <v>5205</v>
          </cell>
          <cell r="I39" t="str">
            <v>三　　宅</v>
          </cell>
          <cell r="J39">
            <v>52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>
            <v>0</v>
          </cell>
          <cell r="D40">
            <v>2805</v>
          </cell>
          <cell r="E40" t="str">
            <v>木　村</v>
          </cell>
          <cell r="F40" t="str">
            <v>丸　亀</v>
          </cell>
          <cell r="G40">
            <v>90</v>
          </cell>
          <cell r="H40">
            <v>5801</v>
          </cell>
          <cell r="I40" t="str">
            <v>大　西</v>
          </cell>
          <cell r="J40">
            <v>58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>
            <v>0</v>
          </cell>
          <cell r="D41">
            <v>1801</v>
          </cell>
          <cell r="E41" t="str">
            <v>中　田</v>
          </cell>
          <cell r="F41" t="str">
            <v>高工芸</v>
          </cell>
          <cell r="G41">
            <v>89</v>
          </cell>
          <cell r="H41">
            <v>2905</v>
          </cell>
          <cell r="I41" t="str">
            <v>瀧　川</v>
          </cell>
          <cell r="J41">
            <v>29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203</v>
          </cell>
          <cell r="E42" t="str">
            <v>西　川</v>
          </cell>
          <cell r="F42" t="str">
            <v>三本松</v>
          </cell>
          <cell r="G42">
            <v>88</v>
          </cell>
          <cell r="H42">
            <v>1202</v>
          </cell>
          <cell r="I42" t="str">
            <v>吉　田</v>
          </cell>
          <cell r="J42">
            <v>12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1003</v>
          </cell>
          <cell r="E43" t="str">
            <v>荒　山</v>
          </cell>
          <cell r="F43" t="str">
            <v>高中央</v>
          </cell>
          <cell r="G43">
            <v>87</v>
          </cell>
          <cell r="H43">
            <v>1602</v>
          </cell>
          <cell r="I43" t="str">
            <v>多　田</v>
          </cell>
          <cell r="J43">
            <v>16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2803</v>
          </cell>
          <cell r="E44" t="str">
            <v>上　村</v>
          </cell>
          <cell r="F44" t="str">
            <v>丸　亀</v>
          </cell>
          <cell r="G44">
            <v>86</v>
          </cell>
          <cell r="H44">
            <v>2904</v>
          </cell>
          <cell r="I44" t="str">
            <v>松　岡</v>
          </cell>
          <cell r="J44">
            <v>29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1301</v>
          </cell>
          <cell r="E45" t="str">
            <v>寺　竹</v>
          </cell>
          <cell r="F45" t="str">
            <v>高松一</v>
          </cell>
          <cell r="G45">
            <v>85</v>
          </cell>
          <cell r="H45">
            <v>1007</v>
          </cell>
          <cell r="I45" t="str">
            <v>久　保</v>
          </cell>
          <cell r="J45">
            <v>10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>
            <v>0</v>
          </cell>
          <cell r="D46">
            <v>6301</v>
          </cell>
          <cell r="E46" t="str">
            <v>小　野</v>
          </cell>
          <cell r="F46" t="str">
            <v>高瀬中</v>
          </cell>
          <cell r="G46">
            <v>84</v>
          </cell>
          <cell r="H46">
            <v>4006</v>
          </cell>
          <cell r="I46" t="str">
            <v>貞　廣</v>
          </cell>
          <cell r="J46">
            <v>40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>
            <v>0</v>
          </cell>
          <cell r="D47">
            <v>3406</v>
          </cell>
          <cell r="E47" t="str">
            <v>菰　下</v>
          </cell>
          <cell r="F47" t="str">
            <v>尽　誠</v>
          </cell>
          <cell r="G47">
            <v>83</v>
          </cell>
          <cell r="H47">
            <v>2401</v>
          </cell>
          <cell r="I47" t="str">
            <v>三　好</v>
          </cell>
          <cell r="J47">
            <v>24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205</v>
          </cell>
          <cell r="E48" t="str">
            <v>矢　野</v>
          </cell>
          <cell r="F48" t="str">
            <v>三本松</v>
          </cell>
          <cell r="G48">
            <v>82</v>
          </cell>
          <cell r="H48">
            <v>1107</v>
          </cell>
          <cell r="I48" t="str">
            <v>能　祖</v>
          </cell>
          <cell r="J48">
            <v>11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①</v>
          </cell>
          <cell r="D49">
            <v>1105</v>
          </cell>
          <cell r="E49" t="str">
            <v>玉　木</v>
          </cell>
          <cell r="F49" t="str">
            <v>高松商</v>
          </cell>
          <cell r="G49">
            <v>81</v>
          </cell>
          <cell r="H49">
            <v>1005</v>
          </cell>
          <cell r="I49" t="str">
            <v>増　田</v>
          </cell>
          <cell r="J49">
            <v>10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901</v>
          </cell>
          <cell r="E50" t="str">
            <v>斉　藤</v>
          </cell>
          <cell r="F50" t="str">
            <v>高松東</v>
          </cell>
          <cell r="G50">
            <v>80</v>
          </cell>
          <cell r="H50">
            <v>1304</v>
          </cell>
          <cell r="I50" t="str">
            <v>田　村</v>
          </cell>
          <cell r="J50">
            <v>13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1203</v>
          </cell>
          <cell r="E51" t="str">
            <v>江　藤</v>
          </cell>
          <cell r="F51" t="str">
            <v>高　松</v>
          </cell>
          <cell r="G51">
            <v>79</v>
          </cell>
          <cell r="H51">
            <v>2902</v>
          </cell>
          <cell r="I51" t="str">
            <v>香　川</v>
          </cell>
          <cell r="J51">
            <v>29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1106</v>
          </cell>
          <cell r="E52" t="str">
            <v>森　兼</v>
          </cell>
          <cell r="F52" t="str">
            <v>高松商</v>
          </cell>
          <cell r="G52">
            <v>78</v>
          </cell>
          <cell r="H52">
            <v>2101</v>
          </cell>
          <cell r="I52" t="str">
            <v>水　田</v>
          </cell>
          <cell r="J52">
            <v>21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>
            <v>0</v>
          </cell>
          <cell r="D53">
            <v>1409</v>
          </cell>
          <cell r="E53" t="str">
            <v>桑　島</v>
          </cell>
          <cell r="F53" t="str">
            <v>高桜井</v>
          </cell>
          <cell r="G53">
            <v>77</v>
          </cell>
          <cell r="H53">
            <v>5204</v>
          </cell>
          <cell r="I53" t="str">
            <v>三　　好</v>
          </cell>
          <cell r="J53">
            <v>52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3905</v>
          </cell>
          <cell r="E54" t="str">
            <v>川　上紗</v>
          </cell>
          <cell r="F54" t="str">
            <v>観　一</v>
          </cell>
          <cell r="G54">
            <v>76</v>
          </cell>
          <cell r="H54">
            <v>6204</v>
          </cell>
          <cell r="I54" t="str">
            <v>松　尾文</v>
          </cell>
          <cell r="J54">
            <v>62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>
            <v>0</v>
          </cell>
          <cell r="D55">
            <v>6602</v>
          </cell>
          <cell r="E55" t="str">
            <v>曽　根</v>
          </cell>
          <cell r="F55" t="str">
            <v>五峯クラブ</v>
          </cell>
          <cell r="G55">
            <v>75</v>
          </cell>
          <cell r="H55">
            <v>1403</v>
          </cell>
          <cell r="I55" t="str">
            <v>佐々木羽</v>
          </cell>
          <cell r="J55">
            <v>14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>
            <v>0</v>
          </cell>
          <cell r="D56">
            <v>6302</v>
          </cell>
          <cell r="E56" t="str">
            <v>島　田</v>
          </cell>
          <cell r="F56" t="str">
            <v>高瀬中</v>
          </cell>
          <cell r="G56">
            <v>74</v>
          </cell>
          <cell r="H56">
            <v>1303</v>
          </cell>
          <cell r="I56" t="str">
            <v>菰　渕</v>
          </cell>
          <cell r="J56">
            <v>13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>
            <v>0</v>
          </cell>
          <cell r="D57">
            <v>1601</v>
          </cell>
          <cell r="E57" t="str">
            <v>川　田</v>
          </cell>
          <cell r="F57" t="str">
            <v>香中央</v>
          </cell>
          <cell r="G57">
            <v>73</v>
          </cell>
          <cell r="H57">
            <v>4004</v>
          </cell>
          <cell r="I57" t="str">
            <v>白　井</v>
          </cell>
          <cell r="J57">
            <v>40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>
            <v>0</v>
          </cell>
          <cell r="D58">
            <v>6303</v>
          </cell>
          <cell r="E58" t="str">
            <v>山　本</v>
          </cell>
          <cell r="F58" t="str">
            <v>高瀬中</v>
          </cell>
          <cell r="G58">
            <v>72</v>
          </cell>
          <cell r="H58">
            <v>1004</v>
          </cell>
          <cell r="I58" t="str">
            <v>小　島</v>
          </cell>
          <cell r="J58">
            <v>10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①</v>
          </cell>
          <cell r="D59">
            <v>1405</v>
          </cell>
          <cell r="E59" t="str">
            <v>佐　々</v>
          </cell>
          <cell r="F59" t="str">
            <v>高桜井</v>
          </cell>
          <cell r="G59">
            <v>71</v>
          </cell>
          <cell r="H59">
            <v>4003</v>
          </cell>
          <cell r="I59" t="str">
            <v>東　根</v>
          </cell>
          <cell r="J59">
            <v>40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204</v>
          </cell>
          <cell r="E60" t="str">
            <v>岸　野</v>
          </cell>
          <cell r="F60" t="str">
            <v>三本松</v>
          </cell>
          <cell r="G60">
            <v>70</v>
          </cell>
          <cell r="H60">
            <v>1305</v>
          </cell>
          <cell r="I60" t="str">
            <v>宮　光</v>
          </cell>
          <cell r="J60">
            <v>13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2903</v>
          </cell>
          <cell r="E61" t="str">
            <v>山　本</v>
          </cell>
          <cell r="F61" t="str">
            <v>丸城西</v>
          </cell>
          <cell r="G61">
            <v>69</v>
          </cell>
          <cell r="H61">
            <v>4002</v>
          </cell>
          <cell r="I61" t="str">
            <v>高　平</v>
          </cell>
          <cell r="J61">
            <v>40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4</v>
          </cell>
          <cell r="C62" t="str">
            <v>①</v>
          </cell>
          <cell r="D62">
            <v>1603</v>
          </cell>
          <cell r="E62" t="str">
            <v>三　橋</v>
          </cell>
          <cell r="F62" t="str">
            <v>香中央</v>
          </cell>
          <cell r="G62">
            <v>68</v>
          </cell>
          <cell r="H62">
            <v>5701</v>
          </cell>
          <cell r="I62" t="str">
            <v>山　野</v>
          </cell>
          <cell r="J62">
            <v>57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4</v>
          </cell>
          <cell r="C63" t="str">
            <v>①</v>
          </cell>
          <cell r="D63">
            <v>4005</v>
          </cell>
          <cell r="E63" t="str">
            <v>須　藤</v>
          </cell>
          <cell r="F63" t="str">
            <v>観総合</v>
          </cell>
          <cell r="G63">
            <v>67</v>
          </cell>
          <cell r="H63">
            <v>1302</v>
          </cell>
          <cell r="I63" t="str">
            <v>川　村</v>
          </cell>
          <cell r="J63">
            <v>13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1606</v>
          </cell>
          <cell r="E64" t="str">
            <v>　秦</v>
          </cell>
          <cell r="F64" t="str">
            <v>香中央</v>
          </cell>
          <cell r="G64">
            <v>66</v>
          </cell>
          <cell r="H64">
            <v>209</v>
          </cell>
          <cell r="I64" t="str">
            <v>三　好</v>
          </cell>
          <cell r="J64">
            <v>2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2807</v>
          </cell>
          <cell r="E65" t="str">
            <v>吉　久</v>
          </cell>
          <cell r="F65" t="str">
            <v>丸　亀</v>
          </cell>
          <cell r="G65">
            <v>65</v>
          </cell>
          <cell r="H65">
            <v>4008</v>
          </cell>
          <cell r="I65" t="str">
            <v>大　西</v>
          </cell>
          <cell r="J65">
            <v>40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4008</v>
          </cell>
          <cell r="E66" t="str">
            <v>大　西</v>
          </cell>
          <cell r="F66" t="str">
            <v>観総合</v>
          </cell>
          <cell r="G66">
            <v>64</v>
          </cell>
          <cell r="H66">
            <v>2807</v>
          </cell>
          <cell r="I66" t="str">
            <v>吉　久</v>
          </cell>
          <cell r="J66">
            <v>28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209</v>
          </cell>
          <cell r="E67" t="str">
            <v>三　好</v>
          </cell>
          <cell r="F67" t="str">
            <v>三本松</v>
          </cell>
          <cell r="G67">
            <v>63</v>
          </cell>
          <cell r="H67">
            <v>1606</v>
          </cell>
          <cell r="I67" t="str">
            <v>　秦</v>
          </cell>
          <cell r="J67">
            <v>16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1302</v>
          </cell>
          <cell r="E68" t="str">
            <v>川　村</v>
          </cell>
          <cell r="F68" t="str">
            <v>高松一</v>
          </cell>
          <cell r="G68">
            <v>62</v>
          </cell>
          <cell r="H68">
            <v>4005</v>
          </cell>
          <cell r="I68" t="str">
            <v>須　藤</v>
          </cell>
          <cell r="J68">
            <v>40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>
            <v>0</v>
          </cell>
          <cell r="D69">
            <v>5701</v>
          </cell>
          <cell r="E69" t="str">
            <v>山　野</v>
          </cell>
          <cell r="F69" t="str">
            <v>城乾</v>
          </cell>
          <cell r="G69">
            <v>61</v>
          </cell>
          <cell r="H69">
            <v>1603</v>
          </cell>
          <cell r="I69" t="str">
            <v>三　橋</v>
          </cell>
          <cell r="J69">
            <v>16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4002</v>
          </cell>
          <cell r="E70" t="str">
            <v>高　平</v>
          </cell>
          <cell r="F70" t="str">
            <v>観総合</v>
          </cell>
          <cell r="G70">
            <v>60</v>
          </cell>
          <cell r="H70">
            <v>2903</v>
          </cell>
          <cell r="I70" t="str">
            <v>山　本</v>
          </cell>
          <cell r="J70">
            <v>29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>
            <v>0</v>
          </cell>
          <cell r="D71">
            <v>1305</v>
          </cell>
          <cell r="E71" t="str">
            <v>宮　光</v>
          </cell>
          <cell r="F71" t="str">
            <v>高松一</v>
          </cell>
          <cell r="G71">
            <v>59</v>
          </cell>
          <cell r="H71">
            <v>204</v>
          </cell>
          <cell r="I71" t="str">
            <v>岸　野</v>
          </cell>
          <cell r="J71">
            <v>2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4003</v>
          </cell>
          <cell r="E72" t="str">
            <v>東　根</v>
          </cell>
          <cell r="F72" t="str">
            <v>観総合</v>
          </cell>
          <cell r="G72">
            <v>58</v>
          </cell>
          <cell r="H72">
            <v>1405</v>
          </cell>
          <cell r="I72" t="str">
            <v>佐　々</v>
          </cell>
          <cell r="J72">
            <v>14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1004</v>
          </cell>
          <cell r="E73" t="str">
            <v>小　島</v>
          </cell>
          <cell r="F73" t="str">
            <v>高中央</v>
          </cell>
          <cell r="G73">
            <v>57</v>
          </cell>
          <cell r="H73">
            <v>6303</v>
          </cell>
          <cell r="I73" t="str">
            <v>山　本</v>
          </cell>
          <cell r="J73">
            <v>63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4004</v>
          </cell>
          <cell r="E74" t="str">
            <v>白　井</v>
          </cell>
          <cell r="F74" t="str">
            <v>観総合</v>
          </cell>
          <cell r="G74">
            <v>56</v>
          </cell>
          <cell r="H74">
            <v>1601</v>
          </cell>
          <cell r="I74" t="str">
            <v>川　田</v>
          </cell>
          <cell r="J74">
            <v>16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1303</v>
          </cell>
          <cell r="E75" t="str">
            <v>菰　渕</v>
          </cell>
          <cell r="F75" t="str">
            <v>高松一</v>
          </cell>
          <cell r="G75">
            <v>55</v>
          </cell>
          <cell r="H75">
            <v>6302</v>
          </cell>
          <cell r="I75" t="str">
            <v>島　田</v>
          </cell>
          <cell r="J75">
            <v>63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>
            <v>0</v>
          </cell>
          <cell r="D76">
            <v>1403</v>
          </cell>
          <cell r="E76" t="str">
            <v>佐々木羽</v>
          </cell>
          <cell r="F76" t="str">
            <v>高桜井</v>
          </cell>
          <cell r="G76">
            <v>54</v>
          </cell>
          <cell r="H76">
            <v>6602</v>
          </cell>
          <cell r="I76" t="str">
            <v>曽　根</v>
          </cell>
          <cell r="J76">
            <v>66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6204</v>
          </cell>
          <cell r="E77" t="str">
            <v>松　尾文</v>
          </cell>
          <cell r="F77" t="str">
            <v>ヴィスポ</v>
          </cell>
          <cell r="G77">
            <v>53</v>
          </cell>
          <cell r="H77">
            <v>3905</v>
          </cell>
          <cell r="I77" t="str">
            <v>川　上紗</v>
          </cell>
          <cell r="J77">
            <v>39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>
            <v>0</v>
          </cell>
          <cell r="D78">
            <v>5204</v>
          </cell>
          <cell r="E78" t="str">
            <v>三　　好</v>
          </cell>
          <cell r="F78" t="str">
            <v>イトウTTC</v>
          </cell>
          <cell r="G78">
            <v>52</v>
          </cell>
          <cell r="H78">
            <v>1409</v>
          </cell>
          <cell r="I78" t="str">
            <v>桑　島</v>
          </cell>
          <cell r="J78">
            <v>14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>
            <v>0</v>
          </cell>
          <cell r="D79">
            <v>2101</v>
          </cell>
          <cell r="E79" t="str">
            <v>水　田</v>
          </cell>
          <cell r="F79" t="str">
            <v>高松西</v>
          </cell>
          <cell r="G79">
            <v>51</v>
          </cell>
          <cell r="H79">
            <v>1106</v>
          </cell>
          <cell r="I79" t="str">
            <v>森　兼</v>
          </cell>
          <cell r="J79">
            <v>11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2902</v>
          </cell>
          <cell r="E80" t="str">
            <v>香　川</v>
          </cell>
          <cell r="F80" t="str">
            <v>丸城西</v>
          </cell>
          <cell r="G80">
            <v>50</v>
          </cell>
          <cell r="H80">
            <v>1203</v>
          </cell>
          <cell r="I80" t="str">
            <v>江　藤</v>
          </cell>
          <cell r="J80">
            <v>12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1304</v>
          </cell>
          <cell r="E81" t="str">
            <v>田　村</v>
          </cell>
          <cell r="F81" t="str">
            <v>高松一</v>
          </cell>
          <cell r="G81">
            <v>49</v>
          </cell>
          <cell r="H81">
            <v>901</v>
          </cell>
          <cell r="I81" t="str">
            <v>斉　藤</v>
          </cell>
          <cell r="J81">
            <v>9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>
            <v>0</v>
          </cell>
          <cell r="D82">
            <v>1005</v>
          </cell>
          <cell r="E82" t="str">
            <v>増　田</v>
          </cell>
          <cell r="F82" t="str">
            <v>高中央</v>
          </cell>
          <cell r="G82">
            <v>48</v>
          </cell>
          <cell r="H82">
            <v>1105</v>
          </cell>
          <cell r="I82" t="str">
            <v>玉　木</v>
          </cell>
          <cell r="J82">
            <v>11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1107</v>
          </cell>
          <cell r="E83" t="str">
            <v>能　祖</v>
          </cell>
          <cell r="F83" t="str">
            <v>高松商</v>
          </cell>
          <cell r="G83">
            <v>47</v>
          </cell>
          <cell r="H83">
            <v>205</v>
          </cell>
          <cell r="I83" t="str">
            <v>矢　野</v>
          </cell>
          <cell r="J83">
            <v>2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>
            <v>0</v>
          </cell>
          <cell r="D84">
            <v>2401</v>
          </cell>
          <cell r="E84" t="str">
            <v>三　好</v>
          </cell>
          <cell r="F84" t="str">
            <v>坂　出</v>
          </cell>
          <cell r="G84">
            <v>46</v>
          </cell>
          <cell r="H84">
            <v>3406</v>
          </cell>
          <cell r="I84" t="str">
            <v>菰　下</v>
          </cell>
          <cell r="J84">
            <v>34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4006</v>
          </cell>
          <cell r="E85" t="str">
            <v>貞　廣</v>
          </cell>
          <cell r="F85" t="str">
            <v>観総合</v>
          </cell>
          <cell r="G85">
            <v>45</v>
          </cell>
          <cell r="H85">
            <v>6301</v>
          </cell>
          <cell r="I85" t="str">
            <v>小　野</v>
          </cell>
          <cell r="J85">
            <v>63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>
            <v>0</v>
          </cell>
          <cell r="D86">
            <v>1007</v>
          </cell>
          <cell r="E86" t="str">
            <v>久　保</v>
          </cell>
          <cell r="F86" t="str">
            <v>高中央</v>
          </cell>
          <cell r="G86">
            <v>44</v>
          </cell>
          <cell r="H86">
            <v>1301</v>
          </cell>
          <cell r="I86" t="str">
            <v>寺　竹</v>
          </cell>
          <cell r="J86">
            <v>13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2904</v>
          </cell>
          <cell r="E87" t="str">
            <v>松　岡</v>
          </cell>
          <cell r="F87" t="str">
            <v>丸城西</v>
          </cell>
          <cell r="G87">
            <v>43</v>
          </cell>
          <cell r="H87">
            <v>2803</v>
          </cell>
          <cell r="I87" t="str">
            <v>上　村</v>
          </cell>
          <cell r="J87">
            <v>28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1602</v>
          </cell>
          <cell r="E88" t="str">
            <v>多　田</v>
          </cell>
          <cell r="F88" t="str">
            <v>香中央</v>
          </cell>
          <cell r="G88">
            <v>42</v>
          </cell>
          <cell r="H88">
            <v>1003</v>
          </cell>
          <cell r="I88" t="str">
            <v>荒　山</v>
          </cell>
          <cell r="J88">
            <v>10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1202</v>
          </cell>
          <cell r="E89" t="str">
            <v>吉　田</v>
          </cell>
          <cell r="F89" t="str">
            <v>高　松</v>
          </cell>
          <cell r="G89">
            <v>41</v>
          </cell>
          <cell r="H89">
            <v>203</v>
          </cell>
          <cell r="I89" t="str">
            <v>西　川</v>
          </cell>
          <cell r="J89">
            <v>2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>
            <v>0</v>
          </cell>
          <cell r="D90">
            <v>2905</v>
          </cell>
          <cell r="E90" t="str">
            <v>瀧　川</v>
          </cell>
          <cell r="F90" t="str">
            <v>丸城西</v>
          </cell>
          <cell r="G90">
            <v>40</v>
          </cell>
          <cell r="H90">
            <v>1801</v>
          </cell>
          <cell r="I90" t="str">
            <v>中　田</v>
          </cell>
          <cell r="J90">
            <v>18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>
            <v>0</v>
          </cell>
          <cell r="D91">
            <v>5801</v>
          </cell>
          <cell r="E91" t="str">
            <v>大　西</v>
          </cell>
          <cell r="F91" t="str">
            <v>大手丸中</v>
          </cell>
          <cell r="G91">
            <v>39</v>
          </cell>
          <cell r="H91">
            <v>2805</v>
          </cell>
          <cell r="I91" t="str">
            <v>木　村</v>
          </cell>
          <cell r="J91">
            <v>28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>
            <v>0</v>
          </cell>
          <cell r="D92">
            <v>5205</v>
          </cell>
          <cell r="E92" t="str">
            <v>三　　宅</v>
          </cell>
          <cell r="F92" t="str">
            <v>イトウTTC</v>
          </cell>
          <cell r="G92">
            <v>38</v>
          </cell>
          <cell r="H92">
            <v>4001</v>
          </cell>
          <cell r="I92" t="str">
            <v>小　野</v>
          </cell>
          <cell r="J92">
            <v>40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5206</v>
          </cell>
          <cell r="E93" t="str">
            <v>今　井</v>
          </cell>
          <cell r="F93" t="str">
            <v>イトウTTC</v>
          </cell>
          <cell r="G93">
            <v>37</v>
          </cell>
          <cell r="H93">
            <v>202</v>
          </cell>
          <cell r="I93" t="str">
            <v>野　瀬</v>
          </cell>
          <cell r="J93">
            <v>2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1108</v>
          </cell>
          <cell r="E94" t="str">
            <v>小　林</v>
          </cell>
          <cell r="F94" t="str">
            <v>高松商</v>
          </cell>
          <cell r="G94">
            <v>36</v>
          </cell>
          <cell r="H94">
            <v>3903</v>
          </cell>
          <cell r="I94" t="str">
            <v>合　田</v>
          </cell>
          <cell r="J94">
            <v>39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>
            <v>0</v>
          </cell>
          <cell r="D95">
            <v>3904</v>
          </cell>
          <cell r="E95" t="str">
            <v>　堤</v>
          </cell>
          <cell r="F95" t="str">
            <v>観　一</v>
          </cell>
          <cell r="G95">
            <v>35</v>
          </cell>
          <cell r="H95">
            <v>1201</v>
          </cell>
          <cell r="I95" t="str">
            <v>山　本</v>
          </cell>
          <cell r="J95">
            <v>12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4007</v>
          </cell>
          <cell r="E96" t="str">
            <v>豊　嶋</v>
          </cell>
          <cell r="F96" t="str">
            <v>観総合</v>
          </cell>
          <cell r="G96">
            <v>34</v>
          </cell>
          <cell r="H96">
            <v>1402</v>
          </cell>
          <cell r="I96" t="str">
            <v>増　田</v>
          </cell>
          <cell r="J96">
            <v>14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206</v>
          </cell>
          <cell r="E97" t="str">
            <v>多　田</v>
          </cell>
          <cell r="F97" t="str">
            <v>三本松</v>
          </cell>
          <cell r="G97">
            <v>33</v>
          </cell>
          <cell r="H97">
            <v>2901</v>
          </cell>
          <cell r="I97" t="str">
            <v>平　野</v>
          </cell>
          <cell r="J97">
            <v>29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1404</v>
          </cell>
          <cell r="E98" t="str">
            <v>梶　川</v>
          </cell>
          <cell r="F98" t="str">
            <v>高桜井</v>
          </cell>
          <cell r="G98">
            <v>32</v>
          </cell>
          <cell r="H98">
            <v>3902</v>
          </cell>
          <cell r="I98" t="str">
            <v>高　橋</v>
          </cell>
          <cell r="J98">
            <v>39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>
            <v>0</v>
          </cell>
          <cell r="D99">
            <v>1306</v>
          </cell>
          <cell r="E99" t="str">
            <v>大　前</v>
          </cell>
          <cell r="F99" t="str">
            <v>高松一</v>
          </cell>
          <cell r="G99">
            <v>31</v>
          </cell>
          <cell r="H99">
            <v>2802</v>
          </cell>
          <cell r="I99" t="str">
            <v>堀　口</v>
          </cell>
          <cell r="J99">
            <v>28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207</v>
          </cell>
          <cell r="E100" t="str">
            <v>池　田</v>
          </cell>
          <cell r="F100" t="str">
            <v>三本松</v>
          </cell>
          <cell r="G100">
            <v>30</v>
          </cell>
          <cell r="H100">
            <v>5202</v>
          </cell>
          <cell r="I100" t="str">
            <v>　　峯</v>
          </cell>
          <cell r="J100">
            <v>52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>
            <v>0</v>
          </cell>
          <cell r="D101">
            <v>2402</v>
          </cell>
          <cell r="E101" t="str">
            <v>深　井</v>
          </cell>
          <cell r="F101" t="str">
            <v>坂　出</v>
          </cell>
          <cell r="G101">
            <v>29</v>
          </cell>
          <cell r="H101">
            <v>1401</v>
          </cell>
          <cell r="I101" t="str">
            <v>森　本</v>
          </cell>
          <cell r="J101">
            <v>14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>
            <v>0</v>
          </cell>
          <cell r="D102">
            <v>5802</v>
          </cell>
          <cell r="E102" t="str">
            <v>市　橋</v>
          </cell>
          <cell r="F102" t="str">
            <v>大手丸中</v>
          </cell>
          <cell r="G102">
            <v>28</v>
          </cell>
          <cell r="H102">
            <v>1104</v>
          </cell>
          <cell r="I102" t="str">
            <v>高　尾</v>
          </cell>
          <cell r="J102">
            <v>11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1410</v>
          </cell>
          <cell r="E103" t="str">
            <v>野　口</v>
          </cell>
          <cell r="F103" t="str">
            <v>高桜井</v>
          </cell>
          <cell r="G103">
            <v>27</v>
          </cell>
          <cell r="H103">
            <v>1002</v>
          </cell>
          <cell r="I103" t="str">
            <v>玉　木</v>
          </cell>
          <cell r="J103">
            <v>10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>
            <v>0</v>
          </cell>
          <cell r="D104">
            <v>2403</v>
          </cell>
          <cell r="E104" t="str">
            <v>柴　坂</v>
          </cell>
          <cell r="F104" t="str">
            <v>坂　出</v>
          </cell>
          <cell r="G104">
            <v>26</v>
          </cell>
          <cell r="H104">
            <v>3901</v>
          </cell>
          <cell r="I104" t="str">
            <v>山　路</v>
          </cell>
          <cell r="J104">
            <v>39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>
            <v>0</v>
          </cell>
          <cell r="D105">
            <v>3907</v>
          </cell>
          <cell r="E105" t="str">
            <v>川　上優</v>
          </cell>
          <cell r="F105" t="str">
            <v>観　一</v>
          </cell>
          <cell r="G105">
            <v>25</v>
          </cell>
          <cell r="H105">
            <v>3405</v>
          </cell>
          <cell r="I105" t="str">
            <v>石　井</v>
          </cell>
          <cell r="J105">
            <v>34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1406</v>
          </cell>
          <cell r="E106" t="str">
            <v>髙　木</v>
          </cell>
          <cell r="F106" t="str">
            <v>高桜井</v>
          </cell>
          <cell r="G106">
            <v>24</v>
          </cell>
          <cell r="H106">
            <v>2801</v>
          </cell>
          <cell r="I106" t="str">
            <v>越　智</v>
          </cell>
          <cell r="J106">
            <v>28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902</v>
          </cell>
          <cell r="E107" t="str">
            <v>田　中</v>
          </cell>
          <cell r="F107" t="str">
            <v>高松東</v>
          </cell>
          <cell r="G107">
            <v>23</v>
          </cell>
          <cell r="H107">
            <v>201</v>
          </cell>
          <cell r="I107" t="str">
            <v>吉　井</v>
          </cell>
          <cell r="J107">
            <v>2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1604</v>
          </cell>
          <cell r="E108" t="str">
            <v>中　條</v>
          </cell>
          <cell r="F108" t="str">
            <v>香中央</v>
          </cell>
          <cell r="G108">
            <v>22</v>
          </cell>
          <cell r="H108">
            <v>1103</v>
          </cell>
          <cell r="I108" t="str">
            <v>岩　﨑</v>
          </cell>
          <cell r="J108">
            <v>11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2804</v>
          </cell>
          <cell r="E109" t="str">
            <v>𠮷井</v>
          </cell>
          <cell r="F109" t="str">
            <v>丸　亀</v>
          </cell>
          <cell r="G109">
            <v>21</v>
          </cell>
          <cell r="H109">
            <v>3402</v>
          </cell>
          <cell r="I109" t="str">
            <v>近　藤</v>
          </cell>
          <cell r="J109">
            <v>34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>
            <v>0</v>
          </cell>
          <cell r="D110">
            <v>2806</v>
          </cell>
          <cell r="E110" t="str">
            <v>吉　岡</v>
          </cell>
          <cell r="F110" t="str">
            <v>丸　亀</v>
          </cell>
          <cell r="G110">
            <v>20</v>
          </cell>
          <cell r="H110">
            <v>1001</v>
          </cell>
          <cell r="I110" t="str">
            <v>渡　邊</v>
          </cell>
          <cell r="J110">
            <v>10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1407</v>
          </cell>
          <cell r="E111" t="str">
            <v>鍵　山</v>
          </cell>
          <cell r="F111" t="str">
            <v>高桜井</v>
          </cell>
          <cell r="G111">
            <v>19</v>
          </cell>
          <cell r="H111">
            <v>3704</v>
          </cell>
          <cell r="I111" t="str">
            <v>丸　橋</v>
          </cell>
          <cell r="J111">
            <v>37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>
            <v>0</v>
          </cell>
          <cell r="D112">
            <v>1006</v>
          </cell>
          <cell r="E112" t="str">
            <v>葛　西</v>
          </cell>
          <cell r="F112" t="str">
            <v>高中央</v>
          </cell>
          <cell r="G112">
            <v>18</v>
          </cell>
          <cell r="H112">
            <v>3404</v>
          </cell>
          <cell r="I112" t="str">
            <v>宮　﨑</v>
          </cell>
          <cell r="J112">
            <v>34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1605</v>
          </cell>
          <cell r="E113" t="str">
            <v>爲　廣</v>
          </cell>
          <cell r="F113" t="str">
            <v>香中央</v>
          </cell>
          <cell r="G113">
            <v>17</v>
          </cell>
          <cell r="H113">
            <v>6601</v>
          </cell>
          <cell r="I113" t="str">
            <v>正　岡</v>
          </cell>
          <cell r="J113">
            <v>66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>
            <v>0</v>
          </cell>
          <cell r="D114">
            <v>2102</v>
          </cell>
          <cell r="E114" t="str">
            <v>中　尾</v>
          </cell>
          <cell r="F114" t="str">
            <v>高松西</v>
          </cell>
          <cell r="G114">
            <v>16</v>
          </cell>
          <cell r="H114">
            <v>6203</v>
          </cell>
          <cell r="I114" t="str">
            <v>豊　田</v>
          </cell>
          <cell r="J114">
            <v>62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1411</v>
          </cell>
          <cell r="E115" t="str">
            <v>佐々木梨</v>
          </cell>
          <cell r="F115" t="str">
            <v>高桜井</v>
          </cell>
          <cell r="G115">
            <v>15</v>
          </cell>
          <cell r="H115">
            <v>6201</v>
          </cell>
          <cell r="I115" t="str">
            <v>中　嶋</v>
          </cell>
          <cell r="J115">
            <v>62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C116">
            <v>0</v>
          </cell>
          <cell r="D116">
            <v>501</v>
          </cell>
          <cell r="E116" t="str">
            <v>八　木</v>
          </cell>
          <cell r="F116" t="str">
            <v>石　田</v>
          </cell>
          <cell r="G116">
            <v>14</v>
          </cell>
          <cell r="H116">
            <v>6202</v>
          </cell>
          <cell r="I116" t="str">
            <v>松　尾京</v>
          </cell>
          <cell r="J116">
            <v>62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208</v>
          </cell>
          <cell r="E117" t="str">
            <v>藤　村</v>
          </cell>
          <cell r="F117" t="str">
            <v>三本松</v>
          </cell>
          <cell r="G117">
            <v>13</v>
          </cell>
          <cell r="H117">
            <v>5501</v>
          </cell>
          <cell r="I117" t="str">
            <v>藤　原</v>
          </cell>
          <cell r="J117">
            <v>55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1408</v>
          </cell>
          <cell r="E118" t="str">
            <v>古　市</v>
          </cell>
          <cell r="F118" t="str">
            <v>高桜井</v>
          </cell>
          <cell r="G118">
            <v>12</v>
          </cell>
          <cell r="H118">
            <v>5401</v>
          </cell>
          <cell r="I118" t="str">
            <v>寺　田凛</v>
          </cell>
          <cell r="J118">
            <v>54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C119" t="str">
            <v>①</v>
          </cell>
          <cell r="D119">
            <v>3906</v>
          </cell>
          <cell r="E119" t="str">
            <v>川　崎</v>
          </cell>
          <cell r="F119" t="str">
            <v>観　一</v>
          </cell>
          <cell r="G119">
            <v>11</v>
          </cell>
          <cell r="H119">
            <v>5301</v>
          </cell>
          <cell r="I119" t="str">
            <v>寺　田蘭</v>
          </cell>
          <cell r="J119">
            <v>53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C120">
            <v>0</v>
          </cell>
          <cell r="D120">
            <v>3407</v>
          </cell>
          <cell r="E120" t="str">
            <v>小　田</v>
          </cell>
          <cell r="F120" t="str">
            <v>尽　誠</v>
          </cell>
          <cell r="G120">
            <v>10</v>
          </cell>
          <cell r="H120">
            <v>5203</v>
          </cell>
          <cell r="I120" t="str">
            <v>宮　﨑結</v>
          </cell>
          <cell r="J120">
            <v>52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C121">
            <v>0</v>
          </cell>
          <cell r="D121">
            <v>3301</v>
          </cell>
          <cell r="E121" t="str">
            <v>田　村</v>
          </cell>
          <cell r="F121" t="str">
            <v>善　一</v>
          </cell>
          <cell r="G121">
            <v>9</v>
          </cell>
          <cell r="H121">
            <v>5201</v>
          </cell>
          <cell r="I121" t="str">
            <v>宮　﨑智</v>
          </cell>
          <cell r="J121">
            <v>52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2</v>
          </cell>
          <cell r="C122" t="str">
            <v>①</v>
          </cell>
          <cell r="D122">
            <v>1412</v>
          </cell>
          <cell r="E122" t="str">
            <v>犬　伏</v>
          </cell>
          <cell r="F122" t="str">
            <v>高桜井</v>
          </cell>
          <cell r="G122">
            <v>8</v>
          </cell>
          <cell r="H122">
            <v>1101</v>
          </cell>
          <cell r="I122" t="str">
            <v>眞　鍋</v>
          </cell>
          <cell r="J122">
            <v>11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2</v>
          </cell>
          <cell r="C123" t="str">
            <v>①</v>
          </cell>
          <cell r="D123">
            <v>2906</v>
          </cell>
          <cell r="E123" t="str">
            <v>佐　藤</v>
          </cell>
          <cell r="F123" t="str">
            <v>丸城西</v>
          </cell>
          <cell r="G123">
            <v>7</v>
          </cell>
          <cell r="H123">
            <v>1102</v>
          </cell>
          <cell r="I123" t="str">
            <v>横　手</v>
          </cell>
          <cell r="J123">
            <v>11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2</v>
          </cell>
          <cell r="C124" t="str">
            <v>①</v>
          </cell>
          <cell r="D124">
            <v>903</v>
          </cell>
          <cell r="E124" t="str">
            <v>梶　田</v>
          </cell>
          <cell r="F124" t="str">
            <v>高松東</v>
          </cell>
          <cell r="G124">
            <v>6</v>
          </cell>
          <cell r="H124">
            <v>3403</v>
          </cell>
          <cell r="I124" t="str">
            <v>伊　藤</v>
          </cell>
          <cell r="J124">
            <v>34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2</v>
          </cell>
          <cell r="C125" t="str">
            <v>①</v>
          </cell>
          <cell r="D125">
            <v>1204</v>
          </cell>
          <cell r="E125" t="str">
            <v>大　西</v>
          </cell>
          <cell r="F125" t="str">
            <v>高　松</v>
          </cell>
          <cell r="G125">
            <v>5</v>
          </cell>
          <cell r="H125">
            <v>3703</v>
          </cell>
          <cell r="I125" t="str">
            <v>櫻　井</v>
          </cell>
          <cell r="J125">
            <v>37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1307</v>
          </cell>
          <cell r="E126" t="str">
            <v>中　尾</v>
          </cell>
          <cell r="F126" t="str">
            <v>高松一</v>
          </cell>
          <cell r="G126">
            <v>4</v>
          </cell>
          <cell r="H126">
            <v>3401</v>
          </cell>
          <cell r="I126" t="str">
            <v>洙　田</v>
          </cell>
          <cell r="J126">
            <v>34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1</v>
          </cell>
          <cell r="C127" t="str">
            <v>①</v>
          </cell>
          <cell r="D127">
            <v>1413</v>
          </cell>
          <cell r="E127" t="str">
            <v>井　元</v>
          </cell>
          <cell r="F127" t="str">
            <v>高桜井</v>
          </cell>
          <cell r="G127">
            <v>3</v>
          </cell>
          <cell r="H127">
            <v>5901</v>
          </cell>
          <cell r="I127" t="str">
            <v>石　井</v>
          </cell>
          <cell r="J127">
            <v>59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</sheetData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大　西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3701</v>
          </cell>
          <cell r="E3" t="str">
            <v>坂　東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3406</v>
          </cell>
          <cell r="E4" t="str">
            <v>片　桐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3702</v>
          </cell>
          <cell r="E5" t="str">
            <v>樋󠄀　口</v>
          </cell>
          <cell r="F5" t="str">
            <v>香川西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3407</v>
          </cell>
          <cell r="E6" t="str">
            <v>久　德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3703</v>
          </cell>
          <cell r="E7" t="str">
            <v>秋　月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1001</v>
          </cell>
          <cell r="E8" t="str">
            <v>井　原</v>
          </cell>
          <cell r="F8" t="str">
            <v>高中央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5901</v>
          </cell>
          <cell r="E9" t="str">
            <v>亀　石</v>
          </cell>
          <cell r="F9" t="str">
            <v>卓球家Jr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3705</v>
          </cell>
          <cell r="E10" t="str">
            <v>西　村</v>
          </cell>
          <cell r="F10" t="str">
            <v>香川西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5601</v>
          </cell>
          <cell r="E11" t="str">
            <v>藤　原</v>
          </cell>
          <cell r="F11" t="str">
            <v>協和中</v>
          </cell>
          <cell r="G11">
            <v>247</v>
          </cell>
          <cell r="H11">
            <v>1214</v>
          </cell>
          <cell r="I11" t="str">
            <v>小　松</v>
          </cell>
          <cell r="J11">
            <v>12</v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5301</v>
          </cell>
          <cell r="E12" t="str">
            <v>藤　井</v>
          </cell>
          <cell r="F12" t="str">
            <v>付属坂出中</v>
          </cell>
          <cell r="G12">
            <v>246</v>
          </cell>
          <cell r="H12">
            <v>914</v>
          </cell>
          <cell r="I12" t="str">
            <v>　森</v>
          </cell>
          <cell r="J12">
            <v>9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6201</v>
          </cell>
          <cell r="E13" t="str">
            <v>中　嶋大</v>
          </cell>
          <cell r="F13" t="str">
            <v>ヴィスポ</v>
          </cell>
          <cell r="G13">
            <v>245</v>
          </cell>
          <cell r="H13">
            <v>1013</v>
          </cell>
          <cell r="I13" t="str">
            <v>藏　元</v>
          </cell>
          <cell r="J13">
            <v>10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5902</v>
          </cell>
          <cell r="E14" t="str">
            <v>杢　村</v>
          </cell>
          <cell r="F14" t="str">
            <v>卓球家Jr</v>
          </cell>
          <cell r="G14">
            <v>244</v>
          </cell>
          <cell r="H14">
            <v>3205</v>
          </cell>
          <cell r="I14" t="str">
            <v>冨　田</v>
          </cell>
          <cell r="J14">
            <v>32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5401</v>
          </cell>
          <cell r="E15" t="str">
            <v>大　恵</v>
          </cell>
          <cell r="F15" t="str">
            <v>国分寺中</v>
          </cell>
          <cell r="G15">
            <v>243</v>
          </cell>
          <cell r="H15">
            <v>2113</v>
          </cell>
          <cell r="I15" t="str">
            <v>中　川</v>
          </cell>
          <cell r="J15">
            <v>21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5701</v>
          </cell>
          <cell r="E16" t="str">
            <v>川　崎</v>
          </cell>
          <cell r="F16" t="str">
            <v>城乾</v>
          </cell>
          <cell r="G16">
            <v>242</v>
          </cell>
          <cell r="H16">
            <v>1105</v>
          </cell>
          <cell r="I16" t="str">
            <v>漆　原</v>
          </cell>
          <cell r="J16">
            <v>11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6202</v>
          </cell>
          <cell r="E17" t="str">
            <v>中　嶋千</v>
          </cell>
          <cell r="F17" t="str">
            <v>ヴィスポ</v>
          </cell>
          <cell r="G17">
            <v>241</v>
          </cell>
          <cell r="H17">
            <v>112</v>
          </cell>
          <cell r="I17" t="str">
            <v>石　井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5101</v>
          </cell>
          <cell r="E18" t="str">
            <v>高　尾</v>
          </cell>
          <cell r="F18" t="str">
            <v>JFジュニア</v>
          </cell>
          <cell r="G18">
            <v>240</v>
          </cell>
          <cell r="H18">
            <v>5805</v>
          </cell>
          <cell r="I18" t="str">
            <v>山　﨑</v>
          </cell>
          <cell r="J18">
            <v>58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6602</v>
          </cell>
          <cell r="E19" t="str">
            <v>大　江博</v>
          </cell>
          <cell r="F19" t="str">
            <v>五峯クラブ</v>
          </cell>
          <cell r="G19">
            <v>239</v>
          </cell>
          <cell r="H19">
            <v>1610</v>
          </cell>
          <cell r="I19" t="str">
            <v>松　木</v>
          </cell>
          <cell r="J19">
            <v>16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6603</v>
          </cell>
          <cell r="E20" t="str">
            <v>大　江正</v>
          </cell>
          <cell r="F20" t="str">
            <v>五峯クラブ</v>
          </cell>
          <cell r="G20">
            <v>238</v>
          </cell>
          <cell r="H20">
            <v>2408</v>
          </cell>
          <cell r="I20" t="str">
            <v>福　永</v>
          </cell>
          <cell r="J20">
            <v>24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6604</v>
          </cell>
          <cell r="E21" t="str">
            <v>大　　石</v>
          </cell>
          <cell r="F21" t="str">
            <v>五峯クラブ</v>
          </cell>
          <cell r="G21">
            <v>237</v>
          </cell>
          <cell r="H21">
            <v>912</v>
          </cell>
          <cell r="I21" t="str">
            <v>伏　見</v>
          </cell>
          <cell r="J21">
            <v>9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3402</v>
          </cell>
          <cell r="E22" t="str">
            <v>近　石</v>
          </cell>
          <cell r="F22" t="str">
            <v>尽　誠</v>
          </cell>
          <cell r="G22">
            <v>236</v>
          </cell>
          <cell r="H22">
            <v>3308</v>
          </cell>
          <cell r="I22" t="str">
            <v>渡　辺</v>
          </cell>
          <cell r="J22">
            <v>33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3403</v>
          </cell>
          <cell r="E23" t="str">
            <v>山　地</v>
          </cell>
          <cell r="F23" t="str">
            <v>尽　誠</v>
          </cell>
          <cell r="G23">
            <v>235</v>
          </cell>
          <cell r="H23">
            <v>2111</v>
          </cell>
          <cell r="I23" t="str">
            <v>中　村</v>
          </cell>
          <cell r="J23">
            <v>21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3704</v>
          </cell>
          <cell r="E24" t="str">
            <v>長　野</v>
          </cell>
          <cell r="F24" t="str">
            <v>香川西</v>
          </cell>
          <cell r="G24">
            <v>234</v>
          </cell>
          <cell r="H24">
            <v>204</v>
          </cell>
          <cell r="I24" t="str">
            <v>矢　野</v>
          </cell>
          <cell r="J24">
            <v>2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3301</v>
          </cell>
          <cell r="E25" t="str">
            <v>橋　崎</v>
          </cell>
          <cell r="F25" t="str">
            <v>善　一</v>
          </cell>
          <cell r="G25">
            <v>233</v>
          </cell>
          <cell r="H25">
            <v>1407</v>
          </cell>
          <cell r="I25" t="str">
            <v>吉　川</v>
          </cell>
          <cell r="J25">
            <v>14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3408</v>
          </cell>
          <cell r="E26" t="str">
            <v>　森</v>
          </cell>
          <cell r="F26" t="str">
            <v>尽　誠</v>
          </cell>
          <cell r="G26">
            <v>232</v>
          </cell>
          <cell r="H26">
            <v>111</v>
          </cell>
          <cell r="I26" t="str">
            <v>坂　本</v>
          </cell>
          <cell r="J26">
            <v>1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3405</v>
          </cell>
          <cell r="E27" t="str">
            <v>鉄　野</v>
          </cell>
          <cell r="F27" t="str">
            <v>尽　誠</v>
          </cell>
          <cell r="G27">
            <v>231</v>
          </cell>
          <cell r="H27">
            <v>4015</v>
          </cell>
          <cell r="I27" t="str">
            <v>眞　鍋</v>
          </cell>
          <cell r="J27">
            <v>40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3404</v>
          </cell>
          <cell r="E28" t="str">
            <v>平　石</v>
          </cell>
          <cell r="F28" t="str">
            <v>尽　誠</v>
          </cell>
          <cell r="G28">
            <v>230</v>
          </cell>
          <cell r="H28">
            <v>2816</v>
          </cell>
          <cell r="I28" t="str">
            <v>高　木</v>
          </cell>
          <cell r="J28">
            <v>28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6</v>
          </cell>
          <cell r="C29" t="str">
            <v>①</v>
          </cell>
          <cell r="D29">
            <v>5201</v>
          </cell>
          <cell r="E29" t="str">
            <v>樽　井健</v>
          </cell>
          <cell r="F29" t="str">
            <v>イトウTTC</v>
          </cell>
          <cell r="G29">
            <v>229</v>
          </cell>
          <cell r="H29">
            <v>2112</v>
          </cell>
          <cell r="I29" t="str">
            <v>川　原</v>
          </cell>
          <cell r="J29">
            <v>21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6</v>
          </cell>
          <cell r="C30" t="str">
            <v>①</v>
          </cell>
          <cell r="D30">
            <v>6001</v>
          </cell>
          <cell r="E30" t="str">
            <v>山　口</v>
          </cell>
          <cell r="F30" t="str">
            <v>飯山中</v>
          </cell>
          <cell r="G30">
            <v>228</v>
          </cell>
          <cell r="H30">
            <v>4014</v>
          </cell>
          <cell r="I30" t="str">
            <v>大　林</v>
          </cell>
          <cell r="J30">
            <v>40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6</v>
          </cell>
          <cell r="C31" t="str">
            <v>①</v>
          </cell>
          <cell r="D31">
            <v>5102</v>
          </cell>
          <cell r="E31" t="str">
            <v>和　泉</v>
          </cell>
          <cell r="F31" t="str">
            <v>JFジュニア</v>
          </cell>
          <cell r="G31">
            <v>227</v>
          </cell>
          <cell r="H31">
            <v>1213</v>
          </cell>
          <cell r="I31" t="str">
            <v>武　井</v>
          </cell>
          <cell r="J31">
            <v>12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6</v>
          </cell>
          <cell r="C32" t="str">
            <v>①</v>
          </cell>
          <cell r="D32">
            <v>1201</v>
          </cell>
          <cell r="E32" t="str">
            <v>　林</v>
          </cell>
          <cell r="F32" t="str">
            <v>高　松</v>
          </cell>
          <cell r="G32">
            <v>226</v>
          </cell>
          <cell r="H32">
            <v>3204</v>
          </cell>
          <cell r="I32" t="str">
            <v>片　岡</v>
          </cell>
          <cell r="J32">
            <v>32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6</v>
          </cell>
          <cell r="C33" t="str">
            <v>①</v>
          </cell>
          <cell r="D33">
            <v>1801</v>
          </cell>
          <cell r="E33" t="str">
            <v>江　﨑</v>
          </cell>
          <cell r="F33" t="str">
            <v>高工芸</v>
          </cell>
          <cell r="G33">
            <v>225</v>
          </cell>
          <cell r="H33">
            <v>1609</v>
          </cell>
          <cell r="I33" t="str">
            <v>岡　林</v>
          </cell>
          <cell r="J33">
            <v>16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1002</v>
          </cell>
          <cell r="E34" t="str">
            <v>田　井遥</v>
          </cell>
          <cell r="F34" t="str">
            <v>高中央</v>
          </cell>
          <cell r="G34">
            <v>224</v>
          </cell>
          <cell r="H34">
            <v>2906</v>
          </cell>
          <cell r="I34" t="str">
            <v>中　田</v>
          </cell>
          <cell r="J34">
            <v>29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2401</v>
          </cell>
          <cell r="E35" t="str">
            <v>飯　田</v>
          </cell>
          <cell r="F35" t="str">
            <v>坂　出</v>
          </cell>
          <cell r="G35">
            <v>223</v>
          </cell>
          <cell r="H35">
            <v>3307</v>
          </cell>
          <cell r="I35" t="str">
            <v>藤　田</v>
          </cell>
          <cell r="J35">
            <v>33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1003</v>
          </cell>
          <cell r="E36" t="str">
            <v>國　本</v>
          </cell>
          <cell r="F36" t="str">
            <v>高中央</v>
          </cell>
          <cell r="G36">
            <v>222</v>
          </cell>
          <cell r="H36">
            <v>2108</v>
          </cell>
          <cell r="I36" t="str">
            <v>大　瀧</v>
          </cell>
          <cell r="J36">
            <v>21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1101</v>
          </cell>
          <cell r="E37" t="str">
            <v>谷　定</v>
          </cell>
          <cell r="F37" t="str">
            <v>高松商</v>
          </cell>
          <cell r="G37">
            <v>221</v>
          </cell>
          <cell r="H37">
            <v>3312</v>
          </cell>
          <cell r="I37" t="str">
            <v>吉　村</v>
          </cell>
          <cell r="J37">
            <v>33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1004</v>
          </cell>
          <cell r="E38" t="str">
            <v>山　口</v>
          </cell>
          <cell r="F38" t="str">
            <v>高中央</v>
          </cell>
          <cell r="G38">
            <v>220</v>
          </cell>
          <cell r="H38">
            <v>1406</v>
          </cell>
          <cell r="I38" t="str">
            <v>　佃</v>
          </cell>
          <cell r="J38">
            <v>14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2101</v>
          </cell>
          <cell r="E39" t="str">
            <v>片　岡</v>
          </cell>
          <cell r="F39" t="str">
            <v>高松西</v>
          </cell>
          <cell r="G39">
            <v>219</v>
          </cell>
          <cell r="H39">
            <v>3306</v>
          </cell>
          <cell r="I39" t="str">
            <v>都　築</v>
          </cell>
          <cell r="J39">
            <v>33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6605</v>
          </cell>
          <cell r="E40" t="str">
            <v>大　江快</v>
          </cell>
          <cell r="F40" t="str">
            <v>五峯クラブ</v>
          </cell>
          <cell r="G40">
            <v>218</v>
          </cell>
          <cell r="H40">
            <v>2814</v>
          </cell>
          <cell r="I40" t="str">
            <v>山　下</v>
          </cell>
          <cell r="J40">
            <v>28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1202</v>
          </cell>
          <cell r="E41" t="str">
            <v>岩　原</v>
          </cell>
          <cell r="F41" t="str">
            <v>高　松</v>
          </cell>
          <cell r="G41">
            <v>217</v>
          </cell>
          <cell r="H41">
            <v>206</v>
          </cell>
          <cell r="I41" t="str">
            <v>植　田</v>
          </cell>
          <cell r="J41">
            <v>2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6601</v>
          </cell>
          <cell r="E42" t="str">
            <v>鬼　松</v>
          </cell>
          <cell r="F42" t="str">
            <v>五峯クラブ</v>
          </cell>
          <cell r="G42">
            <v>216</v>
          </cell>
          <cell r="H42">
            <v>1008</v>
          </cell>
          <cell r="I42" t="str">
            <v>田　井大</v>
          </cell>
          <cell r="J42">
            <v>10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1102</v>
          </cell>
          <cell r="E43" t="str">
            <v>久　保</v>
          </cell>
          <cell r="F43" t="str">
            <v>高松商</v>
          </cell>
          <cell r="G43">
            <v>215</v>
          </cell>
          <cell r="H43">
            <v>1304</v>
          </cell>
          <cell r="I43" t="str">
            <v>西　内</v>
          </cell>
          <cell r="J43">
            <v>13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1005</v>
          </cell>
          <cell r="E44" t="str">
            <v>大　黒</v>
          </cell>
          <cell r="F44" t="str">
            <v>高中央</v>
          </cell>
          <cell r="G44">
            <v>214</v>
          </cell>
          <cell r="H44">
            <v>4502</v>
          </cell>
          <cell r="I44" t="str">
            <v>三　浦</v>
          </cell>
          <cell r="J44">
            <v>45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6101</v>
          </cell>
          <cell r="E45" t="str">
            <v>岩　部</v>
          </cell>
          <cell r="F45" t="str">
            <v>あいはら</v>
          </cell>
          <cell r="G45">
            <v>213</v>
          </cell>
          <cell r="H45">
            <v>1208</v>
          </cell>
          <cell r="I45" t="str">
            <v>赤　澤</v>
          </cell>
          <cell r="J45">
            <v>12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1203</v>
          </cell>
          <cell r="E46" t="str">
            <v>藤　原</v>
          </cell>
          <cell r="F46" t="str">
            <v>高　松</v>
          </cell>
          <cell r="G46">
            <v>212</v>
          </cell>
          <cell r="H46">
            <v>2815</v>
          </cell>
          <cell r="I46" t="str">
            <v>田　中</v>
          </cell>
          <cell r="J46">
            <v>28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1103</v>
          </cell>
          <cell r="E47" t="str">
            <v>德　永</v>
          </cell>
          <cell r="F47" t="str">
            <v>高松商</v>
          </cell>
          <cell r="G47">
            <v>211</v>
          </cell>
          <cell r="H47">
            <v>108</v>
          </cell>
          <cell r="I47" t="str">
            <v>大　倉</v>
          </cell>
          <cell r="J47">
            <v>1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5202</v>
          </cell>
          <cell r="E48" t="str">
            <v>樽　井陸</v>
          </cell>
          <cell r="F48" t="str">
            <v>イトウTTC</v>
          </cell>
          <cell r="G48">
            <v>210</v>
          </cell>
          <cell r="H48">
            <v>4012</v>
          </cell>
          <cell r="I48" t="str">
            <v>大　西</v>
          </cell>
          <cell r="J48">
            <v>40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2801</v>
          </cell>
          <cell r="E49" t="str">
            <v>直　江</v>
          </cell>
          <cell r="F49" t="str">
            <v>丸　亀</v>
          </cell>
          <cell r="G49">
            <v>209</v>
          </cell>
          <cell r="H49">
            <v>1012</v>
          </cell>
          <cell r="I49" t="str">
            <v>生　﨑</v>
          </cell>
          <cell r="J49">
            <v>10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5</v>
          </cell>
          <cell r="C50" t="str">
            <v>①</v>
          </cell>
          <cell r="D50">
            <v>201</v>
          </cell>
          <cell r="E50" t="str">
            <v>寒　川</v>
          </cell>
          <cell r="F50" t="str">
            <v>三本松</v>
          </cell>
          <cell r="G50">
            <v>208</v>
          </cell>
          <cell r="H50">
            <v>3310</v>
          </cell>
          <cell r="I50" t="str">
            <v>白　井</v>
          </cell>
          <cell r="J50">
            <v>33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5</v>
          </cell>
          <cell r="C51" t="str">
            <v>①</v>
          </cell>
          <cell r="D51">
            <v>1802</v>
          </cell>
          <cell r="E51" t="str">
            <v>堀　口</v>
          </cell>
          <cell r="F51" t="str">
            <v>高工芸</v>
          </cell>
          <cell r="G51">
            <v>207</v>
          </cell>
          <cell r="H51">
            <v>3410</v>
          </cell>
          <cell r="I51" t="str">
            <v>古　竹</v>
          </cell>
          <cell r="J51">
            <v>34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5</v>
          </cell>
          <cell r="C52" t="str">
            <v>①</v>
          </cell>
          <cell r="D52">
            <v>3601</v>
          </cell>
          <cell r="E52" t="str">
            <v>川　越</v>
          </cell>
          <cell r="F52" t="str">
            <v>高　瀬</v>
          </cell>
          <cell r="G52">
            <v>206</v>
          </cell>
          <cell r="H52">
            <v>1011</v>
          </cell>
          <cell r="I52" t="str">
            <v>山　下</v>
          </cell>
          <cell r="J52">
            <v>10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5</v>
          </cell>
          <cell r="C53" t="str">
            <v>①</v>
          </cell>
          <cell r="D53">
            <v>1006</v>
          </cell>
          <cell r="E53" t="str">
            <v>伊　藤</v>
          </cell>
          <cell r="F53" t="str">
            <v>高中央</v>
          </cell>
          <cell r="G53">
            <v>205</v>
          </cell>
          <cell r="H53">
            <v>1608</v>
          </cell>
          <cell r="I53" t="str">
            <v>和　泉</v>
          </cell>
          <cell r="J53">
            <v>16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5</v>
          </cell>
          <cell r="C54" t="str">
            <v>①</v>
          </cell>
          <cell r="D54">
            <v>1301</v>
          </cell>
          <cell r="E54" t="str">
            <v>光　井</v>
          </cell>
          <cell r="F54" t="str">
            <v>高松一</v>
          </cell>
          <cell r="G54">
            <v>204</v>
          </cell>
          <cell r="H54">
            <v>503</v>
          </cell>
          <cell r="I54" t="str">
            <v>桑　島</v>
          </cell>
          <cell r="J54">
            <v>5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5</v>
          </cell>
          <cell r="C55" t="str">
            <v>①</v>
          </cell>
          <cell r="D55">
            <v>1204</v>
          </cell>
          <cell r="E55" t="str">
            <v>平　木</v>
          </cell>
          <cell r="F55" t="str">
            <v>高　松</v>
          </cell>
          <cell r="G55">
            <v>203</v>
          </cell>
          <cell r="H55">
            <v>2808</v>
          </cell>
          <cell r="I55" t="str">
            <v>藤　井</v>
          </cell>
          <cell r="J55">
            <v>28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5</v>
          </cell>
          <cell r="C56" t="str">
            <v>①</v>
          </cell>
          <cell r="D56">
            <v>1601</v>
          </cell>
          <cell r="E56" t="str">
            <v>二　宮</v>
          </cell>
          <cell r="F56" t="str">
            <v>香中央</v>
          </cell>
          <cell r="G56">
            <v>202</v>
          </cell>
          <cell r="H56">
            <v>3311</v>
          </cell>
          <cell r="I56" t="str">
            <v>國　重</v>
          </cell>
          <cell r="J56">
            <v>33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5</v>
          </cell>
          <cell r="C57" t="str">
            <v>①</v>
          </cell>
          <cell r="D57">
            <v>101</v>
          </cell>
          <cell r="E57" t="str">
            <v>平　間</v>
          </cell>
          <cell r="F57" t="str">
            <v>小中央</v>
          </cell>
          <cell r="G57">
            <v>201</v>
          </cell>
          <cell r="H57">
            <v>1808</v>
          </cell>
          <cell r="I57" t="str">
            <v>古　川</v>
          </cell>
          <cell r="J57">
            <v>18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5</v>
          </cell>
          <cell r="C58" t="str">
            <v>①</v>
          </cell>
          <cell r="D58">
            <v>2901</v>
          </cell>
          <cell r="E58" t="str">
            <v>長谷川</v>
          </cell>
          <cell r="F58" t="str">
            <v>丸城西</v>
          </cell>
          <cell r="G58">
            <v>200</v>
          </cell>
          <cell r="H58">
            <v>3604</v>
          </cell>
          <cell r="I58" t="str">
            <v>三　好</v>
          </cell>
          <cell r="J58">
            <v>36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5</v>
          </cell>
          <cell r="C59" t="str">
            <v>①</v>
          </cell>
          <cell r="D59">
            <v>1401</v>
          </cell>
          <cell r="E59" t="str">
            <v>榎　戸</v>
          </cell>
          <cell r="F59" t="str">
            <v>高桜井</v>
          </cell>
          <cell r="G59">
            <v>199</v>
          </cell>
          <cell r="H59">
            <v>3606</v>
          </cell>
          <cell r="I59" t="str">
            <v>大　塚</v>
          </cell>
          <cell r="J59">
            <v>36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5</v>
          </cell>
          <cell r="C60" t="str">
            <v>①</v>
          </cell>
          <cell r="D60">
            <v>4001</v>
          </cell>
          <cell r="E60" t="str">
            <v>合　田琉</v>
          </cell>
          <cell r="F60" t="str">
            <v>観総合</v>
          </cell>
          <cell r="G60">
            <v>198</v>
          </cell>
          <cell r="H60">
            <v>5804</v>
          </cell>
          <cell r="I60" t="str">
            <v>三　谷</v>
          </cell>
          <cell r="J60">
            <v>58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5</v>
          </cell>
          <cell r="C61" t="str">
            <v>①</v>
          </cell>
          <cell r="D61">
            <v>3201</v>
          </cell>
          <cell r="E61" t="str">
            <v>吉　永</v>
          </cell>
          <cell r="F61" t="str">
            <v>多度津</v>
          </cell>
          <cell r="G61">
            <v>197</v>
          </cell>
          <cell r="H61">
            <v>3605</v>
          </cell>
          <cell r="I61" t="str">
            <v>川　人</v>
          </cell>
          <cell r="J61">
            <v>36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5</v>
          </cell>
          <cell r="C62" t="str">
            <v>①</v>
          </cell>
          <cell r="D62">
            <v>901</v>
          </cell>
          <cell r="E62" t="str">
            <v>國　宗</v>
          </cell>
          <cell r="F62" t="str">
            <v>高松東</v>
          </cell>
          <cell r="G62">
            <v>196</v>
          </cell>
          <cell r="H62">
            <v>2110</v>
          </cell>
          <cell r="I62" t="str">
            <v>西　谷</v>
          </cell>
          <cell r="J62">
            <v>21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5</v>
          </cell>
          <cell r="C63" t="str">
            <v>①</v>
          </cell>
          <cell r="D63">
            <v>6102</v>
          </cell>
          <cell r="E63" t="str">
            <v>鎌　倉</v>
          </cell>
          <cell r="F63" t="str">
            <v>あいはら</v>
          </cell>
          <cell r="G63">
            <v>195</v>
          </cell>
          <cell r="H63">
            <v>3309</v>
          </cell>
          <cell r="I63" t="str">
            <v>江　崎</v>
          </cell>
          <cell r="J63">
            <v>33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5</v>
          </cell>
          <cell r="C64" t="str">
            <v>①</v>
          </cell>
          <cell r="D64">
            <v>1007</v>
          </cell>
          <cell r="E64" t="str">
            <v>末　本</v>
          </cell>
          <cell r="F64" t="str">
            <v>高中央</v>
          </cell>
          <cell r="G64">
            <v>194</v>
          </cell>
          <cell r="H64">
            <v>913</v>
          </cell>
          <cell r="I64" t="str">
            <v>松　永</v>
          </cell>
          <cell r="J64">
            <v>9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5</v>
          </cell>
          <cell r="C65" t="str">
            <v>①</v>
          </cell>
          <cell r="D65">
            <v>1104</v>
          </cell>
          <cell r="E65" t="str">
            <v>加　藤</v>
          </cell>
          <cell r="F65" t="str">
            <v>高松商</v>
          </cell>
          <cell r="G65">
            <v>193</v>
          </cell>
          <cell r="H65">
            <v>2409</v>
          </cell>
          <cell r="I65" t="str">
            <v>大　西</v>
          </cell>
          <cell r="J65">
            <v>24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4002</v>
          </cell>
          <cell r="E66" t="str">
            <v>山　本</v>
          </cell>
          <cell r="F66" t="str">
            <v>観総合</v>
          </cell>
          <cell r="G66">
            <v>192</v>
          </cell>
          <cell r="H66">
            <v>3305</v>
          </cell>
          <cell r="I66" t="str">
            <v>伊　丹</v>
          </cell>
          <cell r="J66">
            <v>33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4003</v>
          </cell>
          <cell r="E67" t="str">
            <v>山　下</v>
          </cell>
          <cell r="F67" t="str">
            <v>観総合</v>
          </cell>
          <cell r="G67">
            <v>191</v>
          </cell>
          <cell r="H67">
            <v>1607</v>
          </cell>
          <cell r="I67" t="str">
            <v>谷　本</v>
          </cell>
          <cell r="J67">
            <v>16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202</v>
          </cell>
          <cell r="E68" t="str">
            <v>小　釣</v>
          </cell>
          <cell r="F68" t="str">
            <v>三本松</v>
          </cell>
          <cell r="G68">
            <v>190</v>
          </cell>
          <cell r="H68">
            <v>2812</v>
          </cell>
          <cell r="I68" t="str">
            <v>佐　藤</v>
          </cell>
          <cell r="J68">
            <v>28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1803</v>
          </cell>
          <cell r="E69" t="str">
            <v>池　田</v>
          </cell>
          <cell r="F69" t="str">
            <v>高工芸</v>
          </cell>
          <cell r="G69">
            <v>189</v>
          </cell>
          <cell r="H69">
            <v>1010</v>
          </cell>
          <cell r="I69" t="str">
            <v>武　田</v>
          </cell>
          <cell r="J69">
            <v>10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2402</v>
          </cell>
          <cell r="E70" t="str">
            <v>山　平</v>
          </cell>
          <cell r="F70" t="str">
            <v>坂　出</v>
          </cell>
          <cell r="G70">
            <v>188</v>
          </cell>
          <cell r="H70">
            <v>4011</v>
          </cell>
          <cell r="I70" t="str">
            <v>國　土</v>
          </cell>
          <cell r="J70">
            <v>40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902</v>
          </cell>
          <cell r="E71" t="str">
            <v>谷　本</v>
          </cell>
          <cell r="F71" t="str">
            <v>高松東</v>
          </cell>
          <cell r="G71">
            <v>187</v>
          </cell>
          <cell r="H71">
            <v>110</v>
          </cell>
          <cell r="I71" t="str">
            <v>デニス</v>
          </cell>
          <cell r="J71">
            <v>1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3302</v>
          </cell>
          <cell r="E72" t="str">
            <v>河　田</v>
          </cell>
          <cell r="F72" t="str">
            <v>善　一</v>
          </cell>
          <cell r="G72">
            <v>186</v>
          </cell>
          <cell r="H72">
            <v>911</v>
          </cell>
          <cell r="I72" t="str">
            <v>大　西</v>
          </cell>
          <cell r="J72">
            <v>9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2805</v>
          </cell>
          <cell r="E73" t="str">
            <v>山　中</v>
          </cell>
          <cell r="F73" t="str">
            <v>丸　亀</v>
          </cell>
          <cell r="G73">
            <v>185</v>
          </cell>
          <cell r="H73">
            <v>1303</v>
          </cell>
          <cell r="I73" t="str">
            <v>二　川</v>
          </cell>
          <cell r="J73">
            <v>13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5801</v>
          </cell>
          <cell r="E74" t="str">
            <v>大　東</v>
          </cell>
          <cell r="F74" t="str">
            <v>大手丸中</v>
          </cell>
          <cell r="G74">
            <v>184</v>
          </cell>
          <cell r="H74">
            <v>910</v>
          </cell>
          <cell r="I74" t="str">
            <v>井　上晴</v>
          </cell>
          <cell r="J74">
            <v>9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903</v>
          </cell>
          <cell r="E75" t="str">
            <v>尾　﨑</v>
          </cell>
          <cell r="F75" t="str">
            <v>高松東</v>
          </cell>
          <cell r="G75">
            <v>183</v>
          </cell>
          <cell r="H75">
            <v>502</v>
          </cell>
          <cell r="I75" t="str">
            <v>松　村</v>
          </cell>
          <cell r="J75">
            <v>5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D76">
            <v>205</v>
          </cell>
          <cell r="E76" t="str">
            <v>山　本</v>
          </cell>
          <cell r="F76" t="str">
            <v>三本松</v>
          </cell>
          <cell r="G76">
            <v>182</v>
          </cell>
          <cell r="H76">
            <v>1302</v>
          </cell>
          <cell r="I76" t="str">
            <v>西　本</v>
          </cell>
          <cell r="J76">
            <v>13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1602</v>
          </cell>
          <cell r="E77" t="str">
            <v>飯　間</v>
          </cell>
          <cell r="F77" t="str">
            <v>香中央</v>
          </cell>
          <cell r="G77">
            <v>181</v>
          </cell>
          <cell r="H77">
            <v>2811</v>
          </cell>
          <cell r="I77" t="str">
            <v>澤　田</v>
          </cell>
          <cell r="J77">
            <v>28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203</v>
          </cell>
          <cell r="E78" t="str">
            <v>長　尾</v>
          </cell>
          <cell r="F78" t="str">
            <v>三本松</v>
          </cell>
          <cell r="G78">
            <v>180</v>
          </cell>
          <cell r="H78">
            <v>1404</v>
          </cell>
          <cell r="I78" t="str">
            <v>平　田</v>
          </cell>
          <cell r="J78">
            <v>14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D79">
            <v>3901</v>
          </cell>
          <cell r="E79" t="str">
            <v>矢　野</v>
          </cell>
          <cell r="F79" t="str">
            <v>観　一</v>
          </cell>
          <cell r="G79">
            <v>179</v>
          </cell>
          <cell r="H79">
            <v>1606</v>
          </cell>
          <cell r="I79" t="str">
            <v>岡　田</v>
          </cell>
          <cell r="J79">
            <v>16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102</v>
          </cell>
          <cell r="E80" t="str">
            <v>岡　田</v>
          </cell>
          <cell r="F80" t="str">
            <v>小中央</v>
          </cell>
          <cell r="G80">
            <v>178</v>
          </cell>
          <cell r="H80">
            <v>3603</v>
          </cell>
          <cell r="I80" t="str">
            <v>山　下</v>
          </cell>
          <cell r="J80">
            <v>36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1402</v>
          </cell>
          <cell r="E81" t="str">
            <v>宮　﨑</v>
          </cell>
          <cell r="F81" t="str">
            <v>高桜井</v>
          </cell>
          <cell r="G81">
            <v>177</v>
          </cell>
          <cell r="H81">
            <v>4503</v>
          </cell>
          <cell r="I81" t="str">
            <v>三　井</v>
          </cell>
          <cell r="J81">
            <v>45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1205</v>
          </cell>
          <cell r="E82" t="str">
            <v>川　村</v>
          </cell>
          <cell r="F82" t="str">
            <v>高　松</v>
          </cell>
          <cell r="G82">
            <v>176</v>
          </cell>
          <cell r="H82">
            <v>2407</v>
          </cell>
          <cell r="I82" t="str">
            <v>川　田</v>
          </cell>
          <cell r="J82">
            <v>24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905</v>
          </cell>
          <cell r="E83" t="str">
            <v>福　田</v>
          </cell>
          <cell r="F83" t="str">
            <v>高松東</v>
          </cell>
          <cell r="G83">
            <v>175</v>
          </cell>
          <cell r="H83">
            <v>2810</v>
          </cell>
          <cell r="I83" t="str">
            <v>窪　田</v>
          </cell>
          <cell r="J83">
            <v>28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907</v>
          </cell>
          <cell r="E84" t="str">
            <v>権　藤</v>
          </cell>
          <cell r="F84" t="str">
            <v>高松東</v>
          </cell>
          <cell r="G84">
            <v>174</v>
          </cell>
          <cell r="H84">
            <v>1207</v>
          </cell>
          <cell r="I84" t="str">
            <v>岡　部</v>
          </cell>
          <cell r="J84">
            <v>12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D85">
            <v>2102</v>
          </cell>
          <cell r="E85" t="str">
            <v>河　野</v>
          </cell>
          <cell r="F85" t="str">
            <v>高松西</v>
          </cell>
          <cell r="G85">
            <v>173</v>
          </cell>
          <cell r="H85">
            <v>3602</v>
          </cell>
          <cell r="I85" t="str">
            <v>磯　﨑</v>
          </cell>
          <cell r="J85">
            <v>36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906</v>
          </cell>
          <cell r="E86" t="str">
            <v>松　原</v>
          </cell>
          <cell r="F86" t="str">
            <v>高松東</v>
          </cell>
          <cell r="G86">
            <v>172</v>
          </cell>
          <cell r="H86">
            <v>109</v>
          </cell>
          <cell r="I86" t="str">
            <v>高　木</v>
          </cell>
          <cell r="J86">
            <v>1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D87">
            <v>103</v>
          </cell>
          <cell r="E87" t="str">
            <v>栗　田</v>
          </cell>
          <cell r="F87" t="str">
            <v>小中央</v>
          </cell>
          <cell r="G87">
            <v>171</v>
          </cell>
          <cell r="H87">
            <v>1604</v>
          </cell>
          <cell r="I87" t="str">
            <v>川　松</v>
          </cell>
          <cell r="J87">
            <v>16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D88">
            <v>601</v>
          </cell>
          <cell r="E88" t="str">
            <v>齊　藤</v>
          </cell>
          <cell r="F88" t="str">
            <v>志　度</v>
          </cell>
          <cell r="G88">
            <v>170</v>
          </cell>
          <cell r="H88">
            <v>2406</v>
          </cell>
          <cell r="I88" t="str">
            <v>原　岡</v>
          </cell>
          <cell r="J88">
            <v>24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2403</v>
          </cell>
          <cell r="E89" t="str">
            <v>長　尾</v>
          </cell>
          <cell r="F89" t="str">
            <v>坂　出</v>
          </cell>
          <cell r="G89">
            <v>169</v>
          </cell>
          <cell r="H89">
            <v>2813</v>
          </cell>
          <cell r="I89" t="str">
            <v>今　井</v>
          </cell>
          <cell r="J89">
            <v>28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2103</v>
          </cell>
          <cell r="E90" t="str">
            <v>石　川</v>
          </cell>
          <cell r="F90" t="str">
            <v>高松西</v>
          </cell>
          <cell r="G90">
            <v>168</v>
          </cell>
          <cell r="H90">
            <v>4008</v>
          </cell>
          <cell r="I90" t="str">
            <v>　森</v>
          </cell>
          <cell r="J90">
            <v>40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105</v>
          </cell>
          <cell r="E91" t="str">
            <v>森　下</v>
          </cell>
          <cell r="F91" t="str">
            <v>小中央</v>
          </cell>
          <cell r="G91">
            <v>167</v>
          </cell>
          <cell r="H91">
            <v>6103</v>
          </cell>
          <cell r="I91" t="str">
            <v>寶　坂</v>
          </cell>
          <cell r="J91">
            <v>61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2404</v>
          </cell>
          <cell r="E92" t="str">
            <v>矢　野</v>
          </cell>
          <cell r="F92" t="str">
            <v>坂　出</v>
          </cell>
          <cell r="G92">
            <v>166</v>
          </cell>
          <cell r="H92">
            <v>5501</v>
          </cell>
          <cell r="I92" t="str">
            <v>寺　田</v>
          </cell>
          <cell r="J92">
            <v>55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104</v>
          </cell>
          <cell r="E93" t="str">
            <v>木　下</v>
          </cell>
          <cell r="F93" t="str">
            <v>小中央</v>
          </cell>
          <cell r="G93">
            <v>165</v>
          </cell>
          <cell r="H93">
            <v>5803</v>
          </cell>
          <cell r="I93" t="str">
            <v>渡　部</v>
          </cell>
          <cell r="J93">
            <v>58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2405</v>
          </cell>
          <cell r="E94" t="str">
            <v>綾　田</v>
          </cell>
          <cell r="F94" t="str">
            <v>坂　出</v>
          </cell>
          <cell r="G94">
            <v>164</v>
          </cell>
          <cell r="H94">
            <v>2807</v>
          </cell>
          <cell r="I94" t="str">
            <v>横　川</v>
          </cell>
          <cell r="J94">
            <v>28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1403</v>
          </cell>
          <cell r="E95" t="str">
            <v>長谷川</v>
          </cell>
          <cell r="F95" t="str">
            <v>高桜井</v>
          </cell>
          <cell r="G95">
            <v>163</v>
          </cell>
          <cell r="H95">
            <v>2905</v>
          </cell>
          <cell r="I95" t="str">
            <v>今　田</v>
          </cell>
          <cell r="J95">
            <v>29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2902</v>
          </cell>
          <cell r="E96" t="str">
            <v>青　木</v>
          </cell>
          <cell r="F96" t="str">
            <v>丸城西</v>
          </cell>
          <cell r="G96">
            <v>162</v>
          </cell>
          <cell r="H96">
            <v>2109</v>
          </cell>
          <cell r="I96" t="str">
            <v>下　村</v>
          </cell>
          <cell r="J96">
            <v>21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D97">
            <v>1209</v>
          </cell>
          <cell r="E97" t="str">
            <v>髙　橋</v>
          </cell>
          <cell r="F97" t="str">
            <v>高　松</v>
          </cell>
          <cell r="G97">
            <v>161</v>
          </cell>
          <cell r="H97">
            <v>107</v>
          </cell>
          <cell r="I97" t="str">
            <v>永　岡</v>
          </cell>
          <cell r="J97">
            <v>1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2809</v>
          </cell>
          <cell r="E98" t="str">
            <v>岡　本</v>
          </cell>
          <cell r="F98" t="str">
            <v>丸　亀</v>
          </cell>
          <cell r="G98">
            <v>160</v>
          </cell>
          <cell r="H98">
            <v>501</v>
          </cell>
          <cell r="I98" t="str">
            <v>池　田</v>
          </cell>
          <cell r="J98">
            <v>5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2802</v>
          </cell>
          <cell r="E99" t="str">
            <v>木　村</v>
          </cell>
          <cell r="F99" t="str">
            <v>丸　亀</v>
          </cell>
          <cell r="G99">
            <v>159</v>
          </cell>
          <cell r="H99">
            <v>3903</v>
          </cell>
          <cell r="I99" t="str">
            <v>大　谷</v>
          </cell>
          <cell r="J99">
            <v>39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4005</v>
          </cell>
          <cell r="E100" t="str">
            <v>合　田有</v>
          </cell>
          <cell r="F100" t="str">
            <v>観総合</v>
          </cell>
          <cell r="G100">
            <v>158</v>
          </cell>
          <cell r="H100">
            <v>909</v>
          </cell>
          <cell r="I100" t="str">
            <v>井　上流</v>
          </cell>
          <cell r="J100">
            <v>9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2903</v>
          </cell>
          <cell r="E101" t="str">
            <v>綾　田</v>
          </cell>
          <cell r="F101" t="str">
            <v>丸城西</v>
          </cell>
          <cell r="G101">
            <v>157</v>
          </cell>
          <cell r="H101">
            <v>3409</v>
          </cell>
          <cell r="I101" t="str">
            <v>　河</v>
          </cell>
          <cell r="J101">
            <v>34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1805</v>
          </cell>
          <cell r="E102" t="str">
            <v>三　﨑</v>
          </cell>
          <cell r="F102" t="str">
            <v>高工芸</v>
          </cell>
          <cell r="G102">
            <v>156</v>
          </cell>
          <cell r="H102">
            <v>2804</v>
          </cell>
          <cell r="I102" t="str">
            <v>村　田</v>
          </cell>
          <cell r="J102">
            <v>28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D103">
            <v>1210</v>
          </cell>
          <cell r="E103" t="str">
            <v>古　田</v>
          </cell>
          <cell r="F103" t="str">
            <v>高　松</v>
          </cell>
          <cell r="G103">
            <v>155</v>
          </cell>
          <cell r="H103">
            <v>3202</v>
          </cell>
          <cell r="I103" t="str">
            <v>　関</v>
          </cell>
          <cell r="J103">
            <v>32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2104</v>
          </cell>
          <cell r="E104" t="str">
            <v>渋　川</v>
          </cell>
          <cell r="F104" t="str">
            <v>高松西</v>
          </cell>
          <cell r="G104">
            <v>154</v>
          </cell>
          <cell r="H104">
            <v>1206</v>
          </cell>
          <cell r="I104" t="str">
            <v>横　山</v>
          </cell>
          <cell r="J104">
            <v>12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904</v>
          </cell>
          <cell r="E105" t="str">
            <v>小　西</v>
          </cell>
          <cell r="F105" t="str">
            <v>高松東</v>
          </cell>
          <cell r="G105">
            <v>153</v>
          </cell>
          <cell r="H105">
            <v>3203</v>
          </cell>
          <cell r="I105" t="str">
            <v>酒　井</v>
          </cell>
          <cell r="J105">
            <v>32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1603</v>
          </cell>
          <cell r="E106" t="str">
            <v>相　原</v>
          </cell>
          <cell r="F106" t="str">
            <v>香中央</v>
          </cell>
          <cell r="G106">
            <v>152</v>
          </cell>
          <cell r="H106">
            <v>1212</v>
          </cell>
          <cell r="I106" t="str">
            <v>白　玖</v>
          </cell>
          <cell r="J106">
            <v>12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D107">
            <v>6401</v>
          </cell>
          <cell r="E107" t="str">
            <v>藤　川</v>
          </cell>
          <cell r="F107" t="str">
            <v>詫間中</v>
          </cell>
          <cell r="G107">
            <v>151</v>
          </cell>
          <cell r="H107">
            <v>4007</v>
          </cell>
          <cell r="I107" t="str">
            <v>藤　田光</v>
          </cell>
          <cell r="J107">
            <v>40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D108">
            <v>2904</v>
          </cell>
          <cell r="E108" t="str">
            <v>夛　田</v>
          </cell>
          <cell r="F108" t="str">
            <v>丸城西</v>
          </cell>
          <cell r="G108">
            <v>150</v>
          </cell>
          <cell r="H108">
            <v>1807</v>
          </cell>
          <cell r="I108" t="str">
            <v>出　渕</v>
          </cell>
          <cell r="J108">
            <v>18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D109">
            <v>3902</v>
          </cell>
          <cell r="E109" t="str">
            <v>本　田</v>
          </cell>
          <cell r="F109" t="str">
            <v>観　一</v>
          </cell>
          <cell r="G109">
            <v>149</v>
          </cell>
          <cell r="H109">
            <v>4501</v>
          </cell>
          <cell r="I109" t="str">
            <v>安　井</v>
          </cell>
          <cell r="J109">
            <v>45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106</v>
          </cell>
          <cell r="E110" t="str">
            <v>浦　山</v>
          </cell>
          <cell r="F110" t="str">
            <v>小中央</v>
          </cell>
          <cell r="G110">
            <v>148</v>
          </cell>
          <cell r="H110">
            <v>3304</v>
          </cell>
          <cell r="I110" t="str">
            <v>松　本</v>
          </cell>
          <cell r="J110">
            <v>33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2803</v>
          </cell>
          <cell r="E111" t="str">
            <v>神　余</v>
          </cell>
          <cell r="F111" t="str">
            <v>丸　亀</v>
          </cell>
          <cell r="G111">
            <v>147</v>
          </cell>
          <cell r="H111">
            <v>4013</v>
          </cell>
          <cell r="I111" t="str">
            <v>吉　田</v>
          </cell>
          <cell r="J111">
            <v>40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D112">
            <v>1211</v>
          </cell>
          <cell r="E112" t="str">
            <v>宮　本</v>
          </cell>
          <cell r="F112" t="str">
            <v>高　松</v>
          </cell>
          <cell r="G112">
            <v>146</v>
          </cell>
          <cell r="H112">
            <v>5802</v>
          </cell>
          <cell r="I112" t="str">
            <v>萩　原</v>
          </cell>
          <cell r="J112">
            <v>58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2105</v>
          </cell>
          <cell r="E113" t="str">
            <v>齋　藤</v>
          </cell>
          <cell r="F113" t="str">
            <v>高松西</v>
          </cell>
          <cell r="G113">
            <v>145</v>
          </cell>
          <cell r="H113">
            <v>1605</v>
          </cell>
          <cell r="I113" t="str">
            <v>御　厩</v>
          </cell>
          <cell r="J113">
            <v>16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908</v>
          </cell>
          <cell r="E114" t="str">
            <v>亀　井</v>
          </cell>
          <cell r="F114" t="str">
            <v>高松東</v>
          </cell>
          <cell r="G114">
            <v>144</v>
          </cell>
          <cell r="H114">
            <v>4010</v>
          </cell>
          <cell r="I114" t="str">
            <v>三　野</v>
          </cell>
          <cell r="J114">
            <v>40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D115">
            <v>1009</v>
          </cell>
          <cell r="E115" t="str">
            <v>　泉</v>
          </cell>
          <cell r="F115" t="str">
            <v>高中央</v>
          </cell>
          <cell r="G115">
            <v>143</v>
          </cell>
          <cell r="H115">
            <v>2106</v>
          </cell>
          <cell r="I115" t="str">
            <v>柴　田</v>
          </cell>
          <cell r="J115">
            <v>21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C116" t="str">
            <v>①</v>
          </cell>
          <cell r="D116">
            <v>1804</v>
          </cell>
          <cell r="E116" t="str">
            <v>本　多</v>
          </cell>
          <cell r="F116" t="str">
            <v>高工芸</v>
          </cell>
          <cell r="G116">
            <v>142</v>
          </cell>
          <cell r="H116">
            <v>3303</v>
          </cell>
          <cell r="I116" t="str">
            <v>佐　藤</v>
          </cell>
          <cell r="J116">
            <v>33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D117">
            <v>1809</v>
          </cell>
          <cell r="E117" t="str">
            <v>大　熊</v>
          </cell>
          <cell r="F117" t="str">
            <v>高工芸</v>
          </cell>
          <cell r="G117">
            <v>141</v>
          </cell>
          <cell r="H117">
            <v>4006</v>
          </cell>
          <cell r="I117" t="str">
            <v>辻󠄀</v>
          </cell>
          <cell r="J117">
            <v>40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D118">
            <v>2107</v>
          </cell>
          <cell r="E118" t="str">
            <v>江　頭</v>
          </cell>
          <cell r="F118" t="str">
            <v>高松西</v>
          </cell>
          <cell r="G118">
            <v>140</v>
          </cell>
          <cell r="H118">
            <v>4004</v>
          </cell>
          <cell r="I118" t="str">
            <v>荒　木</v>
          </cell>
          <cell r="J118">
            <v>40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C119" t="str">
            <v>①</v>
          </cell>
          <cell r="D119">
            <v>4009</v>
          </cell>
          <cell r="E119" t="str">
            <v>大　岡</v>
          </cell>
          <cell r="F119" t="str">
            <v>観総合</v>
          </cell>
          <cell r="G119">
            <v>139</v>
          </cell>
          <cell r="H119">
            <v>1405</v>
          </cell>
          <cell r="I119" t="str">
            <v>岩　田</v>
          </cell>
          <cell r="J119">
            <v>14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C120" t="str">
            <v>①</v>
          </cell>
          <cell r="D120">
            <v>1806</v>
          </cell>
          <cell r="E120" t="str">
            <v>黒　田</v>
          </cell>
          <cell r="F120" t="str">
            <v>高工芸</v>
          </cell>
          <cell r="G120">
            <v>138</v>
          </cell>
          <cell r="H120">
            <v>2806</v>
          </cell>
          <cell r="I120" t="str">
            <v>福　田</v>
          </cell>
          <cell r="J120">
            <v>28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2</v>
          </cell>
          <cell r="C121" t="str">
            <v>①</v>
          </cell>
          <cell r="D121">
            <v>2817</v>
          </cell>
          <cell r="E121" t="str">
            <v>石　原</v>
          </cell>
          <cell r="F121" t="str">
            <v>丸　亀</v>
          </cell>
          <cell r="G121">
            <v>137</v>
          </cell>
          <cell r="H121">
            <v>4016</v>
          </cell>
          <cell r="I121" t="str">
            <v>藤　田郭</v>
          </cell>
          <cell r="J121">
            <v>40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1</v>
          </cell>
          <cell r="C122" t="str">
            <v>①</v>
          </cell>
          <cell r="D122">
            <v>3313</v>
          </cell>
          <cell r="E122" t="str">
            <v>岩　本</v>
          </cell>
          <cell r="F122" t="str">
            <v>善　一</v>
          </cell>
          <cell r="G122">
            <v>136</v>
          </cell>
          <cell r="H122">
            <v>4017</v>
          </cell>
          <cell r="I122" t="str">
            <v>米　谷</v>
          </cell>
          <cell r="J122">
            <v>40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1</v>
          </cell>
          <cell r="C123" t="str">
            <v>①</v>
          </cell>
          <cell r="D123">
            <v>2907</v>
          </cell>
          <cell r="E123" t="str">
            <v>白　川</v>
          </cell>
          <cell r="F123" t="str">
            <v>丸城西</v>
          </cell>
          <cell r="G123">
            <v>135</v>
          </cell>
          <cell r="H123">
            <v>5806</v>
          </cell>
          <cell r="I123" t="str">
            <v>板　島</v>
          </cell>
          <cell r="J123">
            <v>58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1</v>
          </cell>
          <cell r="C124" t="str">
            <v>①</v>
          </cell>
          <cell r="D124">
            <v>3607</v>
          </cell>
          <cell r="E124" t="str">
            <v>髙　田</v>
          </cell>
          <cell r="F124" t="str">
            <v>高　瀬</v>
          </cell>
          <cell r="G124">
            <v>134</v>
          </cell>
          <cell r="H124">
            <v>2818</v>
          </cell>
          <cell r="I124" t="str">
            <v>溝　渕</v>
          </cell>
          <cell r="J124">
            <v>28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1</v>
          </cell>
          <cell r="C125" t="str">
            <v>①</v>
          </cell>
          <cell r="D125">
            <v>1611</v>
          </cell>
          <cell r="E125" t="str">
            <v>永　井</v>
          </cell>
          <cell r="F125" t="str">
            <v>香中央</v>
          </cell>
          <cell r="G125">
            <v>133</v>
          </cell>
          <cell r="H125">
            <v>207</v>
          </cell>
          <cell r="I125" t="str">
            <v>大　谷</v>
          </cell>
          <cell r="J125">
            <v>2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1305</v>
          </cell>
          <cell r="E126" t="str">
            <v>金　山</v>
          </cell>
          <cell r="F126" t="str">
            <v>高松一</v>
          </cell>
          <cell r="G126">
            <v>132</v>
          </cell>
          <cell r="H126">
            <v>1215</v>
          </cell>
          <cell r="I126" t="str">
            <v>　岡</v>
          </cell>
          <cell r="J126">
            <v>12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1</v>
          </cell>
          <cell r="C127" t="str">
            <v>①</v>
          </cell>
          <cell r="D127">
            <v>1810</v>
          </cell>
          <cell r="E127" t="str">
            <v>立　岩</v>
          </cell>
          <cell r="F127" t="str">
            <v>高工芸</v>
          </cell>
          <cell r="G127">
            <v>131</v>
          </cell>
          <cell r="H127">
            <v>2410</v>
          </cell>
          <cell r="I127" t="str">
            <v>阪　本</v>
          </cell>
          <cell r="J127">
            <v>24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1</v>
          </cell>
          <cell r="C128" t="str">
            <v>①</v>
          </cell>
          <cell r="D128">
            <v>1408</v>
          </cell>
          <cell r="E128" t="str">
            <v>銭　谷</v>
          </cell>
          <cell r="F128" t="str">
            <v>高桜井</v>
          </cell>
          <cell r="G128">
            <v>130</v>
          </cell>
          <cell r="H128">
            <v>113</v>
          </cell>
          <cell r="I128" t="str">
            <v>久　志</v>
          </cell>
          <cell r="J128">
            <v>1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1</v>
          </cell>
          <cell r="C129" t="str">
            <v>①</v>
          </cell>
          <cell r="D129">
            <v>2114</v>
          </cell>
          <cell r="E129" t="str">
            <v>　宋</v>
          </cell>
          <cell r="F129" t="str">
            <v>高松西</v>
          </cell>
          <cell r="G129">
            <v>129</v>
          </cell>
          <cell r="H129">
            <v>915</v>
          </cell>
          <cell r="I129" t="str">
            <v>岩　嶋</v>
          </cell>
          <cell r="J129">
            <v>9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1</v>
          </cell>
          <cell r="C130" t="str">
            <v>①</v>
          </cell>
          <cell r="D130">
            <v>915</v>
          </cell>
          <cell r="E130" t="str">
            <v>岩　嶋</v>
          </cell>
          <cell r="F130" t="str">
            <v>高松東</v>
          </cell>
          <cell r="G130">
            <v>128</v>
          </cell>
          <cell r="H130">
            <v>2114</v>
          </cell>
          <cell r="I130" t="str">
            <v>　宋</v>
          </cell>
          <cell r="J130">
            <v>21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1</v>
          </cell>
          <cell r="C131" t="str">
            <v>①</v>
          </cell>
          <cell r="D131">
            <v>113</v>
          </cell>
          <cell r="E131" t="str">
            <v>久　志</v>
          </cell>
          <cell r="F131" t="str">
            <v>小中央</v>
          </cell>
          <cell r="G131">
            <v>127</v>
          </cell>
          <cell r="H131">
            <v>1408</v>
          </cell>
          <cell r="I131" t="str">
            <v>銭　谷</v>
          </cell>
          <cell r="J131">
            <v>14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1</v>
          </cell>
          <cell r="C132" t="str">
            <v>①</v>
          </cell>
          <cell r="D132">
            <v>2410</v>
          </cell>
          <cell r="E132" t="str">
            <v>阪　本</v>
          </cell>
          <cell r="F132" t="str">
            <v>坂　出</v>
          </cell>
          <cell r="G132">
            <v>126</v>
          </cell>
          <cell r="H132">
            <v>1810</v>
          </cell>
          <cell r="I132" t="str">
            <v>立　岩</v>
          </cell>
          <cell r="J132">
            <v>18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 t="str">
            <v>○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1</v>
          </cell>
          <cell r="C133" t="str">
            <v>①</v>
          </cell>
          <cell r="D133">
            <v>1215</v>
          </cell>
          <cell r="E133" t="str">
            <v>　岡</v>
          </cell>
          <cell r="F133" t="str">
            <v>高　松</v>
          </cell>
          <cell r="G133">
            <v>125</v>
          </cell>
          <cell r="H133">
            <v>1305</v>
          </cell>
          <cell r="I133" t="str">
            <v>金　山</v>
          </cell>
          <cell r="J133">
            <v>13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1</v>
          </cell>
          <cell r="C134" t="str">
            <v>①</v>
          </cell>
          <cell r="D134">
            <v>207</v>
          </cell>
          <cell r="E134" t="str">
            <v>大　谷</v>
          </cell>
          <cell r="F134" t="str">
            <v>三本松</v>
          </cell>
          <cell r="G134">
            <v>124</v>
          </cell>
          <cell r="H134">
            <v>1611</v>
          </cell>
          <cell r="I134" t="str">
            <v>永　井</v>
          </cell>
          <cell r="J134">
            <v>16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1</v>
          </cell>
          <cell r="C135" t="str">
            <v>①</v>
          </cell>
          <cell r="D135">
            <v>2818</v>
          </cell>
          <cell r="E135" t="str">
            <v>溝　渕</v>
          </cell>
          <cell r="F135" t="str">
            <v>丸　亀</v>
          </cell>
          <cell r="G135">
            <v>123</v>
          </cell>
          <cell r="H135">
            <v>3607</v>
          </cell>
          <cell r="I135" t="str">
            <v>髙　田</v>
          </cell>
          <cell r="J135">
            <v>36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1</v>
          </cell>
          <cell r="C136" t="str">
            <v>①</v>
          </cell>
          <cell r="D136">
            <v>5806</v>
          </cell>
          <cell r="E136" t="str">
            <v>板　島</v>
          </cell>
          <cell r="F136" t="str">
            <v>大手丸中</v>
          </cell>
          <cell r="G136">
            <v>122</v>
          </cell>
          <cell r="H136">
            <v>2907</v>
          </cell>
          <cell r="I136" t="str">
            <v>白　川</v>
          </cell>
          <cell r="J136">
            <v>29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1</v>
          </cell>
          <cell r="C137" t="str">
            <v>①</v>
          </cell>
          <cell r="D137">
            <v>4017</v>
          </cell>
          <cell r="E137" t="str">
            <v>米　谷</v>
          </cell>
          <cell r="F137" t="str">
            <v>観総合</v>
          </cell>
          <cell r="G137">
            <v>121</v>
          </cell>
          <cell r="H137">
            <v>3313</v>
          </cell>
          <cell r="I137" t="str">
            <v>岩　本</v>
          </cell>
          <cell r="J137">
            <v>33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2</v>
          </cell>
          <cell r="C138" t="str">
            <v>①</v>
          </cell>
          <cell r="D138">
            <v>4016</v>
          </cell>
          <cell r="E138" t="str">
            <v>藤　田郭</v>
          </cell>
          <cell r="F138" t="str">
            <v>観総合</v>
          </cell>
          <cell r="G138">
            <v>120</v>
          </cell>
          <cell r="H138">
            <v>2817</v>
          </cell>
          <cell r="I138" t="str">
            <v>石　原</v>
          </cell>
          <cell r="J138">
            <v>28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2806</v>
          </cell>
          <cell r="E139" t="str">
            <v>福　田</v>
          </cell>
          <cell r="F139" t="str">
            <v>丸　亀</v>
          </cell>
          <cell r="G139">
            <v>119</v>
          </cell>
          <cell r="H139">
            <v>1806</v>
          </cell>
          <cell r="I139" t="str">
            <v>黒　田</v>
          </cell>
          <cell r="J139">
            <v>18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C140" t="str">
            <v>①</v>
          </cell>
          <cell r="D140">
            <v>1405</v>
          </cell>
          <cell r="E140" t="str">
            <v>岩　田</v>
          </cell>
          <cell r="F140" t="str">
            <v>高桜井</v>
          </cell>
          <cell r="G140">
            <v>118</v>
          </cell>
          <cell r="H140">
            <v>4009</v>
          </cell>
          <cell r="I140" t="str">
            <v>大　岡</v>
          </cell>
          <cell r="J140">
            <v>40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C141" t="str">
            <v>①</v>
          </cell>
          <cell r="D141">
            <v>4004</v>
          </cell>
          <cell r="E141" t="str">
            <v>荒　木</v>
          </cell>
          <cell r="F141" t="str">
            <v>観総合</v>
          </cell>
          <cell r="G141">
            <v>117</v>
          </cell>
          <cell r="H141">
            <v>2107</v>
          </cell>
          <cell r="I141" t="str">
            <v>江　頭</v>
          </cell>
          <cell r="J141">
            <v>21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4006</v>
          </cell>
          <cell r="E142" t="str">
            <v>辻󠄀</v>
          </cell>
          <cell r="F142" t="str">
            <v>観総合</v>
          </cell>
          <cell r="G142">
            <v>116</v>
          </cell>
          <cell r="H142">
            <v>1809</v>
          </cell>
          <cell r="I142" t="str">
            <v>大　熊</v>
          </cell>
          <cell r="J142">
            <v>18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3303</v>
          </cell>
          <cell r="E143" t="str">
            <v>佐　藤</v>
          </cell>
          <cell r="F143" t="str">
            <v>善　一</v>
          </cell>
          <cell r="G143">
            <v>115</v>
          </cell>
          <cell r="H143">
            <v>1804</v>
          </cell>
          <cell r="I143" t="str">
            <v>本　多</v>
          </cell>
          <cell r="J143">
            <v>18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D144">
            <v>2106</v>
          </cell>
          <cell r="E144" t="str">
            <v>柴　田</v>
          </cell>
          <cell r="F144" t="str">
            <v>高松西</v>
          </cell>
          <cell r="G144">
            <v>114</v>
          </cell>
          <cell r="H144">
            <v>1009</v>
          </cell>
          <cell r="I144" t="str">
            <v>　泉</v>
          </cell>
          <cell r="J144">
            <v>10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4010</v>
          </cell>
          <cell r="E145" t="str">
            <v>三　野</v>
          </cell>
          <cell r="F145" t="str">
            <v>観総合</v>
          </cell>
          <cell r="G145">
            <v>113</v>
          </cell>
          <cell r="H145">
            <v>908</v>
          </cell>
          <cell r="I145" t="str">
            <v>亀　井</v>
          </cell>
          <cell r="J145">
            <v>9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 t="str">
            <v>○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D146">
            <v>1605</v>
          </cell>
          <cell r="E146" t="str">
            <v>御　厩</v>
          </cell>
          <cell r="F146" t="str">
            <v>香中央</v>
          </cell>
          <cell r="G146">
            <v>112</v>
          </cell>
          <cell r="H146">
            <v>2105</v>
          </cell>
          <cell r="I146" t="str">
            <v>齋　藤</v>
          </cell>
          <cell r="J146">
            <v>21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 t="str">
            <v>○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5802</v>
          </cell>
          <cell r="E147" t="str">
            <v>萩　原</v>
          </cell>
          <cell r="F147" t="str">
            <v>大手丸中</v>
          </cell>
          <cell r="G147">
            <v>111</v>
          </cell>
          <cell r="H147">
            <v>1211</v>
          </cell>
          <cell r="I147" t="str">
            <v>宮　本</v>
          </cell>
          <cell r="J147">
            <v>12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4013</v>
          </cell>
          <cell r="E148" t="str">
            <v>吉　田</v>
          </cell>
          <cell r="F148" t="str">
            <v>観総合</v>
          </cell>
          <cell r="G148">
            <v>110</v>
          </cell>
          <cell r="H148">
            <v>2803</v>
          </cell>
          <cell r="I148" t="str">
            <v>神　余</v>
          </cell>
          <cell r="J148">
            <v>28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3304</v>
          </cell>
          <cell r="E149" t="str">
            <v>松　本</v>
          </cell>
          <cell r="F149" t="str">
            <v>善　一</v>
          </cell>
          <cell r="G149">
            <v>109</v>
          </cell>
          <cell r="H149">
            <v>106</v>
          </cell>
          <cell r="I149" t="str">
            <v>浦　山</v>
          </cell>
          <cell r="J149">
            <v>1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D150">
            <v>4501</v>
          </cell>
          <cell r="E150" t="str">
            <v>安　井</v>
          </cell>
          <cell r="F150" t="str">
            <v>高専詫</v>
          </cell>
          <cell r="G150">
            <v>108</v>
          </cell>
          <cell r="H150">
            <v>3902</v>
          </cell>
          <cell r="I150" t="str">
            <v>本　田</v>
          </cell>
          <cell r="J150">
            <v>39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1807</v>
          </cell>
          <cell r="E151" t="str">
            <v>出　渕</v>
          </cell>
          <cell r="F151" t="str">
            <v>高工芸</v>
          </cell>
          <cell r="G151">
            <v>107</v>
          </cell>
          <cell r="H151">
            <v>2904</v>
          </cell>
          <cell r="I151" t="str">
            <v>夛　田</v>
          </cell>
          <cell r="J151">
            <v>29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4007</v>
          </cell>
          <cell r="E152" t="str">
            <v>藤　田光</v>
          </cell>
          <cell r="F152" t="str">
            <v>観総合</v>
          </cell>
          <cell r="G152">
            <v>106</v>
          </cell>
          <cell r="H152">
            <v>6401</v>
          </cell>
          <cell r="I152" t="str">
            <v>藤　川</v>
          </cell>
          <cell r="J152">
            <v>64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D153">
            <v>1212</v>
          </cell>
          <cell r="E153" t="str">
            <v>白　玖</v>
          </cell>
          <cell r="F153" t="str">
            <v>高　松</v>
          </cell>
          <cell r="G153">
            <v>105</v>
          </cell>
          <cell r="H153">
            <v>1603</v>
          </cell>
          <cell r="I153" t="str">
            <v>相　原</v>
          </cell>
          <cell r="J153">
            <v>16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3203</v>
          </cell>
          <cell r="E154" t="str">
            <v>酒　井</v>
          </cell>
          <cell r="F154" t="str">
            <v>多度津</v>
          </cell>
          <cell r="G154">
            <v>104</v>
          </cell>
          <cell r="H154">
            <v>904</v>
          </cell>
          <cell r="I154" t="str">
            <v>小　西</v>
          </cell>
          <cell r="J154">
            <v>9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1206</v>
          </cell>
          <cell r="E155" t="str">
            <v>横　山</v>
          </cell>
          <cell r="F155" t="str">
            <v>高　松</v>
          </cell>
          <cell r="G155">
            <v>103</v>
          </cell>
          <cell r="H155">
            <v>2104</v>
          </cell>
          <cell r="I155" t="str">
            <v>渋　川</v>
          </cell>
          <cell r="J155">
            <v>21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3202</v>
          </cell>
          <cell r="E156" t="str">
            <v>　関</v>
          </cell>
          <cell r="F156" t="str">
            <v>多度津</v>
          </cell>
          <cell r="G156">
            <v>102</v>
          </cell>
          <cell r="H156">
            <v>1210</v>
          </cell>
          <cell r="I156" t="str">
            <v>古　田</v>
          </cell>
          <cell r="J156">
            <v>12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 t="str">
            <v>○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2804</v>
          </cell>
          <cell r="E157" t="str">
            <v>村　田</v>
          </cell>
          <cell r="F157" t="str">
            <v>丸　亀</v>
          </cell>
          <cell r="G157">
            <v>101</v>
          </cell>
          <cell r="H157">
            <v>1805</v>
          </cell>
          <cell r="I157" t="str">
            <v>三　﨑</v>
          </cell>
          <cell r="J157">
            <v>18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D158">
            <v>3409</v>
          </cell>
          <cell r="E158" t="str">
            <v>　河</v>
          </cell>
          <cell r="F158" t="str">
            <v>尽　誠</v>
          </cell>
          <cell r="G158">
            <v>100</v>
          </cell>
          <cell r="H158">
            <v>2903</v>
          </cell>
          <cell r="I158" t="str">
            <v>綾　田</v>
          </cell>
          <cell r="J158">
            <v>29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D159">
            <v>909</v>
          </cell>
          <cell r="E159" t="str">
            <v>井　上流</v>
          </cell>
          <cell r="F159" t="str">
            <v>高松東</v>
          </cell>
          <cell r="G159">
            <v>99</v>
          </cell>
          <cell r="H159">
            <v>4005</v>
          </cell>
          <cell r="I159" t="str">
            <v>合　田有</v>
          </cell>
          <cell r="J159">
            <v>40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 t="str">
            <v>○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D160">
            <v>3903</v>
          </cell>
          <cell r="E160" t="str">
            <v>大　谷</v>
          </cell>
          <cell r="F160" t="str">
            <v>観　一</v>
          </cell>
          <cell r="G160">
            <v>98</v>
          </cell>
          <cell r="H160">
            <v>2802</v>
          </cell>
          <cell r="I160" t="str">
            <v>木　村</v>
          </cell>
          <cell r="J160">
            <v>28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D161">
            <v>501</v>
          </cell>
          <cell r="E161" t="str">
            <v>池　田</v>
          </cell>
          <cell r="F161" t="str">
            <v>石　田</v>
          </cell>
          <cell r="G161">
            <v>97</v>
          </cell>
          <cell r="H161">
            <v>2809</v>
          </cell>
          <cell r="I161" t="str">
            <v>岡　本</v>
          </cell>
          <cell r="J161">
            <v>28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107</v>
          </cell>
          <cell r="E162" t="str">
            <v>永　岡</v>
          </cell>
          <cell r="F162" t="str">
            <v>小中央</v>
          </cell>
          <cell r="G162">
            <v>96</v>
          </cell>
          <cell r="H162">
            <v>1209</v>
          </cell>
          <cell r="I162" t="str">
            <v>髙　橋</v>
          </cell>
          <cell r="J162">
            <v>12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2109</v>
          </cell>
          <cell r="E163" t="str">
            <v>下　村</v>
          </cell>
          <cell r="F163" t="str">
            <v>高松西</v>
          </cell>
          <cell r="G163">
            <v>95</v>
          </cell>
          <cell r="H163">
            <v>2902</v>
          </cell>
          <cell r="I163" t="str">
            <v>青　木</v>
          </cell>
          <cell r="J163">
            <v>29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2905</v>
          </cell>
          <cell r="E164" t="str">
            <v>今　田</v>
          </cell>
          <cell r="F164" t="str">
            <v>丸城西</v>
          </cell>
          <cell r="G164">
            <v>94</v>
          </cell>
          <cell r="H164">
            <v>1403</v>
          </cell>
          <cell r="I164" t="str">
            <v>長谷川</v>
          </cell>
          <cell r="J164">
            <v>14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 t="str">
            <v>○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2807</v>
          </cell>
          <cell r="E165" t="str">
            <v>横　川</v>
          </cell>
          <cell r="F165" t="str">
            <v>丸　亀</v>
          </cell>
          <cell r="G165">
            <v>93</v>
          </cell>
          <cell r="H165">
            <v>2405</v>
          </cell>
          <cell r="I165" t="str">
            <v>綾　田</v>
          </cell>
          <cell r="J165">
            <v>24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5803</v>
          </cell>
          <cell r="E166" t="str">
            <v>渡　部</v>
          </cell>
          <cell r="F166" t="str">
            <v>大手丸中</v>
          </cell>
          <cell r="G166">
            <v>92</v>
          </cell>
          <cell r="H166">
            <v>104</v>
          </cell>
          <cell r="I166" t="str">
            <v>木　下</v>
          </cell>
          <cell r="J166">
            <v>1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D167">
            <v>5501</v>
          </cell>
          <cell r="E167" t="str">
            <v>寺　田</v>
          </cell>
          <cell r="F167" t="str">
            <v>志度中</v>
          </cell>
          <cell r="G167">
            <v>91</v>
          </cell>
          <cell r="H167">
            <v>2404</v>
          </cell>
          <cell r="I167" t="str">
            <v>矢　野</v>
          </cell>
          <cell r="J167">
            <v>24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 t="str">
            <v>○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D168">
            <v>6103</v>
          </cell>
          <cell r="E168" t="str">
            <v>寶　坂</v>
          </cell>
          <cell r="F168" t="str">
            <v>あいはら</v>
          </cell>
          <cell r="G168">
            <v>90</v>
          </cell>
          <cell r="H168">
            <v>105</v>
          </cell>
          <cell r="I168" t="str">
            <v>森　下</v>
          </cell>
          <cell r="J168">
            <v>1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4008</v>
          </cell>
          <cell r="E169" t="str">
            <v>　森</v>
          </cell>
          <cell r="F169" t="str">
            <v>観総合</v>
          </cell>
          <cell r="G169">
            <v>89</v>
          </cell>
          <cell r="H169">
            <v>2103</v>
          </cell>
          <cell r="I169" t="str">
            <v>石　川</v>
          </cell>
          <cell r="J169">
            <v>21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2813</v>
          </cell>
          <cell r="E170" t="str">
            <v>今　井</v>
          </cell>
          <cell r="F170" t="str">
            <v>丸　亀</v>
          </cell>
          <cell r="G170">
            <v>88</v>
          </cell>
          <cell r="H170">
            <v>2403</v>
          </cell>
          <cell r="I170" t="str">
            <v>長　尾</v>
          </cell>
          <cell r="J170">
            <v>24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2406</v>
          </cell>
          <cell r="E171" t="str">
            <v>原　岡</v>
          </cell>
          <cell r="F171" t="str">
            <v>坂　出</v>
          </cell>
          <cell r="G171">
            <v>87</v>
          </cell>
          <cell r="H171">
            <v>601</v>
          </cell>
          <cell r="I171" t="str">
            <v>齊　藤</v>
          </cell>
          <cell r="J171">
            <v>6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 t="str">
            <v>○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1604</v>
          </cell>
          <cell r="E172" t="str">
            <v>川　松</v>
          </cell>
          <cell r="F172" t="str">
            <v>香中央</v>
          </cell>
          <cell r="G172">
            <v>86</v>
          </cell>
          <cell r="H172">
            <v>103</v>
          </cell>
          <cell r="I172" t="str">
            <v>栗　田</v>
          </cell>
          <cell r="J172">
            <v>1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D173">
            <v>109</v>
          </cell>
          <cell r="E173" t="str">
            <v>高　木</v>
          </cell>
          <cell r="F173" t="str">
            <v>小中央</v>
          </cell>
          <cell r="G173">
            <v>85</v>
          </cell>
          <cell r="H173">
            <v>906</v>
          </cell>
          <cell r="I173" t="str">
            <v>松　原</v>
          </cell>
          <cell r="J173">
            <v>9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 t="str">
            <v>○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3602</v>
          </cell>
          <cell r="E174" t="str">
            <v>磯　﨑</v>
          </cell>
          <cell r="F174" t="str">
            <v>高　瀬</v>
          </cell>
          <cell r="G174">
            <v>84</v>
          </cell>
          <cell r="H174">
            <v>2102</v>
          </cell>
          <cell r="I174" t="str">
            <v>河　野</v>
          </cell>
          <cell r="J174">
            <v>21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1207</v>
          </cell>
          <cell r="E175" t="str">
            <v>岡　部</v>
          </cell>
          <cell r="F175" t="str">
            <v>高　松</v>
          </cell>
          <cell r="G175">
            <v>83</v>
          </cell>
          <cell r="H175">
            <v>907</v>
          </cell>
          <cell r="I175" t="str">
            <v>権　藤</v>
          </cell>
          <cell r="J175">
            <v>9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2810</v>
          </cell>
          <cell r="E176" t="str">
            <v>窪　田</v>
          </cell>
          <cell r="F176" t="str">
            <v>丸　亀</v>
          </cell>
          <cell r="G176">
            <v>82</v>
          </cell>
          <cell r="H176">
            <v>905</v>
          </cell>
          <cell r="I176" t="str">
            <v>福　田</v>
          </cell>
          <cell r="J176">
            <v>9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2407</v>
          </cell>
          <cell r="E177" t="str">
            <v>川　田</v>
          </cell>
          <cell r="F177" t="str">
            <v>坂　出</v>
          </cell>
          <cell r="G177">
            <v>81</v>
          </cell>
          <cell r="H177">
            <v>1205</v>
          </cell>
          <cell r="I177" t="str">
            <v>川　村</v>
          </cell>
          <cell r="J177">
            <v>12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 t="str">
            <v>○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D178">
            <v>4503</v>
          </cell>
          <cell r="E178" t="str">
            <v>三　井</v>
          </cell>
          <cell r="F178" t="str">
            <v>高専詫</v>
          </cell>
          <cell r="G178">
            <v>80</v>
          </cell>
          <cell r="H178">
            <v>1402</v>
          </cell>
          <cell r="I178" t="str">
            <v>宮　﨑</v>
          </cell>
          <cell r="J178">
            <v>14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 t="str">
            <v>○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3603</v>
          </cell>
          <cell r="E179" t="str">
            <v>山　下</v>
          </cell>
          <cell r="F179" t="str">
            <v>高　瀬</v>
          </cell>
          <cell r="G179">
            <v>79</v>
          </cell>
          <cell r="H179">
            <v>102</v>
          </cell>
          <cell r="I179" t="str">
            <v>岡　田</v>
          </cell>
          <cell r="J179">
            <v>1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C180" t="str">
            <v>①</v>
          </cell>
          <cell r="D180">
            <v>1606</v>
          </cell>
          <cell r="E180" t="str">
            <v>岡　田</v>
          </cell>
          <cell r="F180" t="str">
            <v>香中央</v>
          </cell>
          <cell r="G180">
            <v>78</v>
          </cell>
          <cell r="H180">
            <v>3901</v>
          </cell>
          <cell r="I180" t="str">
            <v>矢　野</v>
          </cell>
          <cell r="J180">
            <v>39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1404</v>
          </cell>
          <cell r="E181" t="str">
            <v>平　田</v>
          </cell>
          <cell r="F181" t="str">
            <v>高桜井</v>
          </cell>
          <cell r="G181">
            <v>77</v>
          </cell>
          <cell r="H181">
            <v>203</v>
          </cell>
          <cell r="I181" t="str">
            <v>長　尾</v>
          </cell>
          <cell r="J181">
            <v>2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2811</v>
          </cell>
          <cell r="E182" t="str">
            <v>澤　田</v>
          </cell>
          <cell r="F182" t="str">
            <v>丸　亀</v>
          </cell>
          <cell r="G182">
            <v>76</v>
          </cell>
          <cell r="H182">
            <v>1602</v>
          </cell>
          <cell r="I182" t="str">
            <v>飯　間</v>
          </cell>
          <cell r="J182">
            <v>16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 t="str">
            <v>○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1302</v>
          </cell>
          <cell r="E183" t="str">
            <v>西　本</v>
          </cell>
          <cell r="F183" t="str">
            <v>高松一</v>
          </cell>
          <cell r="G183">
            <v>75</v>
          </cell>
          <cell r="H183">
            <v>205</v>
          </cell>
          <cell r="I183" t="str">
            <v>山　本</v>
          </cell>
          <cell r="J183">
            <v>2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D184">
            <v>502</v>
          </cell>
          <cell r="E184" t="str">
            <v>松　村</v>
          </cell>
          <cell r="F184" t="str">
            <v>石　田</v>
          </cell>
          <cell r="G184">
            <v>74</v>
          </cell>
          <cell r="H184">
            <v>903</v>
          </cell>
          <cell r="I184" t="str">
            <v>尾　﨑</v>
          </cell>
          <cell r="J184">
            <v>9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 t="str">
            <v>○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D185">
            <v>910</v>
          </cell>
          <cell r="E185" t="str">
            <v>井　上晴</v>
          </cell>
          <cell r="F185" t="str">
            <v>高松東</v>
          </cell>
          <cell r="G185">
            <v>73</v>
          </cell>
          <cell r="H185">
            <v>5801</v>
          </cell>
          <cell r="I185" t="str">
            <v>大　東</v>
          </cell>
          <cell r="J185">
            <v>58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1303</v>
          </cell>
          <cell r="E186" t="str">
            <v>二　川</v>
          </cell>
          <cell r="F186" t="str">
            <v>高松一</v>
          </cell>
          <cell r="G186">
            <v>72</v>
          </cell>
          <cell r="H186">
            <v>2805</v>
          </cell>
          <cell r="I186" t="str">
            <v>山　中</v>
          </cell>
          <cell r="J186">
            <v>28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D187">
            <v>911</v>
          </cell>
          <cell r="E187" t="str">
            <v>大　西</v>
          </cell>
          <cell r="F187" t="str">
            <v>高松東</v>
          </cell>
          <cell r="G187">
            <v>71</v>
          </cell>
          <cell r="H187">
            <v>3302</v>
          </cell>
          <cell r="I187" t="str">
            <v>河　田</v>
          </cell>
          <cell r="J187">
            <v>33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110</v>
          </cell>
          <cell r="E188" t="str">
            <v>デニス</v>
          </cell>
          <cell r="F188" t="str">
            <v>小中央</v>
          </cell>
          <cell r="G188">
            <v>70</v>
          </cell>
          <cell r="H188">
            <v>902</v>
          </cell>
          <cell r="I188" t="str">
            <v>谷　本</v>
          </cell>
          <cell r="J188">
            <v>9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 t="str">
            <v>○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4011</v>
          </cell>
          <cell r="E189" t="str">
            <v>國　土</v>
          </cell>
          <cell r="F189" t="str">
            <v>観総合</v>
          </cell>
          <cell r="G189">
            <v>69</v>
          </cell>
          <cell r="H189">
            <v>2402</v>
          </cell>
          <cell r="I189" t="str">
            <v>山　平</v>
          </cell>
          <cell r="J189">
            <v>24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 t="str">
            <v>○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D190">
            <v>1010</v>
          </cell>
          <cell r="E190" t="str">
            <v>武　田</v>
          </cell>
          <cell r="F190" t="str">
            <v>高中央</v>
          </cell>
          <cell r="G190">
            <v>68</v>
          </cell>
          <cell r="H190">
            <v>1803</v>
          </cell>
          <cell r="I190" t="str">
            <v>池　田</v>
          </cell>
          <cell r="J190">
            <v>18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 t="str">
            <v>○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2812</v>
          </cell>
          <cell r="E191" t="str">
            <v>佐　藤</v>
          </cell>
          <cell r="F191" t="str">
            <v>丸　亀</v>
          </cell>
          <cell r="G191">
            <v>67</v>
          </cell>
          <cell r="H191">
            <v>202</v>
          </cell>
          <cell r="I191" t="str">
            <v>小　釣</v>
          </cell>
          <cell r="J191">
            <v>2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 t="str">
            <v>○</v>
          </cell>
          <cell r="AD191" t="str">
            <v>×</v>
          </cell>
          <cell r="AE191" t="e">
            <v>#N/A</v>
          </cell>
          <cell r="AF191" t="str">
            <v>○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D192">
            <v>1607</v>
          </cell>
          <cell r="E192" t="str">
            <v>谷　本</v>
          </cell>
          <cell r="F192" t="str">
            <v>香中央</v>
          </cell>
          <cell r="G192">
            <v>66</v>
          </cell>
          <cell r="H192">
            <v>4003</v>
          </cell>
          <cell r="I192" t="str">
            <v>山　下</v>
          </cell>
          <cell r="J192">
            <v>40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 t="str">
            <v>○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D193">
            <v>3305</v>
          </cell>
          <cell r="E193" t="str">
            <v>伊　丹</v>
          </cell>
          <cell r="F193" t="str">
            <v>善　一</v>
          </cell>
          <cell r="G193">
            <v>65</v>
          </cell>
          <cell r="H193">
            <v>4002</v>
          </cell>
          <cell r="I193" t="str">
            <v>山　本</v>
          </cell>
          <cell r="J193">
            <v>40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○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D194">
            <v>2409</v>
          </cell>
          <cell r="E194" t="str">
            <v>大　西</v>
          </cell>
          <cell r="F194" t="str">
            <v>坂　出</v>
          </cell>
          <cell r="G194">
            <v>64</v>
          </cell>
          <cell r="H194">
            <v>1104</v>
          </cell>
          <cell r="I194" t="str">
            <v>加　藤</v>
          </cell>
          <cell r="J194">
            <v>11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D195">
            <v>913</v>
          </cell>
          <cell r="E195" t="str">
            <v>松　永</v>
          </cell>
          <cell r="F195" t="str">
            <v>高松東</v>
          </cell>
          <cell r="G195">
            <v>63</v>
          </cell>
          <cell r="H195">
            <v>1007</v>
          </cell>
          <cell r="I195" t="str">
            <v>末　本</v>
          </cell>
          <cell r="J195">
            <v>10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 t="str">
            <v>○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D196">
            <v>3309</v>
          </cell>
          <cell r="E196" t="str">
            <v>江　崎</v>
          </cell>
          <cell r="F196" t="str">
            <v>善　一</v>
          </cell>
          <cell r="G196">
            <v>62</v>
          </cell>
          <cell r="H196">
            <v>6102</v>
          </cell>
          <cell r="I196" t="str">
            <v>鎌　倉</v>
          </cell>
          <cell r="J196">
            <v>61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 t="str">
            <v>○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C197" t="str">
            <v>①</v>
          </cell>
          <cell r="D197">
            <v>2110</v>
          </cell>
          <cell r="E197" t="str">
            <v>西　谷</v>
          </cell>
          <cell r="F197" t="str">
            <v>高松西</v>
          </cell>
          <cell r="G197">
            <v>61</v>
          </cell>
          <cell r="H197">
            <v>901</v>
          </cell>
          <cell r="I197" t="str">
            <v>國　宗</v>
          </cell>
          <cell r="J197">
            <v>9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 t="str">
            <v>○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D198">
            <v>3605</v>
          </cell>
          <cell r="E198" t="str">
            <v>川　人</v>
          </cell>
          <cell r="F198" t="str">
            <v>高　瀬</v>
          </cell>
          <cell r="G198">
            <v>60</v>
          </cell>
          <cell r="H198">
            <v>3201</v>
          </cell>
          <cell r="I198" t="str">
            <v>吉　永</v>
          </cell>
          <cell r="J198">
            <v>32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 t="str">
            <v>○</v>
          </cell>
          <cell r="AD198" t="str">
            <v>×</v>
          </cell>
          <cell r="AE198" t="e">
            <v>#N/A</v>
          </cell>
          <cell r="AF198" t="str">
            <v>○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C199" t="str">
            <v>①</v>
          </cell>
          <cell r="D199">
            <v>5804</v>
          </cell>
          <cell r="E199" t="str">
            <v>三　谷</v>
          </cell>
          <cell r="F199" t="str">
            <v>大手丸中</v>
          </cell>
          <cell r="G199">
            <v>59</v>
          </cell>
          <cell r="H199">
            <v>4001</v>
          </cell>
          <cell r="I199" t="str">
            <v>合　田琉</v>
          </cell>
          <cell r="J199">
            <v>40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 t="str">
            <v>○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D200">
            <v>3606</v>
          </cell>
          <cell r="E200" t="str">
            <v>大　塚</v>
          </cell>
          <cell r="F200" t="str">
            <v>高　瀬</v>
          </cell>
          <cell r="G200">
            <v>58</v>
          </cell>
          <cell r="H200">
            <v>1401</v>
          </cell>
          <cell r="I200" t="str">
            <v>榎　戸</v>
          </cell>
          <cell r="J200">
            <v>14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 t="str">
            <v>○</v>
          </cell>
          <cell r="AD200" t="str">
            <v>×</v>
          </cell>
          <cell r="AE200" t="e">
            <v>#N/A</v>
          </cell>
          <cell r="AF200" t="str">
            <v>○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3604</v>
          </cell>
          <cell r="E201" t="str">
            <v>三　好</v>
          </cell>
          <cell r="F201" t="str">
            <v>高　瀬</v>
          </cell>
          <cell r="G201">
            <v>57</v>
          </cell>
          <cell r="H201">
            <v>2901</v>
          </cell>
          <cell r="I201" t="str">
            <v>長谷川</v>
          </cell>
          <cell r="J201">
            <v>29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 t="str">
            <v>○</v>
          </cell>
          <cell r="AD201" t="str">
            <v>×</v>
          </cell>
          <cell r="AE201" t="e">
            <v>#N/A</v>
          </cell>
          <cell r="AF201" t="str">
            <v>○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C202" t="str">
            <v>①</v>
          </cell>
          <cell r="D202">
            <v>1808</v>
          </cell>
          <cell r="E202" t="str">
            <v>古　川</v>
          </cell>
          <cell r="F202" t="str">
            <v>高工芸</v>
          </cell>
          <cell r="G202">
            <v>56</v>
          </cell>
          <cell r="H202">
            <v>101</v>
          </cell>
          <cell r="I202" t="str">
            <v>平　間</v>
          </cell>
          <cell r="J202">
            <v>1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 t="str">
            <v>○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D203">
            <v>3311</v>
          </cell>
          <cell r="E203" t="str">
            <v>國　重</v>
          </cell>
          <cell r="F203" t="str">
            <v>善　一</v>
          </cell>
          <cell r="G203">
            <v>55</v>
          </cell>
          <cell r="H203">
            <v>1601</v>
          </cell>
          <cell r="I203" t="str">
            <v>二　宮</v>
          </cell>
          <cell r="J203">
            <v>16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 t="str">
            <v>○</v>
          </cell>
          <cell r="AD203" t="str">
            <v>×</v>
          </cell>
          <cell r="AE203" t="e">
            <v>#N/A</v>
          </cell>
          <cell r="AF203" t="str">
            <v>○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C204" t="str">
            <v>①</v>
          </cell>
          <cell r="D204">
            <v>2808</v>
          </cell>
          <cell r="E204" t="str">
            <v>藤　井</v>
          </cell>
          <cell r="F204" t="str">
            <v>丸　亀</v>
          </cell>
          <cell r="G204">
            <v>54</v>
          </cell>
          <cell r="H204">
            <v>1204</v>
          </cell>
          <cell r="I204" t="str">
            <v>平　木</v>
          </cell>
          <cell r="J204">
            <v>12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D205">
            <v>503</v>
          </cell>
          <cell r="E205" t="str">
            <v>桑　島</v>
          </cell>
          <cell r="F205" t="str">
            <v>石　田</v>
          </cell>
          <cell r="G205">
            <v>53</v>
          </cell>
          <cell r="H205">
            <v>1301</v>
          </cell>
          <cell r="I205" t="str">
            <v>光　井</v>
          </cell>
          <cell r="J205">
            <v>13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 t="str">
            <v>○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1608</v>
          </cell>
          <cell r="E206" t="str">
            <v>和　泉</v>
          </cell>
          <cell r="F206" t="str">
            <v>香中央</v>
          </cell>
          <cell r="G206">
            <v>52</v>
          </cell>
          <cell r="H206">
            <v>1006</v>
          </cell>
          <cell r="I206" t="str">
            <v>伊　藤</v>
          </cell>
          <cell r="J206">
            <v>10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D207">
            <v>1011</v>
          </cell>
          <cell r="E207" t="str">
            <v>山　下</v>
          </cell>
          <cell r="F207" t="str">
            <v>高中央</v>
          </cell>
          <cell r="G207">
            <v>51</v>
          </cell>
          <cell r="H207">
            <v>3601</v>
          </cell>
          <cell r="I207" t="str">
            <v>川　越</v>
          </cell>
          <cell r="J207">
            <v>36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D208">
            <v>3410</v>
          </cell>
          <cell r="E208" t="str">
            <v>古　竹</v>
          </cell>
          <cell r="F208" t="str">
            <v>尽　誠</v>
          </cell>
          <cell r="G208">
            <v>50</v>
          </cell>
          <cell r="H208">
            <v>1802</v>
          </cell>
          <cell r="I208" t="str">
            <v>堀　口</v>
          </cell>
          <cell r="J208">
            <v>18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C209" t="str">
            <v>①</v>
          </cell>
          <cell r="D209">
            <v>3310</v>
          </cell>
          <cell r="E209" t="str">
            <v>白　井</v>
          </cell>
          <cell r="F209" t="str">
            <v>善　一</v>
          </cell>
          <cell r="G209">
            <v>49</v>
          </cell>
          <cell r="H209">
            <v>201</v>
          </cell>
          <cell r="I209" t="str">
            <v>寒　川</v>
          </cell>
          <cell r="J209">
            <v>2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 t="str">
            <v>○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D210">
            <v>1012</v>
          </cell>
          <cell r="E210" t="str">
            <v>生　﨑</v>
          </cell>
          <cell r="F210" t="str">
            <v>高中央</v>
          </cell>
          <cell r="G210">
            <v>48</v>
          </cell>
          <cell r="H210">
            <v>2801</v>
          </cell>
          <cell r="I210" t="str">
            <v>直　江</v>
          </cell>
          <cell r="J210">
            <v>28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 t="str">
            <v>○</v>
          </cell>
          <cell r="AD210" t="str">
            <v>×</v>
          </cell>
          <cell r="AE210" t="e">
            <v>#N/A</v>
          </cell>
          <cell r="AF210" t="str">
            <v>○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C211" t="str">
            <v>①</v>
          </cell>
          <cell r="D211">
            <v>4012</v>
          </cell>
          <cell r="E211" t="str">
            <v>大　西</v>
          </cell>
          <cell r="F211" t="str">
            <v>観総合</v>
          </cell>
          <cell r="G211">
            <v>47</v>
          </cell>
          <cell r="H211">
            <v>5202</v>
          </cell>
          <cell r="I211" t="str">
            <v>樽　井陸</v>
          </cell>
          <cell r="J211">
            <v>52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 t="str">
            <v>○</v>
          </cell>
          <cell r="AD211" t="str">
            <v>×</v>
          </cell>
          <cell r="AE211" t="e">
            <v>#N/A</v>
          </cell>
          <cell r="AF211" t="str">
            <v>○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C212" t="str">
            <v>①</v>
          </cell>
          <cell r="D212">
            <v>108</v>
          </cell>
          <cell r="E212" t="str">
            <v>大　倉</v>
          </cell>
          <cell r="F212" t="str">
            <v>小中央</v>
          </cell>
          <cell r="G212">
            <v>46</v>
          </cell>
          <cell r="H212">
            <v>1103</v>
          </cell>
          <cell r="I212" t="str">
            <v>德　永</v>
          </cell>
          <cell r="J212">
            <v>11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 t="str">
            <v>○</v>
          </cell>
          <cell r="AD212" t="str">
            <v>×</v>
          </cell>
          <cell r="AE212" t="e">
            <v>#N/A</v>
          </cell>
          <cell r="AF212" t="str">
            <v>○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C213" t="str">
            <v>①</v>
          </cell>
          <cell r="D213">
            <v>2815</v>
          </cell>
          <cell r="E213" t="str">
            <v>田　中</v>
          </cell>
          <cell r="F213" t="str">
            <v>丸　亀</v>
          </cell>
          <cell r="G213">
            <v>45</v>
          </cell>
          <cell r="H213">
            <v>1203</v>
          </cell>
          <cell r="I213" t="str">
            <v>藤　原</v>
          </cell>
          <cell r="J213">
            <v>12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C214" t="str">
            <v>①</v>
          </cell>
          <cell r="D214">
            <v>1208</v>
          </cell>
          <cell r="E214" t="str">
            <v>赤　澤</v>
          </cell>
          <cell r="F214" t="str">
            <v>高　松</v>
          </cell>
          <cell r="G214">
            <v>44</v>
          </cell>
          <cell r="H214">
            <v>6101</v>
          </cell>
          <cell r="I214" t="str">
            <v>岩　部</v>
          </cell>
          <cell r="J214">
            <v>61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 t="str">
            <v>○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D215">
            <v>4502</v>
          </cell>
          <cell r="E215" t="str">
            <v>三　浦</v>
          </cell>
          <cell r="F215" t="str">
            <v>高専詫</v>
          </cell>
          <cell r="G215">
            <v>43</v>
          </cell>
          <cell r="H215">
            <v>1005</v>
          </cell>
          <cell r="I215" t="str">
            <v>大　黒</v>
          </cell>
          <cell r="J215">
            <v>10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 t="str">
            <v>○</v>
          </cell>
          <cell r="AD215" t="str">
            <v>×</v>
          </cell>
          <cell r="AE215" t="e">
            <v>#N/A</v>
          </cell>
          <cell r="AF215" t="str">
            <v>○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C216" t="str">
            <v>①</v>
          </cell>
          <cell r="D216">
            <v>1304</v>
          </cell>
          <cell r="E216" t="str">
            <v>西　内</v>
          </cell>
          <cell r="F216" t="str">
            <v>高松一</v>
          </cell>
          <cell r="G216">
            <v>42</v>
          </cell>
          <cell r="H216">
            <v>1102</v>
          </cell>
          <cell r="I216" t="str">
            <v>久　保</v>
          </cell>
          <cell r="J216">
            <v>11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 t="str">
            <v>○</v>
          </cell>
          <cell r="AD216" t="str">
            <v>×</v>
          </cell>
          <cell r="AE216" t="e">
            <v>#N/A</v>
          </cell>
          <cell r="AF216" t="str">
            <v>○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C217" t="str">
            <v>①</v>
          </cell>
          <cell r="D217">
            <v>1008</v>
          </cell>
          <cell r="E217" t="str">
            <v>田　井大</v>
          </cell>
          <cell r="F217" t="str">
            <v>高中央</v>
          </cell>
          <cell r="G217">
            <v>41</v>
          </cell>
          <cell r="H217">
            <v>6601</v>
          </cell>
          <cell r="I217" t="str">
            <v>鬼　松</v>
          </cell>
          <cell r="J217">
            <v>66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 t="str">
            <v>○</v>
          </cell>
          <cell r="AD217" t="str">
            <v>×</v>
          </cell>
          <cell r="AE217" t="e">
            <v>#N/A</v>
          </cell>
          <cell r="AF217" t="str">
            <v>○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D218">
            <v>206</v>
          </cell>
          <cell r="E218" t="str">
            <v>植　田</v>
          </cell>
          <cell r="F218" t="str">
            <v>三本松</v>
          </cell>
          <cell r="G218">
            <v>40</v>
          </cell>
          <cell r="H218">
            <v>1202</v>
          </cell>
          <cell r="I218" t="str">
            <v>岩　原</v>
          </cell>
          <cell r="J218">
            <v>12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 t="str">
            <v>○</v>
          </cell>
          <cell r="AD218" t="str">
            <v>×</v>
          </cell>
          <cell r="AE218" t="e">
            <v>#N/A</v>
          </cell>
          <cell r="AF218" t="str">
            <v>○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C219" t="str">
            <v>①</v>
          </cell>
          <cell r="D219">
            <v>2814</v>
          </cell>
          <cell r="E219" t="str">
            <v>山　下</v>
          </cell>
          <cell r="F219" t="str">
            <v>丸　亀</v>
          </cell>
          <cell r="G219">
            <v>39</v>
          </cell>
          <cell r="H219">
            <v>6605</v>
          </cell>
          <cell r="I219" t="str">
            <v>大　江快</v>
          </cell>
          <cell r="J219">
            <v>66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 t="str">
            <v>○</v>
          </cell>
          <cell r="AD219" t="str">
            <v>×</v>
          </cell>
          <cell r="AE219" t="e">
            <v>#N/A</v>
          </cell>
          <cell r="AF219" t="str">
            <v>○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C220" t="str">
            <v>①</v>
          </cell>
          <cell r="D220">
            <v>3306</v>
          </cell>
          <cell r="E220" t="str">
            <v>都　築</v>
          </cell>
          <cell r="F220" t="str">
            <v>善　一</v>
          </cell>
          <cell r="G220">
            <v>38</v>
          </cell>
          <cell r="H220">
            <v>2101</v>
          </cell>
          <cell r="I220" t="str">
            <v>片　岡</v>
          </cell>
          <cell r="J220">
            <v>21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 t="str">
            <v>○</v>
          </cell>
          <cell r="AD220" t="str">
            <v>×</v>
          </cell>
          <cell r="AE220" t="e">
            <v>#N/A</v>
          </cell>
          <cell r="AF220" t="str">
            <v>○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C221" t="str">
            <v>①</v>
          </cell>
          <cell r="D221">
            <v>1406</v>
          </cell>
          <cell r="E221" t="str">
            <v>　佃</v>
          </cell>
          <cell r="F221" t="str">
            <v>高桜井</v>
          </cell>
          <cell r="G221">
            <v>37</v>
          </cell>
          <cell r="H221">
            <v>1004</v>
          </cell>
          <cell r="I221" t="str">
            <v>山　口</v>
          </cell>
          <cell r="J221">
            <v>10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 t="str">
            <v>○</v>
          </cell>
          <cell r="AD221" t="str">
            <v>×</v>
          </cell>
          <cell r="AE221" t="e">
            <v>#N/A</v>
          </cell>
          <cell r="AF221" t="str">
            <v>○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D222">
            <v>3312</v>
          </cell>
          <cell r="E222" t="str">
            <v>吉　村</v>
          </cell>
          <cell r="F222" t="str">
            <v>善　一</v>
          </cell>
          <cell r="G222">
            <v>36</v>
          </cell>
          <cell r="H222">
            <v>1101</v>
          </cell>
          <cell r="I222" t="str">
            <v>谷　定</v>
          </cell>
          <cell r="J222">
            <v>11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 t="str">
            <v>○</v>
          </cell>
          <cell r="AD222" t="str">
            <v>×</v>
          </cell>
          <cell r="AE222" t="e">
            <v>#N/A</v>
          </cell>
          <cell r="AF222" t="str">
            <v>○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  <row r="223">
          <cell r="A223">
            <v>222</v>
          </cell>
          <cell r="B223">
            <v>4</v>
          </cell>
          <cell r="C223" t="str">
            <v>①</v>
          </cell>
          <cell r="D223">
            <v>2108</v>
          </cell>
          <cell r="E223" t="str">
            <v>大　瀧</v>
          </cell>
          <cell r="F223" t="str">
            <v>高松西</v>
          </cell>
          <cell r="G223">
            <v>35</v>
          </cell>
          <cell r="H223">
            <v>1003</v>
          </cell>
          <cell r="I223" t="str">
            <v>國　本</v>
          </cell>
          <cell r="J223">
            <v>10</v>
          </cell>
          <cell r="K223">
            <v>2</v>
          </cell>
          <cell r="L223">
            <v>3</v>
          </cell>
          <cell r="M223">
            <v>3</v>
          </cell>
          <cell r="N223">
            <v>3</v>
          </cell>
          <cell r="O223">
            <v>30</v>
          </cell>
          <cell r="P223">
            <v>35</v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 t="str">
            <v>○</v>
          </cell>
          <cell r="AD223" t="str">
            <v>×</v>
          </cell>
          <cell r="AE223" t="e">
            <v>#N/A</v>
          </cell>
          <cell r="AF223" t="str">
            <v>○</v>
          </cell>
          <cell r="AG223" t="str">
            <v>○</v>
          </cell>
          <cell r="AH223" t="e">
            <v>#N/A</v>
          </cell>
          <cell r="AI223" t="e">
            <v>#N/A</v>
          </cell>
          <cell r="AJ223">
            <v>222</v>
          </cell>
          <cell r="AK223" t="str">
            <v/>
          </cell>
        </row>
        <row r="224">
          <cell r="A224">
            <v>223</v>
          </cell>
          <cell r="B224">
            <v>4</v>
          </cell>
          <cell r="C224" t="str">
            <v>①</v>
          </cell>
          <cell r="D224">
            <v>3307</v>
          </cell>
          <cell r="E224" t="str">
            <v>藤　田</v>
          </cell>
          <cell r="F224" t="str">
            <v>善　一</v>
          </cell>
          <cell r="G224">
            <v>34</v>
          </cell>
          <cell r="H224">
            <v>2401</v>
          </cell>
          <cell r="I224" t="str">
            <v>飯　田</v>
          </cell>
          <cell r="J224">
            <v>24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31</v>
          </cell>
          <cell r="P224">
            <v>34</v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 t="str">
            <v>○</v>
          </cell>
          <cell r="AD224" t="str">
            <v>×</v>
          </cell>
          <cell r="AE224" t="e">
            <v>#N/A</v>
          </cell>
          <cell r="AF224" t="str">
            <v>○</v>
          </cell>
          <cell r="AG224" t="str">
            <v>○</v>
          </cell>
          <cell r="AH224" t="e">
            <v>#N/A</v>
          </cell>
          <cell r="AI224" t="e">
            <v>#N/A</v>
          </cell>
          <cell r="AJ224">
            <v>223</v>
          </cell>
          <cell r="AK224" t="str">
            <v/>
          </cell>
        </row>
        <row r="225">
          <cell r="A225">
            <v>224</v>
          </cell>
          <cell r="B225">
            <v>4</v>
          </cell>
          <cell r="D225">
            <v>2906</v>
          </cell>
          <cell r="E225" t="str">
            <v>中　田</v>
          </cell>
          <cell r="F225" t="str">
            <v>丸城西</v>
          </cell>
          <cell r="G225">
            <v>33</v>
          </cell>
          <cell r="H225">
            <v>1002</v>
          </cell>
          <cell r="I225" t="str">
            <v>田　井遥</v>
          </cell>
          <cell r="J225">
            <v>10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32</v>
          </cell>
          <cell r="P225">
            <v>33</v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 t="str">
            <v>○</v>
          </cell>
          <cell r="AD225" t="str">
            <v>×</v>
          </cell>
          <cell r="AE225" t="e">
            <v>#N/A</v>
          </cell>
          <cell r="AF225" t="str">
            <v>○</v>
          </cell>
          <cell r="AG225" t="str">
            <v>○</v>
          </cell>
          <cell r="AH225" t="e">
            <v>#N/A</v>
          </cell>
          <cell r="AI225" t="e">
            <v>#N/A</v>
          </cell>
          <cell r="AJ225">
            <v>224</v>
          </cell>
          <cell r="AK225" t="str">
            <v/>
          </cell>
        </row>
        <row r="226">
          <cell r="A226">
            <v>225</v>
          </cell>
          <cell r="B226">
            <v>4</v>
          </cell>
          <cell r="C226" t="str">
            <v>①</v>
          </cell>
          <cell r="D226">
            <v>1609</v>
          </cell>
          <cell r="E226" t="str">
            <v>岡　林</v>
          </cell>
          <cell r="F226" t="str">
            <v>香中央</v>
          </cell>
          <cell r="G226">
            <v>32</v>
          </cell>
          <cell r="H226">
            <v>1801</v>
          </cell>
          <cell r="I226" t="str">
            <v>江　﨑</v>
          </cell>
          <cell r="J226">
            <v>18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32</v>
          </cell>
          <cell r="P226">
            <v>32</v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 t="str">
            <v>○</v>
          </cell>
          <cell r="AD226" t="str">
            <v>×</v>
          </cell>
          <cell r="AE226" t="e">
            <v>#N/A</v>
          </cell>
          <cell r="AF226" t="str">
            <v>○</v>
          </cell>
          <cell r="AG226" t="str">
            <v>○</v>
          </cell>
          <cell r="AH226" t="e">
            <v>#N/A</v>
          </cell>
          <cell r="AI226" t="e">
            <v>#N/A</v>
          </cell>
          <cell r="AJ226">
            <v>225</v>
          </cell>
          <cell r="AK226" t="str">
            <v/>
          </cell>
        </row>
        <row r="227">
          <cell r="A227">
            <v>226</v>
          </cell>
          <cell r="B227">
            <v>4</v>
          </cell>
          <cell r="C227" t="str">
            <v>①</v>
          </cell>
          <cell r="D227">
            <v>3204</v>
          </cell>
          <cell r="E227" t="str">
            <v>片　岡</v>
          </cell>
          <cell r="F227" t="str">
            <v>多度津</v>
          </cell>
          <cell r="G227">
            <v>31</v>
          </cell>
          <cell r="H227">
            <v>1201</v>
          </cell>
          <cell r="I227" t="str">
            <v>　林</v>
          </cell>
          <cell r="J227">
            <v>12</v>
          </cell>
          <cell r="K227">
            <v>2</v>
          </cell>
          <cell r="L227">
            <v>2</v>
          </cell>
          <cell r="M227">
            <v>2</v>
          </cell>
          <cell r="N227">
            <v>2</v>
          </cell>
          <cell r="O227">
            <v>31</v>
          </cell>
          <cell r="P227">
            <v>31</v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 t="str">
            <v>○</v>
          </cell>
          <cell r="AD227" t="str">
            <v>×</v>
          </cell>
          <cell r="AE227" t="e">
            <v>#N/A</v>
          </cell>
          <cell r="AF227" t="str">
            <v>○</v>
          </cell>
          <cell r="AG227" t="str">
            <v>○</v>
          </cell>
          <cell r="AH227" t="e">
            <v>#N/A</v>
          </cell>
          <cell r="AI227" t="e">
            <v>#N/A</v>
          </cell>
          <cell r="AJ227">
            <v>226</v>
          </cell>
          <cell r="AK227" t="str">
            <v/>
          </cell>
        </row>
        <row r="228">
          <cell r="A228">
            <v>227</v>
          </cell>
          <cell r="B228">
            <v>4</v>
          </cell>
          <cell r="D228">
            <v>1213</v>
          </cell>
          <cell r="E228" t="str">
            <v>武　井</v>
          </cell>
          <cell r="F228" t="str">
            <v>高　松</v>
          </cell>
          <cell r="G228">
            <v>30</v>
          </cell>
          <cell r="H228">
            <v>5102</v>
          </cell>
          <cell r="I228" t="str">
            <v>和　泉</v>
          </cell>
          <cell r="J228">
            <v>51</v>
          </cell>
          <cell r="K228">
            <v>2</v>
          </cell>
          <cell r="L228">
            <v>3</v>
          </cell>
          <cell r="M228">
            <v>3</v>
          </cell>
          <cell r="N228">
            <v>3</v>
          </cell>
          <cell r="O228">
            <v>30</v>
          </cell>
          <cell r="P228">
            <v>30</v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 t="str">
            <v>○</v>
          </cell>
          <cell r="AD228" t="str">
            <v>×</v>
          </cell>
          <cell r="AE228" t="e">
            <v>#N/A</v>
          </cell>
          <cell r="AF228" t="str">
            <v>○</v>
          </cell>
          <cell r="AG228" t="str">
            <v>○</v>
          </cell>
          <cell r="AH228" t="e">
            <v>#N/A</v>
          </cell>
          <cell r="AI228" t="e">
            <v>#N/A</v>
          </cell>
          <cell r="AJ228">
            <v>227</v>
          </cell>
          <cell r="AK228" t="str">
            <v/>
          </cell>
        </row>
        <row r="229">
          <cell r="A229">
            <v>228</v>
          </cell>
          <cell r="B229">
            <v>4</v>
          </cell>
          <cell r="C229" t="str">
            <v>①</v>
          </cell>
          <cell r="D229">
            <v>4014</v>
          </cell>
          <cell r="E229" t="str">
            <v>大　林</v>
          </cell>
          <cell r="F229" t="str">
            <v>観総合</v>
          </cell>
          <cell r="G229">
            <v>29</v>
          </cell>
          <cell r="H229">
            <v>6001</v>
          </cell>
          <cell r="I229" t="str">
            <v>山　口</v>
          </cell>
          <cell r="J229">
            <v>60</v>
          </cell>
          <cell r="K229">
            <v>1</v>
          </cell>
          <cell r="L229">
            <v>4</v>
          </cell>
          <cell r="M229">
            <v>4</v>
          </cell>
          <cell r="N229">
            <v>4</v>
          </cell>
          <cell r="O229">
            <v>29</v>
          </cell>
          <cell r="P229">
            <v>29</v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 t="str">
            <v>○</v>
          </cell>
          <cell r="AD229" t="str">
            <v>×</v>
          </cell>
          <cell r="AE229" t="e">
            <v>#N/A</v>
          </cell>
          <cell r="AF229" t="str">
            <v>○</v>
          </cell>
          <cell r="AG229" t="str">
            <v>○</v>
          </cell>
          <cell r="AH229" t="e">
            <v>#N/A</v>
          </cell>
          <cell r="AI229" t="e">
            <v>#N/A</v>
          </cell>
          <cell r="AJ229">
            <v>228</v>
          </cell>
          <cell r="AK229" t="str">
            <v/>
          </cell>
        </row>
        <row r="230">
          <cell r="A230">
            <v>229</v>
          </cell>
          <cell r="B230">
            <v>4</v>
          </cell>
          <cell r="C230" t="str">
            <v>①</v>
          </cell>
          <cell r="D230">
            <v>2112</v>
          </cell>
          <cell r="E230" t="str">
            <v>川　原</v>
          </cell>
          <cell r="F230" t="str">
            <v>高松西</v>
          </cell>
          <cell r="G230">
            <v>28</v>
          </cell>
          <cell r="H230">
            <v>5201</v>
          </cell>
          <cell r="I230" t="str">
            <v>樽　井健</v>
          </cell>
          <cell r="J230">
            <v>52</v>
          </cell>
          <cell r="K230">
            <v>1</v>
          </cell>
          <cell r="L230">
            <v>4</v>
          </cell>
          <cell r="M230">
            <v>5</v>
          </cell>
          <cell r="N230">
            <v>5</v>
          </cell>
          <cell r="O230">
            <v>28</v>
          </cell>
          <cell r="P230">
            <v>28</v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 t="str">
            <v>○</v>
          </cell>
          <cell r="AD230" t="str">
            <v>×</v>
          </cell>
          <cell r="AE230" t="e">
            <v>#N/A</v>
          </cell>
          <cell r="AF230" t="str">
            <v>○</v>
          </cell>
          <cell r="AG230" t="str">
            <v>○</v>
          </cell>
          <cell r="AH230" t="e">
            <v>#N/A</v>
          </cell>
          <cell r="AI230" t="e">
            <v>#N/A</v>
          </cell>
          <cell r="AJ230">
            <v>229</v>
          </cell>
          <cell r="AK230" t="str">
            <v/>
          </cell>
        </row>
        <row r="231">
          <cell r="A231">
            <v>230</v>
          </cell>
          <cell r="B231">
            <v>4</v>
          </cell>
          <cell r="C231" t="str">
            <v>①</v>
          </cell>
          <cell r="D231">
            <v>2816</v>
          </cell>
          <cell r="E231" t="str">
            <v>高　木</v>
          </cell>
          <cell r="F231" t="str">
            <v>丸　亀</v>
          </cell>
          <cell r="G231">
            <v>27</v>
          </cell>
          <cell r="H231">
            <v>3404</v>
          </cell>
          <cell r="I231" t="str">
            <v>平　石</v>
          </cell>
          <cell r="J231">
            <v>34</v>
          </cell>
          <cell r="K231">
            <v>2</v>
          </cell>
          <cell r="L231">
            <v>3</v>
          </cell>
          <cell r="M231">
            <v>6</v>
          </cell>
          <cell r="N231">
            <v>6</v>
          </cell>
          <cell r="O231">
            <v>27</v>
          </cell>
          <cell r="P231">
            <v>27</v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 t="str">
            <v>○</v>
          </cell>
          <cell r="AD231" t="str">
            <v>×</v>
          </cell>
          <cell r="AE231" t="e">
            <v>#N/A</v>
          </cell>
          <cell r="AF231" t="str">
            <v>○</v>
          </cell>
          <cell r="AG231" t="str">
            <v>○</v>
          </cell>
          <cell r="AH231" t="e">
            <v>#N/A</v>
          </cell>
          <cell r="AI231" t="e">
            <v>#N/A</v>
          </cell>
          <cell r="AJ231">
            <v>230</v>
          </cell>
          <cell r="AK231" t="str">
            <v/>
          </cell>
        </row>
        <row r="232">
          <cell r="A232">
            <v>231</v>
          </cell>
          <cell r="B232">
            <v>4</v>
          </cell>
          <cell r="C232" t="str">
            <v>①</v>
          </cell>
          <cell r="D232">
            <v>4015</v>
          </cell>
          <cell r="E232" t="str">
            <v>眞　鍋</v>
          </cell>
          <cell r="F232" t="str">
            <v>観総合</v>
          </cell>
          <cell r="G232">
            <v>26</v>
          </cell>
          <cell r="H232">
            <v>3405</v>
          </cell>
          <cell r="I232" t="str">
            <v>鉄　野</v>
          </cell>
          <cell r="J232">
            <v>34</v>
          </cell>
          <cell r="K232">
            <v>2</v>
          </cell>
          <cell r="L232">
            <v>2</v>
          </cell>
          <cell r="M232">
            <v>7</v>
          </cell>
          <cell r="N232">
            <v>7</v>
          </cell>
          <cell r="O232">
            <v>26</v>
          </cell>
          <cell r="P232">
            <v>26</v>
          </cell>
          <cell r="Q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 t="str">
            <v/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 t="str">
            <v>○</v>
          </cell>
          <cell r="AD232" t="str">
            <v>×</v>
          </cell>
          <cell r="AE232" t="e">
            <v>#N/A</v>
          </cell>
          <cell r="AF232" t="str">
            <v>○</v>
          </cell>
          <cell r="AG232" t="str">
            <v>○</v>
          </cell>
          <cell r="AH232" t="e">
            <v>#N/A</v>
          </cell>
          <cell r="AI232" t="e">
            <v>#N/A</v>
          </cell>
          <cell r="AJ232">
            <v>231</v>
          </cell>
          <cell r="AK232" t="str">
            <v/>
          </cell>
        </row>
        <row r="233">
          <cell r="A233">
            <v>232</v>
          </cell>
          <cell r="B233">
            <v>4</v>
          </cell>
          <cell r="D233">
            <v>111</v>
          </cell>
          <cell r="E233" t="str">
            <v>坂　本</v>
          </cell>
          <cell r="F233" t="str">
            <v>小中央</v>
          </cell>
          <cell r="G233">
            <v>25</v>
          </cell>
          <cell r="H233">
            <v>3408</v>
          </cell>
          <cell r="I233" t="str">
            <v>　森</v>
          </cell>
          <cell r="J233">
            <v>34</v>
          </cell>
          <cell r="K233">
            <v>1</v>
          </cell>
          <cell r="L233">
            <v>1</v>
          </cell>
          <cell r="M233">
            <v>8</v>
          </cell>
          <cell r="N233">
            <v>8</v>
          </cell>
          <cell r="O233">
            <v>25</v>
          </cell>
          <cell r="P233">
            <v>25</v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 t="str">
            <v>○</v>
          </cell>
          <cell r="AD233" t="str">
            <v>×</v>
          </cell>
          <cell r="AE233" t="e">
            <v>#N/A</v>
          </cell>
          <cell r="AF233" t="str">
            <v>○</v>
          </cell>
          <cell r="AG233" t="str">
            <v>○</v>
          </cell>
          <cell r="AH233" t="e">
            <v>#N/A</v>
          </cell>
          <cell r="AI233" t="e">
            <v>#N/A</v>
          </cell>
          <cell r="AJ233">
            <v>232</v>
          </cell>
          <cell r="AK233" t="str">
            <v/>
          </cell>
        </row>
        <row r="234">
          <cell r="A234">
            <v>233</v>
          </cell>
          <cell r="B234">
            <v>4</v>
          </cell>
          <cell r="C234" t="str">
            <v>①</v>
          </cell>
          <cell r="D234">
            <v>1407</v>
          </cell>
          <cell r="E234" t="str">
            <v>吉　川</v>
          </cell>
          <cell r="F234" t="str">
            <v>高桜井</v>
          </cell>
          <cell r="G234">
            <v>24</v>
          </cell>
          <cell r="H234">
            <v>3301</v>
          </cell>
          <cell r="I234" t="str">
            <v>橋　崎</v>
          </cell>
          <cell r="J234">
            <v>33</v>
          </cell>
          <cell r="K234">
            <v>1</v>
          </cell>
          <cell r="L234">
            <v>1</v>
          </cell>
          <cell r="M234">
            <v>8</v>
          </cell>
          <cell r="N234">
            <v>9</v>
          </cell>
          <cell r="O234">
            <v>24</v>
          </cell>
          <cell r="P234">
            <v>24</v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 t="str">
            <v>○</v>
          </cell>
          <cell r="AD234" t="str">
            <v>×</v>
          </cell>
          <cell r="AE234" t="e">
            <v>#N/A</v>
          </cell>
          <cell r="AF234" t="str">
            <v>○</v>
          </cell>
          <cell r="AG234" t="str">
            <v>○</v>
          </cell>
          <cell r="AH234" t="e">
            <v>#N/A</v>
          </cell>
          <cell r="AI234" t="e">
            <v>#N/A</v>
          </cell>
          <cell r="AJ234">
            <v>233</v>
          </cell>
          <cell r="AK234" t="str">
            <v/>
          </cell>
        </row>
        <row r="235">
          <cell r="A235">
            <v>234</v>
          </cell>
          <cell r="B235">
            <v>4</v>
          </cell>
          <cell r="C235" t="str">
            <v>①</v>
          </cell>
          <cell r="D235">
            <v>204</v>
          </cell>
          <cell r="E235" t="str">
            <v>矢　野</v>
          </cell>
          <cell r="F235" t="str">
            <v>三本松</v>
          </cell>
          <cell r="G235">
            <v>23</v>
          </cell>
          <cell r="H235">
            <v>3704</v>
          </cell>
          <cell r="I235" t="str">
            <v>長　野</v>
          </cell>
          <cell r="J235">
            <v>37</v>
          </cell>
          <cell r="K235">
            <v>2</v>
          </cell>
          <cell r="L235">
            <v>2</v>
          </cell>
          <cell r="M235">
            <v>7</v>
          </cell>
          <cell r="N235">
            <v>10</v>
          </cell>
          <cell r="O235">
            <v>23</v>
          </cell>
          <cell r="P235">
            <v>23</v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 t="str">
            <v>○</v>
          </cell>
          <cell r="AD235" t="str">
            <v>×</v>
          </cell>
          <cell r="AE235" t="e">
            <v>#N/A</v>
          </cell>
          <cell r="AF235" t="str">
            <v>○</v>
          </cell>
          <cell r="AG235" t="str">
            <v>○</v>
          </cell>
          <cell r="AH235" t="e">
            <v>#N/A</v>
          </cell>
          <cell r="AI235" t="e">
            <v>#N/A</v>
          </cell>
          <cell r="AJ235">
            <v>234</v>
          </cell>
          <cell r="AK235" t="str">
            <v/>
          </cell>
        </row>
        <row r="236">
          <cell r="A236">
            <v>235</v>
          </cell>
          <cell r="B236">
            <v>4</v>
          </cell>
          <cell r="D236">
            <v>2111</v>
          </cell>
          <cell r="E236" t="str">
            <v>中　村</v>
          </cell>
          <cell r="F236" t="str">
            <v>高松西</v>
          </cell>
          <cell r="G236">
            <v>22</v>
          </cell>
          <cell r="H236">
            <v>3403</v>
          </cell>
          <cell r="I236" t="str">
            <v>山　地</v>
          </cell>
          <cell r="J236">
            <v>34</v>
          </cell>
          <cell r="K236">
            <v>2</v>
          </cell>
          <cell r="L236">
            <v>3</v>
          </cell>
          <cell r="M236">
            <v>6</v>
          </cell>
          <cell r="N236">
            <v>11</v>
          </cell>
          <cell r="O236">
            <v>22</v>
          </cell>
          <cell r="P236">
            <v>22</v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 t="str">
            <v>○</v>
          </cell>
          <cell r="AD236" t="str">
            <v>×</v>
          </cell>
          <cell r="AE236" t="e">
            <v>#N/A</v>
          </cell>
          <cell r="AF236" t="str">
            <v>○</v>
          </cell>
          <cell r="AG236" t="str">
            <v>○</v>
          </cell>
          <cell r="AH236" t="e">
            <v>#N/A</v>
          </cell>
          <cell r="AI236" t="e">
            <v>#N/A</v>
          </cell>
          <cell r="AJ236">
            <v>235</v>
          </cell>
          <cell r="AK236" t="str">
            <v/>
          </cell>
        </row>
        <row r="237">
          <cell r="A237">
            <v>236</v>
          </cell>
          <cell r="B237">
            <v>4</v>
          </cell>
          <cell r="C237" t="str">
            <v>①</v>
          </cell>
          <cell r="D237">
            <v>3308</v>
          </cell>
          <cell r="E237" t="str">
            <v>渡　辺</v>
          </cell>
          <cell r="F237" t="str">
            <v>善　一</v>
          </cell>
          <cell r="G237">
            <v>21</v>
          </cell>
          <cell r="H237">
            <v>3402</v>
          </cell>
          <cell r="I237" t="str">
            <v>近　石</v>
          </cell>
          <cell r="J237">
            <v>34</v>
          </cell>
          <cell r="K237">
            <v>1</v>
          </cell>
          <cell r="L237">
            <v>4</v>
          </cell>
          <cell r="M237">
            <v>5</v>
          </cell>
          <cell r="N237">
            <v>12</v>
          </cell>
          <cell r="O237">
            <v>21</v>
          </cell>
          <cell r="P237">
            <v>21</v>
          </cell>
          <cell r="Q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 t="str">
            <v>○</v>
          </cell>
          <cell r="AD237" t="str">
            <v>×</v>
          </cell>
          <cell r="AE237" t="e">
            <v>#N/A</v>
          </cell>
          <cell r="AF237" t="str">
            <v>○</v>
          </cell>
          <cell r="AG237" t="str">
            <v>○</v>
          </cell>
          <cell r="AH237" t="e">
            <v>#N/A</v>
          </cell>
          <cell r="AI237" t="e">
            <v>#N/A</v>
          </cell>
          <cell r="AJ237">
            <v>236</v>
          </cell>
          <cell r="AK237" t="str">
            <v/>
          </cell>
        </row>
        <row r="238">
          <cell r="A238">
            <v>237</v>
          </cell>
          <cell r="B238">
            <v>4</v>
          </cell>
          <cell r="D238">
            <v>912</v>
          </cell>
          <cell r="E238" t="str">
            <v>伏　見</v>
          </cell>
          <cell r="F238" t="str">
            <v>高松東</v>
          </cell>
          <cell r="G238">
            <v>20</v>
          </cell>
          <cell r="H238">
            <v>6604</v>
          </cell>
          <cell r="I238" t="str">
            <v>大　　石</v>
          </cell>
          <cell r="J238">
            <v>66</v>
          </cell>
          <cell r="K238">
            <v>1</v>
          </cell>
          <cell r="L238">
            <v>4</v>
          </cell>
          <cell r="M238">
            <v>4</v>
          </cell>
          <cell r="N238">
            <v>13</v>
          </cell>
          <cell r="O238">
            <v>20</v>
          </cell>
          <cell r="P238">
            <v>20</v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 t="str">
            <v>○</v>
          </cell>
          <cell r="AD238" t="str">
            <v>×</v>
          </cell>
          <cell r="AE238" t="e">
            <v>#N/A</v>
          </cell>
          <cell r="AF238" t="str">
            <v>○</v>
          </cell>
          <cell r="AG238" t="str">
            <v>○</v>
          </cell>
          <cell r="AH238" t="e">
            <v>#N/A</v>
          </cell>
          <cell r="AI238" t="e">
            <v>#N/A</v>
          </cell>
          <cell r="AJ238">
            <v>237</v>
          </cell>
          <cell r="AK238" t="str">
            <v/>
          </cell>
        </row>
        <row r="239">
          <cell r="A239">
            <v>238</v>
          </cell>
          <cell r="B239">
            <v>4</v>
          </cell>
          <cell r="C239" t="str">
            <v>①</v>
          </cell>
          <cell r="D239">
            <v>2408</v>
          </cell>
          <cell r="E239" t="str">
            <v>福　永</v>
          </cell>
          <cell r="F239" t="str">
            <v>坂　出</v>
          </cell>
          <cell r="G239">
            <v>19</v>
          </cell>
          <cell r="H239">
            <v>6603</v>
          </cell>
          <cell r="I239" t="str">
            <v>大　江正</v>
          </cell>
          <cell r="J239">
            <v>66</v>
          </cell>
          <cell r="K239">
            <v>2</v>
          </cell>
          <cell r="L239">
            <v>3</v>
          </cell>
          <cell r="M239">
            <v>3</v>
          </cell>
          <cell r="N239">
            <v>14</v>
          </cell>
          <cell r="O239">
            <v>19</v>
          </cell>
          <cell r="P239">
            <v>19</v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 t="str">
            <v>○</v>
          </cell>
          <cell r="AD239" t="str">
            <v>×</v>
          </cell>
          <cell r="AE239" t="e">
            <v>#N/A</v>
          </cell>
          <cell r="AF239" t="str">
            <v>○</v>
          </cell>
          <cell r="AG239" t="str">
            <v>○</v>
          </cell>
          <cell r="AH239" t="e">
            <v>#N/A</v>
          </cell>
          <cell r="AI239" t="e">
            <v>#N/A</v>
          </cell>
          <cell r="AJ239">
            <v>238</v>
          </cell>
          <cell r="AK239" t="str">
            <v/>
          </cell>
        </row>
        <row r="240">
          <cell r="A240">
            <v>239</v>
          </cell>
          <cell r="B240">
            <v>4</v>
          </cell>
          <cell r="C240" t="str">
            <v>①</v>
          </cell>
          <cell r="D240">
            <v>1610</v>
          </cell>
          <cell r="E240" t="str">
            <v>松　木</v>
          </cell>
          <cell r="F240" t="str">
            <v>香中央</v>
          </cell>
          <cell r="G240">
            <v>18</v>
          </cell>
          <cell r="H240">
            <v>6602</v>
          </cell>
          <cell r="I240" t="str">
            <v>大　江博</v>
          </cell>
          <cell r="J240">
            <v>66</v>
          </cell>
          <cell r="K240">
            <v>2</v>
          </cell>
          <cell r="L240">
            <v>2</v>
          </cell>
          <cell r="M240">
            <v>2</v>
          </cell>
          <cell r="N240">
            <v>15</v>
          </cell>
          <cell r="O240">
            <v>18</v>
          </cell>
          <cell r="P240">
            <v>18</v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 t="str">
            <v>○</v>
          </cell>
          <cell r="AD240" t="str">
            <v>×</v>
          </cell>
          <cell r="AE240" t="e">
            <v>#N/A</v>
          </cell>
          <cell r="AF240" t="str">
            <v>○</v>
          </cell>
          <cell r="AG240" t="str">
            <v>○</v>
          </cell>
          <cell r="AH240" t="e">
            <v>#N/A</v>
          </cell>
          <cell r="AI240" t="e">
            <v>#N/A</v>
          </cell>
          <cell r="AJ240">
            <v>239</v>
          </cell>
          <cell r="AK240" t="str">
            <v/>
          </cell>
        </row>
        <row r="241">
          <cell r="A241">
            <v>240</v>
          </cell>
          <cell r="B241">
            <v>4</v>
          </cell>
          <cell r="D241">
            <v>5805</v>
          </cell>
          <cell r="E241" t="str">
            <v>山　﨑</v>
          </cell>
          <cell r="F241" t="str">
            <v>大手丸中</v>
          </cell>
          <cell r="G241">
            <v>17</v>
          </cell>
          <cell r="H241">
            <v>5101</v>
          </cell>
          <cell r="I241" t="str">
            <v>高　尾</v>
          </cell>
          <cell r="J241">
            <v>51</v>
          </cell>
          <cell r="K241">
            <v>1</v>
          </cell>
          <cell r="L241">
            <v>1</v>
          </cell>
          <cell r="M241">
            <v>1</v>
          </cell>
          <cell r="N241">
            <v>16</v>
          </cell>
          <cell r="O241">
            <v>17</v>
          </cell>
          <cell r="P241">
            <v>17</v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 t="str">
            <v>○</v>
          </cell>
          <cell r="AD241" t="str">
            <v>×</v>
          </cell>
          <cell r="AE241" t="e">
            <v>#N/A</v>
          </cell>
          <cell r="AF241" t="str">
            <v>○</v>
          </cell>
          <cell r="AG241" t="str">
            <v>○</v>
          </cell>
          <cell r="AH241" t="e">
            <v>#N/A</v>
          </cell>
          <cell r="AI241" t="e">
            <v>#N/A</v>
          </cell>
          <cell r="AJ241">
            <v>240</v>
          </cell>
          <cell r="AK241" t="str">
            <v/>
          </cell>
        </row>
        <row r="242">
          <cell r="A242">
            <v>241</v>
          </cell>
          <cell r="B242">
            <v>2</v>
          </cell>
          <cell r="C242" t="str">
            <v>①</v>
          </cell>
          <cell r="D242">
            <v>112</v>
          </cell>
          <cell r="E242" t="str">
            <v>石　井</v>
          </cell>
          <cell r="F242" t="str">
            <v>小中央</v>
          </cell>
          <cell r="G242">
            <v>16</v>
          </cell>
          <cell r="H242">
            <v>6202</v>
          </cell>
          <cell r="I242" t="str">
            <v>中　嶋千</v>
          </cell>
          <cell r="J242">
            <v>62</v>
          </cell>
          <cell r="K242">
            <v>1</v>
          </cell>
          <cell r="L242">
            <v>1</v>
          </cell>
          <cell r="M242">
            <v>1</v>
          </cell>
          <cell r="N242">
            <v>16</v>
          </cell>
          <cell r="O242">
            <v>16</v>
          </cell>
          <cell r="P242">
            <v>16</v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 t="str">
            <v>○</v>
          </cell>
          <cell r="AD242" t="str">
            <v>×</v>
          </cell>
          <cell r="AE242" t="e">
            <v>#N/A</v>
          </cell>
          <cell r="AF242" t="str">
            <v>○</v>
          </cell>
          <cell r="AG242" t="str">
            <v>○</v>
          </cell>
          <cell r="AH242" t="e">
            <v>#N/A</v>
          </cell>
          <cell r="AI242" t="e">
            <v>#N/A</v>
          </cell>
          <cell r="AJ242">
            <v>241</v>
          </cell>
          <cell r="AK242" t="str">
            <v/>
          </cell>
        </row>
        <row r="243">
          <cell r="A243">
            <v>242</v>
          </cell>
          <cell r="B243">
            <v>2</v>
          </cell>
          <cell r="C243" t="str">
            <v>①</v>
          </cell>
          <cell r="D243">
            <v>1105</v>
          </cell>
          <cell r="E243" t="str">
            <v>漆　原</v>
          </cell>
          <cell r="F243" t="str">
            <v>高松商</v>
          </cell>
          <cell r="G243">
            <v>15</v>
          </cell>
          <cell r="H243">
            <v>5701</v>
          </cell>
          <cell r="I243" t="str">
            <v>川　崎</v>
          </cell>
          <cell r="J243">
            <v>57</v>
          </cell>
          <cell r="K243">
            <v>2</v>
          </cell>
          <cell r="L243">
            <v>2</v>
          </cell>
          <cell r="M243">
            <v>2</v>
          </cell>
          <cell r="N243">
            <v>15</v>
          </cell>
          <cell r="O243">
            <v>15</v>
          </cell>
          <cell r="P243">
            <v>15</v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 t="str">
            <v>○</v>
          </cell>
          <cell r="AD243" t="str">
            <v>×</v>
          </cell>
          <cell r="AE243" t="e">
            <v>#N/A</v>
          </cell>
          <cell r="AF243" t="str">
            <v>○</v>
          </cell>
          <cell r="AG243" t="str">
            <v>○</v>
          </cell>
          <cell r="AH243" t="e">
            <v>#N/A</v>
          </cell>
          <cell r="AI243" t="e">
            <v>#N/A</v>
          </cell>
          <cell r="AJ243">
            <v>242</v>
          </cell>
          <cell r="AK243" t="str">
            <v/>
          </cell>
        </row>
        <row r="244">
          <cell r="A244">
            <v>243</v>
          </cell>
          <cell r="B244">
            <v>2</v>
          </cell>
          <cell r="C244" t="str">
            <v>①</v>
          </cell>
          <cell r="D244">
            <v>2113</v>
          </cell>
          <cell r="E244" t="str">
            <v>中　川</v>
          </cell>
          <cell r="F244" t="str">
            <v>高松西</v>
          </cell>
          <cell r="G244">
            <v>14</v>
          </cell>
          <cell r="H244">
            <v>5401</v>
          </cell>
          <cell r="I244" t="str">
            <v>大　恵</v>
          </cell>
          <cell r="J244">
            <v>54</v>
          </cell>
          <cell r="K244">
            <v>2</v>
          </cell>
          <cell r="L244">
            <v>3</v>
          </cell>
          <cell r="M244">
            <v>3</v>
          </cell>
          <cell r="N244">
            <v>14</v>
          </cell>
          <cell r="O244">
            <v>14</v>
          </cell>
          <cell r="P244">
            <v>14</v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 t="str">
            <v>○</v>
          </cell>
          <cell r="AD244" t="str">
            <v>×</v>
          </cell>
          <cell r="AE244" t="e">
            <v>#N/A</v>
          </cell>
          <cell r="AF244" t="str">
            <v>○</v>
          </cell>
          <cell r="AG244" t="str">
            <v>○</v>
          </cell>
          <cell r="AH244" t="e">
            <v>#N/A</v>
          </cell>
          <cell r="AI244" t="e">
            <v>#N/A</v>
          </cell>
          <cell r="AJ244">
            <v>243</v>
          </cell>
          <cell r="AK244" t="str">
            <v/>
          </cell>
        </row>
        <row r="245">
          <cell r="A245">
            <v>244</v>
          </cell>
          <cell r="B245">
            <v>2</v>
          </cell>
          <cell r="C245" t="str">
            <v>①</v>
          </cell>
          <cell r="D245">
            <v>3205</v>
          </cell>
          <cell r="E245" t="str">
            <v>冨　田</v>
          </cell>
          <cell r="F245" t="str">
            <v>多度津</v>
          </cell>
          <cell r="G245">
            <v>13</v>
          </cell>
          <cell r="H245">
            <v>5902</v>
          </cell>
          <cell r="I245" t="str">
            <v>杢　村</v>
          </cell>
          <cell r="J245">
            <v>59</v>
          </cell>
          <cell r="K245">
            <v>1</v>
          </cell>
          <cell r="L245">
            <v>4</v>
          </cell>
          <cell r="M245">
            <v>4</v>
          </cell>
          <cell r="N245">
            <v>13</v>
          </cell>
          <cell r="O245">
            <v>13</v>
          </cell>
          <cell r="P245">
            <v>13</v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 t="str">
            <v>○</v>
          </cell>
          <cell r="AD245" t="str">
            <v>×</v>
          </cell>
          <cell r="AE245" t="e">
            <v>#N/A</v>
          </cell>
          <cell r="AF245" t="str">
            <v>○</v>
          </cell>
          <cell r="AG245" t="str">
            <v>○</v>
          </cell>
          <cell r="AH245" t="e">
            <v>#N/A</v>
          </cell>
          <cell r="AI245" t="e">
            <v>#N/A</v>
          </cell>
          <cell r="AJ245">
            <v>244</v>
          </cell>
          <cell r="AK245" t="str">
            <v/>
          </cell>
        </row>
        <row r="246">
          <cell r="A246">
            <v>245</v>
          </cell>
          <cell r="B246">
            <v>2</v>
          </cell>
          <cell r="C246" t="str">
            <v>①</v>
          </cell>
          <cell r="D246">
            <v>1013</v>
          </cell>
          <cell r="E246" t="str">
            <v>藏　元</v>
          </cell>
          <cell r="F246" t="str">
            <v>高中央</v>
          </cell>
          <cell r="G246">
            <v>12</v>
          </cell>
          <cell r="H246">
            <v>6201</v>
          </cell>
          <cell r="I246" t="str">
            <v>中　嶋大</v>
          </cell>
          <cell r="J246">
            <v>62</v>
          </cell>
          <cell r="K246">
            <v>1</v>
          </cell>
          <cell r="L246">
            <v>4</v>
          </cell>
          <cell r="M246">
            <v>5</v>
          </cell>
          <cell r="N246">
            <v>12</v>
          </cell>
          <cell r="O246">
            <v>12</v>
          </cell>
          <cell r="P246">
            <v>12</v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 t="str">
            <v>○</v>
          </cell>
          <cell r="AD246" t="str">
            <v>×</v>
          </cell>
          <cell r="AE246" t="e">
            <v>#N/A</v>
          </cell>
          <cell r="AF246" t="str">
            <v>○</v>
          </cell>
          <cell r="AG246" t="str">
            <v>○</v>
          </cell>
          <cell r="AH246" t="e">
            <v>#N/A</v>
          </cell>
          <cell r="AI246" t="e">
            <v>#N/A</v>
          </cell>
          <cell r="AJ246">
            <v>245</v>
          </cell>
          <cell r="AK246" t="str">
            <v/>
          </cell>
        </row>
        <row r="247">
          <cell r="A247">
            <v>246</v>
          </cell>
          <cell r="B247">
            <v>2</v>
          </cell>
          <cell r="C247" t="str">
            <v>①</v>
          </cell>
          <cell r="D247">
            <v>914</v>
          </cell>
          <cell r="E247" t="str">
            <v>　森</v>
          </cell>
          <cell r="F247" t="str">
            <v>高松東</v>
          </cell>
          <cell r="G247">
            <v>11</v>
          </cell>
          <cell r="H247">
            <v>5301</v>
          </cell>
          <cell r="I247" t="str">
            <v>藤　井</v>
          </cell>
          <cell r="J247">
            <v>53</v>
          </cell>
          <cell r="K247">
            <v>2</v>
          </cell>
          <cell r="L247">
            <v>3</v>
          </cell>
          <cell r="M247">
            <v>6</v>
          </cell>
          <cell r="N247">
            <v>11</v>
          </cell>
          <cell r="O247">
            <v>11</v>
          </cell>
          <cell r="P247">
            <v>11</v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 t="str">
            <v>○</v>
          </cell>
          <cell r="AD247" t="str">
            <v>×</v>
          </cell>
          <cell r="AE247" t="e">
            <v>#N/A</v>
          </cell>
          <cell r="AF247" t="str">
            <v>○</v>
          </cell>
          <cell r="AG247" t="str">
            <v>○</v>
          </cell>
          <cell r="AH247" t="e">
            <v>#N/A</v>
          </cell>
          <cell r="AI247" t="e">
            <v>#N/A</v>
          </cell>
          <cell r="AJ247">
            <v>246</v>
          </cell>
          <cell r="AK247" t="str">
            <v/>
          </cell>
        </row>
        <row r="248">
          <cell r="A248">
            <v>247</v>
          </cell>
          <cell r="B248">
            <v>2</v>
          </cell>
          <cell r="C248" t="str">
            <v>①</v>
          </cell>
          <cell r="D248">
            <v>1214</v>
          </cell>
          <cell r="E248" t="str">
            <v>小　松</v>
          </cell>
          <cell r="F248" t="str">
            <v>高　松</v>
          </cell>
          <cell r="G248">
            <v>10</v>
          </cell>
          <cell r="H248">
            <v>5601</v>
          </cell>
          <cell r="I248" t="str">
            <v>藤　原</v>
          </cell>
          <cell r="J248">
            <v>56</v>
          </cell>
          <cell r="K248">
            <v>2</v>
          </cell>
          <cell r="L248">
            <v>2</v>
          </cell>
          <cell r="M248">
            <v>7</v>
          </cell>
          <cell r="N248">
            <v>10</v>
          </cell>
          <cell r="O248">
            <v>10</v>
          </cell>
          <cell r="P248">
            <v>10</v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 t="str">
            <v>○</v>
          </cell>
          <cell r="AD248" t="str">
            <v>×</v>
          </cell>
          <cell r="AE248" t="e">
            <v>#N/A</v>
          </cell>
          <cell r="AF248" t="str">
            <v>○</v>
          </cell>
          <cell r="AG248" t="str">
            <v>○</v>
          </cell>
          <cell r="AH248" t="e">
            <v>#N/A</v>
          </cell>
          <cell r="AI248" t="e">
            <v>#N/A</v>
          </cell>
          <cell r="AJ248">
            <v>247</v>
          </cell>
          <cell r="AK248" t="str">
            <v/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0">
    <pageSetUpPr fitToPage="1"/>
  </sheetPr>
  <dimension ref="B1:BU136"/>
  <sheetViews>
    <sheetView tabSelected="1" view="pageBreakPreview" zoomScale="85" zoomScaleNormal="100" zoomScaleSheetLayoutView="85" workbookViewId="0">
      <selection activeCell="D1" sqref="D1:BR1"/>
    </sheetView>
  </sheetViews>
  <sheetFormatPr defaultColWidth="9" defaultRowHeight="15" x14ac:dyDescent="0.15"/>
  <cols>
    <col min="1" max="1" width="2.625" style="115" customWidth="1"/>
    <col min="2" max="2" width="4.25" style="103" customWidth="1"/>
    <col min="3" max="3" width="0" style="115" hidden="1" customWidth="1"/>
    <col min="4" max="4" width="9.25" style="106" customWidth="1"/>
    <col min="5" max="5" width="1.625" style="105" customWidth="1"/>
    <col min="6" max="6" width="6.625" style="104" customWidth="1"/>
    <col min="7" max="7" width="1.625" style="105" customWidth="1"/>
    <col min="8" max="30" width="2.625" style="115" customWidth="1"/>
    <col min="31" max="31" width="0" style="115" hidden="1" customWidth="1"/>
    <col min="32" max="32" width="9.25" style="106" customWidth="1"/>
    <col min="33" max="33" width="1.625" style="105" customWidth="1"/>
    <col min="34" max="34" width="6.625" style="104" customWidth="1"/>
    <col min="35" max="35" width="1.625" style="105" customWidth="1"/>
    <col min="36" max="36" width="4.25" style="103" customWidth="1"/>
    <col min="37" max="38" width="2.625" style="115" customWidth="1"/>
    <col min="39" max="39" width="4.25" style="103" customWidth="1"/>
    <col min="40" max="40" width="0" style="115" hidden="1" customWidth="1"/>
    <col min="41" max="41" width="9.25" style="106" customWidth="1"/>
    <col min="42" max="42" width="1.625" style="105" customWidth="1"/>
    <col min="43" max="43" width="6.625" style="104" customWidth="1"/>
    <col min="44" max="44" width="1.625" style="105" customWidth="1"/>
    <col min="45" max="67" width="2.625" style="115" customWidth="1"/>
    <col min="68" max="68" width="0" style="115" hidden="1" customWidth="1"/>
    <col min="69" max="69" width="9.25" style="106" customWidth="1"/>
    <col min="70" max="70" width="1.625" style="105" customWidth="1"/>
    <col min="71" max="71" width="6.625" style="104" customWidth="1"/>
    <col min="72" max="72" width="1.625" style="105" customWidth="1"/>
    <col min="73" max="73" width="4.25" style="103" customWidth="1"/>
    <col min="74" max="74" width="2.625" style="115" customWidth="1"/>
    <col min="75" max="16384" width="9" style="115"/>
  </cols>
  <sheetData>
    <row r="1" spans="2:73" ht="30" customHeight="1" x14ac:dyDescent="0.15">
      <c r="D1" s="186" t="s">
        <v>0</v>
      </c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  <c r="AY1" s="187"/>
      <c r="AZ1" s="187"/>
      <c r="BA1" s="187"/>
      <c r="BB1" s="187"/>
      <c r="BC1" s="187"/>
      <c r="BD1" s="187"/>
      <c r="BE1" s="187"/>
      <c r="BF1" s="187"/>
      <c r="BG1" s="187"/>
      <c r="BH1" s="187"/>
      <c r="BI1" s="187"/>
      <c r="BJ1" s="187"/>
      <c r="BK1" s="187"/>
      <c r="BL1" s="187"/>
      <c r="BM1" s="187"/>
      <c r="BN1" s="187"/>
      <c r="BO1" s="187"/>
      <c r="BP1" s="187"/>
      <c r="BQ1" s="187"/>
      <c r="BR1" s="187"/>
    </row>
    <row r="3" spans="2:73" ht="25.15" customHeight="1" x14ac:dyDescent="0.15">
      <c r="AE3" s="188" t="s">
        <v>1</v>
      </c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BM3" s="189" t="s">
        <v>2</v>
      </c>
      <c r="BN3" s="187"/>
      <c r="BO3" s="187"/>
      <c r="BP3" s="187"/>
      <c r="BQ3" s="187"/>
      <c r="BR3" s="187"/>
      <c r="BS3" s="187"/>
      <c r="BT3" s="187"/>
      <c r="BU3" s="187"/>
    </row>
    <row r="4" spans="2:73" x14ac:dyDescent="0.15">
      <c r="BM4" s="189" t="s">
        <v>3</v>
      </c>
      <c r="BN4" s="187"/>
      <c r="BO4" s="187"/>
      <c r="BP4" s="187"/>
      <c r="BQ4" s="187"/>
      <c r="BR4" s="187"/>
      <c r="BS4" s="187"/>
      <c r="BT4" s="187"/>
      <c r="BU4" s="187"/>
    </row>
    <row r="6" spans="2:73" ht="6.75" customHeight="1" thickBot="1" x14ac:dyDescent="0.2">
      <c r="B6" s="178">
        <v>1</v>
      </c>
      <c r="D6" s="181" t="s">
        <v>4</v>
      </c>
      <c r="E6" s="180" t="s">
        <v>5</v>
      </c>
      <c r="F6" s="179" t="s">
        <v>6</v>
      </c>
      <c r="G6" s="180" t="s">
        <v>7</v>
      </c>
      <c r="H6" s="95"/>
      <c r="I6" s="95"/>
      <c r="J6" s="6"/>
      <c r="K6" s="6"/>
      <c r="L6" s="6"/>
      <c r="M6" s="6"/>
      <c r="Q6" s="107"/>
      <c r="R6" s="182" t="s">
        <v>387</v>
      </c>
      <c r="S6" s="183"/>
      <c r="T6" s="183"/>
      <c r="U6" s="107"/>
      <c r="Y6" s="6"/>
      <c r="Z6" s="6"/>
      <c r="AA6" s="6"/>
      <c r="AB6" s="6"/>
      <c r="AC6" s="95"/>
      <c r="AD6" s="95"/>
      <c r="AF6" s="181" t="s">
        <v>8</v>
      </c>
      <c r="AG6" s="180" t="s">
        <v>5</v>
      </c>
      <c r="AH6" s="179" t="s">
        <v>6</v>
      </c>
      <c r="AI6" s="180" t="s">
        <v>7</v>
      </c>
      <c r="AJ6" s="178">
        <v>62</v>
      </c>
      <c r="AM6" s="178">
        <v>124</v>
      </c>
      <c r="AO6" s="181" t="s">
        <v>9</v>
      </c>
      <c r="AP6" s="180" t="s">
        <v>5</v>
      </c>
      <c r="AQ6" s="179" t="s">
        <v>6</v>
      </c>
      <c r="AR6" s="180" t="s">
        <v>7</v>
      </c>
      <c r="AS6" s="95"/>
      <c r="AT6" s="95"/>
      <c r="AU6" s="6"/>
      <c r="AV6" s="6"/>
      <c r="AW6" s="6"/>
      <c r="AX6" s="6"/>
      <c r="BJ6" s="6"/>
      <c r="BK6" s="6"/>
      <c r="BL6" s="6"/>
      <c r="BM6" s="6"/>
      <c r="BN6" s="95"/>
      <c r="BO6" s="95"/>
      <c r="BQ6" s="181" t="s">
        <v>10</v>
      </c>
      <c r="BR6" s="180" t="s">
        <v>5</v>
      </c>
      <c r="BS6" s="179" t="s">
        <v>11</v>
      </c>
      <c r="BT6" s="180" t="s">
        <v>7</v>
      </c>
      <c r="BU6" s="178">
        <v>186</v>
      </c>
    </row>
    <row r="7" spans="2:73" ht="6.75" customHeight="1" thickTop="1" thickBot="1" x14ac:dyDescent="0.2">
      <c r="B7" s="178"/>
      <c r="D7" s="181"/>
      <c r="E7" s="180"/>
      <c r="F7" s="179"/>
      <c r="G7" s="180"/>
      <c r="H7" s="96"/>
      <c r="I7" s="96"/>
      <c r="J7" s="97"/>
      <c r="K7" s="6"/>
      <c r="L7" s="6"/>
      <c r="M7" s="6"/>
      <c r="Q7" s="107"/>
      <c r="R7" s="183"/>
      <c r="S7" s="183"/>
      <c r="T7" s="183"/>
      <c r="U7" s="107"/>
      <c r="Y7" s="6"/>
      <c r="Z7" s="6"/>
      <c r="AA7" s="6"/>
      <c r="AB7" s="101"/>
      <c r="AC7" s="96"/>
      <c r="AD7" s="96"/>
      <c r="AF7" s="181"/>
      <c r="AG7" s="180"/>
      <c r="AH7" s="179"/>
      <c r="AI7" s="180"/>
      <c r="AJ7" s="178"/>
      <c r="AM7" s="178"/>
      <c r="AO7" s="181"/>
      <c r="AP7" s="180"/>
      <c r="AQ7" s="179"/>
      <c r="AR7" s="180"/>
      <c r="AS7" s="96"/>
      <c r="AT7" s="96"/>
      <c r="AU7" s="97"/>
      <c r="AV7" s="6"/>
      <c r="AW7" s="6"/>
      <c r="AX7" s="6"/>
      <c r="BJ7" s="6"/>
      <c r="BK7" s="6"/>
      <c r="BL7" s="6"/>
      <c r="BM7" s="101"/>
      <c r="BN7" s="96"/>
      <c r="BO7" s="96"/>
      <c r="BQ7" s="181"/>
      <c r="BR7" s="180"/>
      <c r="BS7" s="179"/>
      <c r="BT7" s="180"/>
      <c r="BU7" s="178"/>
    </row>
    <row r="8" spans="2:73" ht="6.75" customHeight="1" thickTop="1" x14ac:dyDescent="0.15">
      <c r="B8" s="178">
        <v>2</v>
      </c>
      <c r="D8" s="181" t="s">
        <v>12</v>
      </c>
      <c r="E8" s="180" t="s">
        <v>5</v>
      </c>
      <c r="F8" s="179" t="s">
        <v>13</v>
      </c>
      <c r="G8" s="180" t="s">
        <v>7</v>
      </c>
      <c r="H8" s="6"/>
      <c r="I8" s="13"/>
      <c r="J8" s="14"/>
      <c r="K8" s="122"/>
      <c r="L8" s="6"/>
      <c r="M8" s="6"/>
      <c r="Q8" s="107"/>
      <c r="R8" s="183"/>
      <c r="S8" s="183"/>
      <c r="T8" s="183"/>
      <c r="U8" s="107"/>
      <c r="Y8" s="6"/>
      <c r="Z8" s="6"/>
      <c r="AA8" s="126"/>
      <c r="AB8" s="13"/>
      <c r="AC8" s="14"/>
      <c r="AD8" s="8"/>
      <c r="AF8" s="181" t="s">
        <v>14</v>
      </c>
      <c r="AG8" s="180" t="s">
        <v>5</v>
      </c>
      <c r="AH8" s="179" t="s">
        <v>15</v>
      </c>
      <c r="AI8" s="180" t="s">
        <v>7</v>
      </c>
      <c r="AJ8" s="178">
        <v>63</v>
      </c>
      <c r="AM8" s="178">
        <v>125</v>
      </c>
      <c r="AO8" s="181" t="s">
        <v>16</v>
      </c>
      <c r="AP8" s="180" t="s">
        <v>5</v>
      </c>
      <c r="AQ8" s="179" t="s">
        <v>17</v>
      </c>
      <c r="AR8" s="180" t="s">
        <v>7</v>
      </c>
      <c r="AS8" s="6"/>
      <c r="AT8" s="13"/>
      <c r="AU8" s="14"/>
      <c r="AV8" s="122"/>
      <c r="AW8" s="6"/>
      <c r="AX8" s="6"/>
      <c r="BJ8" s="6"/>
      <c r="BK8" s="6"/>
      <c r="BL8" s="126"/>
      <c r="BM8" s="13"/>
      <c r="BN8" s="14"/>
      <c r="BO8" s="8"/>
      <c r="BQ8" s="181" t="s">
        <v>18</v>
      </c>
      <c r="BR8" s="180" t="s">
        <v>5</v>
      </c>
      <c r="BS8" s="179" t="s">
        <v>19</v>
      </c>
      <c r="BT8" s="180" t="s">
        <v>7</v>
      </c>
      <c r="BU8" s="178">
        <v>187</v>
      </c>
    </row>
    <row r="9" spans="2:73" ht="6.75" customHeight="1" thickBot="1" x14ac:dyDescent="0.2">
      <c r="B9" s="178"/>
      <c r="D9" s="181"/>
      <c r="E9" s="180"/>
      <c r="F9" s="179"/>
      <c r="G9" s="180"/>
      <c r="H9" s="9"/>
      <c r="I9" s="16"/>
      <c r="J9" s="96"/>
      <c r="K9" s="122"/>
      <c r="L9" s="6"/>
      <c r="M9" s="6"/>
      <c r="Q9" s="107"/>
      <c r="R9" s="183"/>
      <c r="S9" s="183"/>
      <c r="T9" s="183"/>
      <c r="U9" s="107"/>
      <c r="Y9" s="6"/>
      <c r="Z9" s="6"/>
      <c r="AA9" s="126"/>
      <c r="AB9" s="96"/>
      <c r="AC9" s="16"/>
      <c r="AD9" s="9"/>
      <c r="AF9" s="181"/>
      <c r="AG9" s="180"/>
      <c r="AH9" s="179"/>
      <c r="AI9" s="180"/>
      <c r="AJ9" s="178"/>
      <c r="AM9" s="178"/>
      <c r="AO9" s="181"/>
      <c r="AP9" s="180"/>
      <c r="AQ9" s="179"/>
      <c r="AR9" s="180"/>
      <c r="AS9" s="9"/>
      <c r="AT9" s="16"/>
      <c r="AU9" s="96"/>
      <c r="AV9" s="122"/>
      <c r="AW9" s="6"/>
      <c r="AX9" s="6"/>
      <c r="BJ9" s="6"/>
      <c r="BK9" s="6"/>
      <c r="BL9" s="126"/>
      <c r="BM9" s="96"/>
      <c r="BN9" s="16"/>
      <c r="BO9" s="9"/>
      <c r="BQ9" s="181"/>
      <c r="BR9" s="180"/>
      <c r="BS9" s="179"/>
      <c r="BT9" s="180"/>
      <c r="BU9" s="178"/>
    </row>
    <row r="10" spans="2:73" ht="6.75" customHeight="1" thickTop="1" thickBot="1" x14ac:dyDescent="0.2">
      <c r="B10" s="178">
        <v>3</v>
      </c>
      <c r="D10" s="181" t="s">
        <v>20</v>
      </c>
      <c r="E10" s="180" t="s">
        <v>5</v>
      </c>
      <c r="F10" s="179" t="s">
        <v>21</v>
      </c>
      <c r="G10" s="180" t="s">
        <v>7</v>
      </c>
      <c r="H10" s="95"/>
      <c r="I10" s="100"/>
      <c r="J10" s="96"/>
      <c r="K10" s="122"/>
      <c r="L10" s="6"/>
      <c r="M10" s="6"/>
      <c r="Q10" s="107"/>
      <c r="R10" s="183"/>
      <c r="S10" s="183"/>
      <c r="T10" s="183"/>
      <c r="U10" s="107"/>
      <c r="Y10" s="6"/>
      <c r="Z10" s="6"/>
      <c r="AA10" s="126"/>
      <c r="AB10" s="96"/>
      <c r="AC10" s="99"/>
      <c r="AD10" s="95"/>
      <c r="AF10" s="181" t="s">
        <v>22</v>
      </c>
      <c r="AG10" s="180" t="s">
        <v>5</v>
      </c>
      <c r="AH10" s="179" t="s">
        <v>23</v>
      </c>
      <c r="AI10" s="180" t="s">
        <v>7</v>
      </c>
      <c r="AJ10" s="178">
        <v>64</v>
      </c>
      <c r="AM10" s="178">
        <v>126</v>
      </c>
      <c r="AO10" s="181" t="s">
        <v>24</v>
      </c>
      <c r="AP10" s="180" t="s">
        <v>5</v>
      </c>
      <c r="AQ10" s="179" t="s">
        <v>25</v>
      </c>
      <c r="AR10" s="180" t="s">
        <v>7</v>
      </c>
      <c r="AS10" s="95"/>
      <c r="AT10" s="100"/>
      <c r="AU10" s="96"/>
      <c r="AV10" s="122"/>
      <c r="AW10" s="6"/>
      <c r="AX10" s="6"/>
      <c r="BJ10" s="6"/>
      <c r="BK10" s="6"/>
      <c r="BL10" s="126"/>
      <c r="BM10" s="96"/>
      <c r="BN10" s="99"/>
      <c r="BO10" s="95"/>
      <c r="BQ10" s="181" t="s">
        <v>26</v>
      </c>
      <c r="BR10" s="180" t="s">
        <v>5</v>
      </c>
      <c r="BS10" s="179" t="s">
        <v>27</v>
      </c>
      <c r="BT10" s="180" t="s">
        <v>7</v>
      </c>
      <c r="BU10" s="178">
        <v>188</v>
      </c>
    </row>
    <row r="11" spans="2:73" ht="6.75" customHeight="1" thickTop="1" thickBot="1" x14ac:dyDescent="0.2">
      <c r="B11" s="178"/>
      <c r="D11" s="181"/>
      <c r="E11" s="180"/>
      <c r="F11" s="179"/>
      <c r="G11" s="180"/>
      <c r="H11" s="6"/>
      <c r="I11" s="6"/>
      <c r="J11" s="96"/>
      <c r="K11" s="97"/>
      <c r="L11" s="6"/>
      <c r="M11" s="6"/>
      <c r="Q11" s="107"/>
      <c r="R11" s="183"/>
      <c r="S11" s="183"/>
      <c r="T11" s="183"/>
      <c r="U11" s="107"/>
      <c r="Y11" s="6"/>
      <c r="Z11" s="6"/>
      <c r="AA11" s="101"/>
      <c r="AB11" s="96"/>
      <c r="AC11" s="6"/>
      <c r="AD11" s="96"/>
      <c r="AF11" s="181"/>
      <c r="AG11" s="180"/>
      <c r="AH11" s="179"/>
      <c r="AI11" s="180"/>
      <c r="AJ11" s="178"/>
      <c r="AM11" s="178"/>
      <c r="AO11" s="181"/>
      <c r="AP11" s="180"/>
      <c r="AQ11" s="179"/>
      <c r="AR11" s="180"/>
      <c r="AS11" s="6"/>
      <c r="AT11" s="6"/>
      <c r="AU11" s="96"/>
      <c r="AV11" s="97"/>
      <c r="AW11" s="6"/>
      <c r="AX11" s="6"/>
      <c r="BJ11" s="6"/>
      <c r="BK11" s="6"/>
      <c r="BL11" s="101"/>
      <c r="BM11" s="96"/>
      <c r="BN11" s="6"/>
      <c r="BO11" s="96"/>
      <c r="BQ11" s="181"/>
      <c r="BR11" s="180"/>
      <c r="BS11" s="179"/>
      <c r="BT11" s="180"/>
      <c r="BU11" s="178"/>
    </row>
    <row r="12" spans="2:73" ht="6.75" customHeight="1" thickTop="1" thickBot="1" x14ac:dyDescent="0.2">
      <c r="B12" s="178">
        <v>4</v>
      </c>
      <c r="D12" s="181" t="s">
        <v>28</v>
      </c>
      <c r="E12" s="180" t="s">
        <v>5</v>
      </c>
      <c r="F12" s="179" t="s">
        <v>29</v>
      </c>
      <c r="G12" s="180" t="s">
        <v>7</v>
      </c>
      <c r="H12" s="95"/>
      <c r="I12" s="6"/>
      <c r="J12" s="13"/>
      <c r="K12" s="14"/>
      <c r="L12" s="122"/>
      <c r="M12" s="6"/>
      <c r="Q12" s="107"/>
      <c r="R12" s="183"/>
      <c r="S12" s="183"/>
      <c r="T12" s="183"/>
      <c r="U12" s="107"/>
      <c r="Y12" s="6"/>
      <c r="Z12" s="126"/>
      <c r="AA12" s="13"/>
      <c r="AB12" s="14"/>
      <c r="AC12" s="6"/>
      <c r="AD12" s="95"/>
      <c r="AF12" s="181" t="s">
        <v>30</v>
      </c>
      <c r="AG12" s="180" t="s">
        <v>5</v>
      </c>
      <c r="AH12" s="179" t="s">
        <v>17</v>
      </c>
      <c r="AI12" s="180" t="s">
        <v>7</v>
      </c>
      <c r="AJ12" s="178">
        <v>65</v>
      </c>
      <c r="AM12" s="178">
        <v>127</v>
      </c>
      <c r="AO12" s="181" t="s">
        <v>31</v>
      </c>
      <c r="AP12" s="180" t="s">
        <v>5</v>
      </c>
      <c r="AQ12" s="179" t="s">
        <v>15</v>
      </c>
      <c r="AR12" s="180" t="s">
        <v>7</v>
      </c>
      <c r="AS12" s="95"/>
      <c r="AT12" s="6"/>
      <c r="AU12" s="13"/>
      <c r="AV12" s="14"/>
      <c r="AW12" s="122"/>
      <c r="AX12" s="6"/>
      <c r="BJ12" s="6"/>
      <c r="BK12" s="6"/>
      <c r="BL12" s="16"/>
      <c r="BM12" s="14"/>
      <c r="BN12" s="6"/>
      <c r="BO12" s="8"/>
      <c r="BQ12" s="181" t="s">
        <v>32</v>
      </c>
      <c r="BR12" s="180" t="s">
        <v>5</v>
      </c>
      <c r="BS12" s="179" t="s">
        <v>33</v>
      </c>
      <c r="BT12" s="180" t="s">
        <v>7</v>
      </c>
      <c r="BU12" s="178">
        <v>189</v>
      </c>
    </row>
    <row r="13" spans="2:73" ht="6.75" customHeight="1" thickTop="1" thickBot="1" x14ac:dyDescent="0.2">
      <c r="B13" s="178"/>
      <c r="D13" s="181"/>
      <c r="E13" s="180"/>
      <c r="F13" s="179"/>
      <c r="G13" s="180"/>
      <c r="H13" s="96"/>
      <c r="I13" s="97"/>
      <c r="J13" s="13"/>
      <c r="K13" s="14"/>
      <c r="L13" s="122"/>
      <c r="M13" s="6"/>
      <c r="Q13" s="107"/>
      <c r="R13" s="183"/>
      <c r="S13" s="183"/>
      <c r="T13" s="183"/>
      <c r="U13" s="107"/>
      <c r="Y13" s="6"/>
      <c r="Z13" s="126"/>
      <c r="AA13" s="13"/>
      <c r="AB13" s="14"/>
      <c r="AC13" s="101"/>
      <c r="AD13" s="96"/>
      <c r="AF13" s="181"/>
      <c r="AG13" s="180"/>
      <c r="AH13" s="179"/>
      <c r="AI13" s="180"/>
      <c r="AJ13" s="178"/>
      <c r="AM13" s="178"/>
      <c r="AO13" s="181"/>
      <c r="AP13" s="180"/>
      <c r="AQ13" s="179"/>
      <c r="AR13" s="180"/>
      <c r="AS13" s="96"/>
      <c r="AT13" s="97"/>
      <c r="AU13" s="13"/>
      <c r="AV13" s="14"/>
      <c r="AW13" s="122"/>
      <c r="AX13" s="6"/>
      <c r="BJ13" s="6"/>
      <c r="BK13" s="6"/>
      <c r="BL13" s="16"/>
      <c r="BM13" s="14"/>
      <c r="BN13" s="13"/>
      <c r="BO13" s="9"/>
      <c r="BQ13" s="181"/>
      <c r="BR13" s="180"/>
      <c r="BS13" s="179"/>
      <c r="BT13" s="180"/>
      <c r="BU13" s="178"/>
    </row>
    <row r="14" spans="2:73" ht="6.75" customHeight="1" thickTop="1" thickBot="1" x14ac:dyDescent="0.2">
      <c r="B14" s="178">
        <v>5</v>
      </c>
      <c r="D14" s="181" t="s">
        <v>34</v>
      </c>
      <c r="E14" s="180" t="s">
        <v>5</v>
      </c>
      <c r="F14" s="179" t="s">
        <v>33</v>
      </c>
      <c r="G14" s="180" t="s">
        <v>7</v>
      </c>
      <c r="H14" s="11"/>
      <c r="I14" s="16"/>
      <c r="J14" s="16"/>
      <c r="K14" s="14"/>
      <c r="L14" s="122"/>
      <c r="M14" s="6"/>
      <c r="Q14" s="107"/>
      <c r="R14" s="183"/>
      <c r="S14" s="183"/>
      <c r="T14" s="183"/>
      <c r="U14" s="107"/>
      <c r="Y14" s="6"/>
      <c r="Z14" s="126"/>
      <c r="AA14" s="13"/>
      <c r="AB14" s="16"/>
      <c r="AC14" s="16"/>
      <c r="AD14" s="17"/>
      <c r="AF14" s="181" t="s">
        <v>35</v>
      </c>
      <c r="AG14" s="180" t="s">
        <v>5</v>
      </c>
      <c r="AH14" s="179" t="s">
        <v>29</v>
      </c>
      <c r="AI14" s="180" t="s">
        <v>7</v>
      </c>
      <c r="AJ14" s="178">
        <v>66</v>
      </c>
      <c r="AM14" s="178">
        <v>128</v>
      </c>
      <c r="AO14" s="181" t="s">
        <v>36</v>
      </c>
      <c r="AP14" s="180" t="s">
        <v>5</v>
      </c>
      <c r="AQ14" s="179" t="s">
        <v>37</v>
      </c>
      <c r="AR14" s="180" t="s">
        <v>7</v>
      </c>
      <c r="AS14" s="11"/>
      <c r="AT14" s="14"/>
      <c r="AU14" s="123"/>
      <c r="AV14" s="96"/>
      <c r="AW14" s="122"/>
      <c r="AX14" s="6"/>
      <c r="BJ14" s="6"/>
      <c r="BK14" s="6"/>
      <c r="BL14" s="16"/>
      <c r="BM14" s="14"/>
      <c r="BN14" s="102"/>
      <c r="BO14" s="95"/>
      <c r="BQ14" s="181" t="s">
        <v>4</v>
      </c>
      <c r="BR14" s="180" t="s">
        <v>5</v>
      </c>
      <c r="BS14" s="179" t="s">
        <v>13</v>
      </c>
      <c r="BT14" s="180" t="s">
        <v>7</v>
      </c>
      <c r="BU14" s="178">
        <v>190</v>
      </c>
    </row>
    <row r="15" spans="2:73" ht="6.75" customHeight="1" thickTop="1" thickBot="1" x14ac:dyDescent="0.2">
      <c r="B15" s="178"/>
      <c r="D15" s="181"/>
      <c r="E15" s="180"/>
      <c r="F15" s="179"/>
      <c r="G15" s="180"/>
      <c r="H15" s="6"/>
      <c r="I15" s="96"/>
      <c r="J15" s="16"/>
      <c r="K15" s="96"/>
      <c r="L15" s="122"/>
      <c r="M15" s="6"/>
      <c r="Q15" s="107"/>
      <c r="R15" s="183"/>
      <c r="S15" s="183"/>
      <c r="T15" s="183"/>
      <c r="U15" s="107"/>
      <c r="Y15" s="6"/>
      <c r="Z15" s="126"/>
      <c r="AA15" s="96"/>
      <c r="AB15" s="16"/>
      <c r="AC15" s="96"/>
      <c r="AD15" s="9"/>
      <c r="AF15" s="181"/>
      <c r="AG15" s="180"/>
      <c r="AH15" s="179"/>
      <c r="AI15" s="180"/>
      <c r="AJ15" s="178"/>
      <c r="AM15" s="178"/>
      <c r="AO15" s="181"/>
      <c r="AP15" s="180"/>
      <c r="AQ15" s="179"/>
      <c r="AR15" s="180"/>
      <c r="AS15" s="6"/>
      <c r="AT15" s="96"/>
      <c r="AU15" s="125"/>
      <c r="AV15" s="96"/>
      <c r="AW15" s="122"/>
      <c r="AX15" s="6"/>
      <c r="BJ15" s="6"/>
      <c r="BK15" s="6"/>
      <c r="BL15" s="14"/>
      <c r="BM15" s="16"/>
      <c r="BN15" s="96"/>
      <c r="BO15" s="96"/>
      <c r="BQ15" s="181"/>
      <c r="BR15" s="180"/>
      <c r="BS15" s="179"/>
      <c r="BT15" s="180"/>
      <c r="BU15" s="178"/>
    </row>
    <row r="16" spans="2:73" ht="6.75" customHeight="1" thickTop="1" x14ac:dyDescent="0.15">
      <c r="B16" s="178">
        <v>6</v>
      </c>
      <c r="D16" s="181" t="s">
        <v>4</v>
      </c>
      <c r="E16" s="180" t="s">
        <v>5</v>
      </c>
      <c r="F16" s="179" t="s">
        <v>17</v>
      </c>
      <c r="G16" s="180" t="s">
        <v>7</v>
      </c>
      <c r="H16" s="6"/>
      <c r="I16" s="96"/>
      <c r="J16" s="100"/>
      <c r="K16" s="96"/>
      <c r="L16" s="122"/>
      <c r="M16" s="6"/>
      <c r="Q16" s="107"/>
      <c r="R16" s="183"/>
      <c r="S16" s="183"/>
      <c r="T16" s="183"/>
      <c r="U16" s="107"/>
      <c r="Y16" s="6"/>
      <c r="Z16" s="126"/>
      <c r="AA16" s="96"/>
      <c r="AB16" s="99"/>
      <c r="AC16" s="96"/>
      <c r="AD16" s="8"/>
      <c r="AF16" s="181" t="s">
        <v>38</v>
      </c>
      <c r="AG16" s="180" t="s">
        <v>5</v>
      </c>
      <c r="AH16" s="179" t="s">
        <v>39</v>
      </c>
      <c r="AI16" s="180" t="s">
        <v>7</v>
      </c>
      <c r="AJ16" s="178">
        <v>67</v>
      </c>
      <c r="AM16" s="178">
        <v>129</v>
      </c>
      <c r="AO16" s="181" t="s">
        <v>40</v>
      </c>
      <c r="AP16" s="180" t="s">
        <v>5</v>
      </c>
      <c r="AQ16" s="179" t="s">
        <v>33</v>
      </c>
      <c r="AR16" s="180" t="s">
        <v>7</v>
      </c>
      <c r="AS16" s="6"/>
      <c r="AT16" s="13"/>
      <c r="AU16" s="6"/>
      <c r="AV16" s="96"/>
      <c r="AW16" s="122"/>
      <c r="AX16" s="6"/>
      <c r="BJ16" s="6"/>
      <c r="BK16" s="6"/>
      <c r="BL16" s="14"/>
      <c r="BM16" s="99"/>
      <c r="BN16" s="96"/>
      <c r="BO16" s="8"/>
      <c r="BQ16" s="181" t="s">
        <v>41</v>
      </c>
      <c r="BR16" s="180" t="s">
        <v>5</v>
      </c>
      <c r="BS16" s="179" t="s">
        <v>39</v>
      </c>
      <c r="BT16" s="180" t="s">
        <v>7</v>
      </c>
      <c r="BU16" s="178">
        <v>191</v>
      </c>
    </row>
    <row r="17" spans="2:73" ht="6.75" customHeight="1" thickBot="1" x14ac:dyDescent="0.2">
      <c r="B17" s="178"/>
      <c r="D17" s="181"/>
      <c r="E17" s="180"/>
      <c r="F17" s="179"/>
      <c r="G17" s="180"/>
      <c r="H17" s="9"/>
      <c r="I17" s="120"/>
      <c r="J17" s="122"/>
      <c r="K17" s="96"/>
      <c r="L17" s="122"/>
      <c r="M17" s="6"/>
      <c r="Q17" s="108"/>
      <c r="R17" s="184" t="s">
        <v>424</v>
      </c>
      <c r="S17" s="185"/>
      <c r="T17" s="185"/>
      <c r="U17" s="108"/>
      <c r="Y17" s="6"/>
      <c r="Z17" s="126"/>
      <c r="AA17" s="96"/>
      <c r="AB17" s="126"/>
      <c r="AC17" s="121"/>
      <c r="AD17" s="9"/>
      <c r="AF17" s="181"/>
      <c r="AG17" s="180"/>
      <c r="AH17" s="179"/>
      <c r="AI17" s="180"/>
      <c r="AJ17" s="178"/>
      <c r="AM17" s="178"/>
      <c r="AO17" s="181"/>
      <c r="AP17" s="180"/>
      <c r="AQ17" s="179"/>
      <c r="AR17" s="180"/>
      <c r="AS17" s="9"/>
      <c r="AT17" s="16"/>
      <c r="AU17" s="6"/>
      <c r="AV17" s="96"/>
      <c r="AW17" s="122"/>
      <c r="AX17" s="6"/>
      <c r="BJ17" s="6"/>
      <c r="BK17" s="6"/>
      <c r="BL17" s="14"/>
      <c r="BM17" s="126"/>
      <c r="BN17" s="121"/>
      <c r="BO17" s="9"/>
      <c r="BQ17" s="181"/>
      <c r="BR17" s="180"/>
      <c r="BS17" s="179"/>
      <c r="BT17" s="180"/>
      <c r="BU17" s="178"/>
    </row>
    <row r="18" spans="2:73" ht="6.75" customHeight="1" thickTop="1" thickBot="1" x14ac:dyDescent="0.2">
      <c r="B18" s="178">
        <v>7</v>
      </c>
      <c r="D18" s="181" t="s">
        <v>42</v>
      </c>
      <c r="E18" s="180" t="s">
        <v>5</v>
      </c>
      <c r="F18" s="179" t="s">
        <v>43</v>
      </c>
      <c r="G18" s="180" t="s">
        <v>7</v>
      </c>
      <c r="H18" s="95"/>
      <c r="I18" s="122"/>
      <c r="J18" s="6"/>
      <c r="K18" s="96"/>
      <c r="L18" s="122"/>
      <c r="M18" s="6"/>
      <c r="Q18" s="108"/>
      <c r="R18" s="185"/>
      <c r="S18" s="185"/>
      <c r="T18" s="185"/>
      <c r="U18" s="108"/>
      <c r="Y18" s="6"/>
      <c r="Z18" s="126"/>
      <c r="AA18" s="96"/>
      <c r="AB18" s="6"/>
      <c r="AC18" s="126"/>
      <c r="AD18" s="95"/>
      <c r="AF18" s="181" t="s">
        <v>44</v>
      </c>
      <c r="AG18" s="180" t="s">
        <v>5</v>
      </c>
      <c r="AH18" s="179" t="s">
        <v>45</v>
      </c>
      <c r="AI18" s="180" t="s">
        <v>7</v>
      </c>
      <c r="AJ18" s="178">
        <v>68</v>
      </c>
      <c r="AM18" s="178">
        <v>130</v>
      </c>
      <c r="AO18" s="181" t="s">
        <v>46</v>
      </c>
      <c r="AP18" s="180" t="s">
        <v>5</v>
      </c>
      <c r="AQ18" s="179" t="s">
        <v>47</v>
      </c>
      <c r="AR18" s="180" t="s">
        <v>7</v>
      </c>
      <c r="AS18" s="95"/>
      <c r="AT18" s="100"/>
      <c r="AU18" s="6"/>
      <c r="AV18" s="96"/>
      <c r="AW18" s="122"/>
      <c r="AX18" s="6"/>
      <c r="BJ18" s="6"/>
      <c r="BK18" s="6"/>
      <c r="BL18" s="14"/>
      <c r="BM18" s="6"/>
      <c r="BN18" s="126"/>
      <c r="BO18" s="95"/>
      <c r="BQ18" s="181" t="s">
        <v>48</v>
      </c>
      <c r="BR18" s="180" t="s">
        <v>5</v>
      </c>
      <c r="BS18" s="179" t="s">
        <v>49</v>
      </c>
      <c r="BT18" s="180" t="s">
        <v>7</v>
      </c>
      <c r="BU18" s="178">
        <v>192</v>
      </c>
    </row>
    <row r="19" spans="2:73" ht="6.75" customHeight="1" thickTop="1" thickBot="1" x14ac:dyDescent="0.2">
      <c r="B19" s="178"/>
      <c r="D19" s="181"/>
      <c r="E19" s="180"/>
      <c r="F19" s="179"/>
      <c r="G19" s="180"/>
      <c r="H19" s="6"/>
      <c r="I19" s="6"/>
      <c r="J19" s="6"/>
      <c r="K19" s="96"/>
      <c r="L19" s="97"/>
      <c r="M19" s="6"/>
      <c r="Q19" s="108"/>
      <c r="R19" s="185"/>
      <c r="S19" s="185"/>
      <c r="T19" s="185"/>
      <c r="U19" s="108"/>
      <c r="Y19" s="6"/>
      <c r="Z19" s="101"/>
      <c r="AA19" s="96"/>
      <c r="AB19" s="6"/>
      <c r="AC19" s="6"/>
      <c r="AD19" s="96"/>
      <c r="AF19" s="181"/>
      <c r="AG19" s="180"/>
      <c r="AH19" s="179"/>
      <c r="AI19" s="180"/>
      <c r="AJ19" s="178"/>
      <c r="AM19" s="178"/>
      <c r="AO19" s="181"/>
      <c r="AP19" s="180"/>
      <c r="AQ19" s="179"/>
      <c r="AR19" s="180"/>
      <c r="AS19" s="6"/>
      <c r="AT19" s="6"/>
      <c r="AU19" s="6"/>
      <c r="AV19" s="96"/>
      <c r="AW19" s="97"/>
      <c r="AX19" s="6"/>
      <c r="BJ19" s="6"/>
      <c r="BK19" s="13"/>
      <c r="BL19" s="96"/>
      <c r="BM19" s="6"/>
      <c r="BN19" s="6"/>
      <c r="BO19" s="96"/>
      <c r="BQ19" s="181"/>
      <c r="BR19" s="180"/>
      <c r="BS19" s="179"/>
      <c r="BT19" s="180"/>
      <c r="BU19" s="178"/>
    </row>
    <row r="20" spans="2:73" ht="6.75" customHeight="1" thickTop="1" thickBot="1" x14ac:dyDescent="0.2">
      <c r="B20" s="178">
        <v>8</v>
      </c>
      <c r="D20" s="181" t="s">
        <v>50</v>
      </c>
      <c r="E20" s="180" t="s">
        <v>5</v>
      </c>
      <c r="F20" s="179" t="s">
        <v>11</v>
      </c>
      <c r="G20" s="180" t="s">
        <v>7</v>
      </c>
      <c r="H20" s="95"/>
      <c r="I20" s="6"/>
      <c r="J20" s="6"/>
      <c r="K20" s="13"/>
      <c r="L20" s="14"/>
      <c r="M20" s="122"/>
      <c r="Q20" s="108"/>
      <c r="R20" s="185"/>
      <c r="S20" s="185"/>
      <c r="T20" s="185"/>
      <c r="U20" s="108"/>
      <c r="Y20" s="126"/>
      <c r="Z20" s="13"/>
      <c r="AA20" s="14"/>
      <c r="AB20" s="6"/>
      <c r="AC20" s="6"/>
      <c r="AD20" s="95"/>
      <c r="AF20" s="181" t="s">
        <v>51</v>
      </c>
      <c r="AG20" s="180" t="s">
        <v>5</v>
      </c>
      <c r="AH20" s="179" t="s">
        <v>11</v>
      </c>
      <c r="AI20" s="180" t="s">
        <v>7</v>
      </c>
      <c r="AJ20" s="178">
        <v>69</v>
      </c>
      <c r="AM20" s="178">
        <v>131</v>
      </c>
      <c r="AO20" s="181" t="s">
        <v>52</v>
      </c>
      <c r="AP20" s="180" t="s">
        <v>5</v>
      </c>
      <c r="AQ20" s="179" t="s">
        <v>11</v>
      </c>
      <c r="AR20" s="180" t="s">
        <v>7</v>
      </c>
      <c r="AS20" s="95"/>
      <c r="AT20" s="6"/>
      <c r="AU20" s="6"/>
      <c r="AV20" s="13"/>
      <c r="AW20" s="14"/>
      <c r="AX20" s="122"/>
      <c r="BJ20" s="6"/>
      <c r="BK20" s="102"/>
      <c r="BL20" s="96"/>
      <c r="BM20" s="6"/>
      <c r="BN20" s="6"/>
      <c r="BO20" s="95"/>
      <c r="BQ20" s="181" t="s">
        <v>53</v>
      </c>
      <c r="BR20" s="180" t="s">
        <v>5</v>
      </c>
      <c r="BS20" s="179" t="s">
        <v>54</v>
      </c>
      <c r="BT20" s="180" t="s">
        <v>7</v>
      </c>
      <c r="BU20" s="178">
        <v>193</v>
      </c>
    </row>
    <row r="21" spans="2:73" ht="6.75" customHeight="1" thickTop="1" thickBot="1" x14ac:dyDescent="0.2">
      <c r="B21" s="178"/>
      <c r="D21" s="181"/>
      <c r="E21" s="180"/>
      <c r="F21" s="179"/>
      <c r="G21" s="180"/>
      <c r="H21" s="96"/>
      <c r="I21" s="97"/>
      <c r="J21" s="6"/>
      <c r="K21" s="13"/>
      <c r="L21" s="14"/>
      <c r="M21" s="122"/>
      <c r="Q21" s="108"/>
      <c r="R21" s="185"/>
      <c r="S21" s="185"/>
      <c r="T21" s="185"/>
      <c r="U21" s="108"/>
      <c r="Y21" s="126"/>
      <c r="Z21" s="13"/>
      <c r="AA21" s="14"/>
      <c r="AB21" s="6"/>
      <c r="AC21" s="101"/>
      <c r="AD21" s="96"/>
      <c r="AF21" s="181"/>
      <c r="AG21" s="180"/>
      <c r="AH21" s="179"/>
      <c r="AI21" s="180"/>
      <c r="AJ21" s="178"/>
      <c r="AM21" s="178"/>
      <c r="AO21" s="181"/>
      <c r="AP21" s="180"/>
      <c r="AQ21" s="179"/>
      <c r="AR21" s="180"/>
      <c r="AS21" s="96"/>
      <c r="AT21" s="97"/>
      <c r="AU21" s="6"/>
      <c r="AV21" s="13"/>
      <c r="AW21" s="14"/>
      <c r="AX21" s="122"/>
      <c r="BJ21" s="6"/>
      <c r="BK21" s="128"/>
      <c r="BL21" s="96"/>
      <c r="BM21" s="6"/>
      <c r="BN21" s="101"/>
      <c r="BO21" s="96"/>
      <c r="BQ21" s="181"/>
      <c r="BR21" s="180"/>
      <c r="BS21" s="179"/>
      <c r="BT21" s="180"/>
      <c r="BU21" s="178"/>
    </row>
    <row r="22" spans="2:73" ht="6.75" customHeight="1" thickTop="1" x14ac:dyDescent="0.15">
      <c r="B22" s="178">
        <v>9</v>
      </c>
      <c r="D22" s="181" t="s">
        <v>55</v>
      </c>
      <c r="E22" s="180" t="s">
        <v>5</v>
      </c>
      <c r="F22" s="179" t="s">
        <v>27</v>
      </c>
      <c r="G22" s="180" t="s">
        <v>7</v>
      </c>
      <c r="H22" s="11"/>
      <c r="I22" s="14"/>
      <c r="J22" s="122"/>
      <c r="K22" s="13"/>
      <c r="L22" s="14"/>
      <c r="M22" s="122"/>
      <c r="Q22" s="108"/>
      <c r="R22" s="185"/>
      <c r="S22" s="185"/>
      <c r="T22" s="185"/>
      <c r="U22" s="108"/>
      <c r="Y22" s="126"/>
      <c r="Z22" s="13"/>
      <c r="AA22" s="14"/>
      <c r="AB22" s="126"/>
      <c r="AC22" s="13"/>
      <c r="AD22" s="17"/>
      <c r="AF22" s="181" t="s">
        <v>56</v>
      </c>
      <c r="AG22" s="180" t="s">
        <v>5</v>
      </c>
      <c r="AH22" s="179" t="s">
        <v>49</v>
      </c>
      <c r="AI22" s="180" t="s">
        <v>7</v>
      </c>
      <c r="AJ22" s="178">
        <v>70</v>
      </c>
      <c r="AM22" s="178">
        <v>132</v>
      </c>
      <c r="AO22" s="181" t="s">
        <v>57</v>
      </c>
      <c r="AP22" s="180" t="s">
        <v>5</v>
      </c>
      <c r="AQ22" s="179" t="s">
        <v>21</v>
      </c>
      <c r="AR22" s="180" t="s">
        <v>7</v>
      </c>
      <c r="AS22" s="11"/>
      <c r="AT22" s="14"/>
      <c r="AU22" s="122"/>
      <c r="AV22" s="13"/>
      <c r="AW22" s="14"/>
      <c r="AX22" s="122"/>
      <c r="BJ22" s="6"/>
      <c r="BK22" s="128"/>
      <c r="BL22" s="96"/>
      <c r="BM22" s="126"/>
      <c r="BN22" s="13"/>
      <c r="BO22" s="17"/>
      <c r="BQ22" s="181" t="s">
        <v>58</v>
      </c>
      <c r="BR22" s="180" t="s">
        <v>5</v>
      </c>
      <c r="BS22" s="179" t="s">
        <v>37</v>
      </c>
      <c r="BT22" s="180" t="s">
        <v>7</v>
      </c>
      <c r="BU22" s="178">
        <v>194</v>
      </c>
    </row>
    <row r="23" spans="2:73" ht="6.75" customHeight="1" thickBot="1" x14ac:dyDescent="0.2">
      <c r="B23" s="178"/>
      <c r="D23" s="181"/>
      <c r="E23" s="180"/>
      <c r="F23" s="179"/>
      <c r="G23" s="180"/>
      <c r="H23" s="6"/>
      <c r="I23" s="96"/>
      <c r="J23" s="97"/>
      <c r="K23" s="13"/>
      <c r="L23" s="14"/>
      <c r="M23" s="122"/>
      <c r="Q23" s="108"/>
      <c r="R23" s="185"/>
      <c r="S23" s="185"/>
      <c r="T23" s="185"/>
      <c r="U23" s="108"/>
      <c r="Y23" s="126"/>
      <c r="Z23" s="13"/>
      <c r="AA23" s="14"/>
      <c r="AB23" s="101"/>
      <c r="AC23" s="96"/>
      <c r="AD23" s="9"/>
      <c r="AF23" s="181"/>
      <c r="AG23" s="180"/>
      <c r="AH23" s="179"/>
      <c r="AI23" s="180"/>
      <c r="AJ23" s="178"/>
      <c r="AM23" s="178"/>
      <c r="AO23" s="181"/>
      <c r="AP23" s="180"/>
      <c r="AQ23" s="179"/>
      <c r="AR23" s="180"/>
      <c r="AS23" s="6"/>
      <c r="AT23" s="96"/>
      <c r="AU23" s="97"/>
      <c r="AV23" s="13"/>
      <c r="AW23" s="14"/>
      <c r="AX23" s="122"/>
      <c r="BJ23" s="6"/>
      <c r="BK23" s="128"/>
      <c r="BL23" s="96"/>
      <c r="BM23" s="101"/>
      <c r="BN23" s="96"/>
      <c r="BO23" s="9"/>
      <c r="BQ23" s="181"/>
      <c r="BR23" s="180"/>
      <c r="BS23" s="179"/>
      <c r="BT23" s="180"/>
      <c r="BU23" s="178"/>
    </row>
    <row r="24" spans="2:73" ht="6.75" customHeight="1" thickTop="1" x14ac:dyDescent="0.15">
      <c r="B24" s="178">
        <v>10</v>
      </c>
      <c r="D24" s="181" t="s">
        <v>59</v>
      </c>
      <c r="E24" s="180" t="s">
        <v>5</v>
      </c>
      <c r="F24" s="179" t="s">
        <v>60</v>
      </c>
      <c r="G24" s="180" t="s">
        <v>7</v>
      </c>
      <c r="H24" s="6"/>
      <c r="I24" s="13"/>
      <c r="J24" s="14"/>
      <c r="K24" s="123"/>
      <c r="L24" s="96"/>
      <c r="M24" s="122"/>
      <c r="Q24" s="108"/>
      <c r="R24" s="185"/>
      <c r="S24" s="185"/>
      <c r="T24" s="185"/>
      <c r="U24" s="108"/>
      <c r="Y24" s="126"/>
      <c r="Z24" s="96"/>
      <c r="AA24" s="128"/>
      <c r="AB24" s="13"/>
      <c r="AC24" s="14"/>
      <c r="AD24" s="8"/>
      <c r="AF24" s="181" t="s">
        <v>61</v>
      </c>
      <c r="AG24" s="180" t="s">
        <v>5</v>
      </c>
      <c r="AH24" s="179" t="s">
        <v>19</v>
      </c>
      <c r="AI24" s="180" t="s">
        <v>7</v>
      </c>
      <c r="AJ24" s="178">
        <v>71</v>
      </c>
      <c r="AM24" s="178">
        <v>133</v>
      </c>
      <c r="AO24" s="181" t="s">
        <v>62</v>
      </c>
      <c r="AP24" s="180" t="s">
        <v>5</v>
      </c>
      <c r="AQ24" s="179" t="s">
        <v>27</v>
      </c>
      <c r="AR24" s="180" t="s">
        <v>7</v>
      </c>
      <c r="AS24" s="6"/>
      <c r="AT24" s="13"/>
      <c r="AU24" s="14"/>
      <c r="AV24" s="123"/>
      <c r="AW24" s="96"/>
      <c r="AX24" s="122"/>
      <c r="BJ24" s="6"/>
      <c r="BK24" s="128"/>
      <c r="BL24" s="13"/>
      <c r="BM24" s="16"/>
      <c r="BN24" s="14"/>
      <c r="BO24" s="8"/>
      <c r="BQ24" s="181" t="s">
        <v>63</v>
      </c>
      <c r="BR24" s="180" t="s">
        <v>5</v>
      </c>
      <c r="BS24" s="179" t="s">
        <v>47</v>
      </c>
      <c r="BT24" s="180" t="s">
        <v>7</v>
      </c>
      <c r="BU24" s="178">
        <v>195</v>
      </c>
    </row>
    <row r="25" spans="2:73" ht="6.75" customHeight="1" thickBot="1" x14ac:dyDescent="0.2">
      <c r="B25" s="178"/>
      <c r="D25" s="181"/>
      <c r="E25" s="180"/>
      <c r="F25" s="179"/>
      <c r="G25" s="180"/>
      <c r="H25" s="9"/>
      <c r="I25" s="16"/>
      <c r="J25" s="96"/>
      <c r="K25" s="123"/>
      <c r="L25" s="96"/>
      <c r="M25" s="122"/>
      <c r="Q25" s="108"/>
      <c r="R25" s="185"/>
      <c r="S25" s="185"/>
      <c r="T25" s="185"/>
      <c r="U25" s="108"/>
      <c r="Y25" s="126"/>
      <c r="Z25" s="96"/>
      <c r="AA25" s="128"/>
      <c r="AB25" s="96"/>
      <c r="AC25" s="16"/>
      <c r="AD25" s="9"/>
      <c r="AF25" s="181"/>
      <c r="AG25" s="180"/>
      <c r="AH25" s="179"/>
      <c r="AI25" s="180"/>
      <c r="AJ25" s="178"/>
      <c r="AM25" s="178"/>
      <c r="AO25" s="181"/>
      <c r="AP25" s="180"/>
      <c r="AQ25" s="179"/>
      <c r="AR25" s="180"/>
      <c r="AS25" s="9"/>
      <c r="AT25" s="16"/>
      <c r="AU25" s="96"/>
      <c r="AV25" s="123"/>
      <c r="AW25" s="96"/>
      <c r="AX25" s="122"/>
      <c r="BJ25" s="6"/>
      <c r="BK25" s="128"/>
      <c r="BL25" s="13"/>
      <c r="BM25" s="14"/>
      <c r="BN25" s="16"/>
      <c r="BO25" s="9"/>
      <c r="BQ25" s="181"/>
      <c r="BR25" s="180"/>
      <c r="BS25" s="179"/>
      <c r="BT25" s="180"/>
      <c r="BU25" s="178"/>
    </row>
    <row r="26" spans="2:73" ht="6.75" customHeight="1" thickTop="1" thickBot="1" x14ac:dyDescent="0.2">
      <c r="B26" s="178">
        <v>11</v>
      </c>
      <c r="D26" s="181" t="s">
        <v>64</v>
      </c>
      <c r="E26" s="180" t="s">
        <v>5</v>
      </c>
      <c r="F26" s="179" t="s">
        <v>65</v>
      </c>
      <c r="G26" s="180" t="s">
        <v>7</v>
      </c>
      <c r="H26" s="95"/>
      <c r="I26" s="100"/>
      <c r="J26" s="96"/>
      <c r="K26" s="123"/>
      <c r="L26" s="96"/>
      <c r="M26" s="122"/>
      <c r="Q26" s="108"/>
      <c r="R26" s="185"/>
      <c r="S26" s="185"/>
      <c r="T26" s="185"/>
      <c r="U26" s="108"/>
      <c r="Y26" s="126"/>
      <c r="Z26" s="96"/>
      <c r="AA26" s="128"/>
      <c r="AB26" s="96"/>
      <c r="AC26" s="99"/>
      <c r="AD26" s="95"/>
      <c r="AF26" s="181" t="s">
        <v>66</v>
      </c>
      <c r="AG26" s="180" t="s">
        <v>5</v>
      </c>
      <c r="AH26" s="179" t="s">
        <v>60</v>
      </c>
      <c r="AI26" s="180" t="s">
        <v>7</v>
      </c>
      <c r="AJ26" s="178">
        <v>72</v>
      </c>
      <c r="AM26" s="178">
        <v>134</v>
      </c>
      <c r="AO26" s="181" t="s">
        <v>67</v>
      </c>
      <c r="AP26" s="180" t="s">
        <v>5</v>
      </c>
      <c r="AQ26" s="179" t="s">
        <v>49</v>
      </c>
      <c r="AR26" s="180" t="s">
        <v>7</v>
      </c>
      <c r="AS26" s="95"/>
      <c r="AT26" s="100"/>
      <c r="AU26" s="96"/>
      <c r="AV26" s="123"/>
      <c r="AW26" s="96"/>
      <c r="AX26" s="122"/>
      <c r="BJ26" s="6"/>
      <c r="BK26" s="128"/>
      <c r="BL26" s="13"/>
      <c r="BM26" s="14"/>
      <c r="BN26" s="99"/>
      <c r="BO26" s="95"/>
      <c r="BQ26" s="181" t="s">
        <v>68</v>
      </c>
      <c r="BR26" s="180" t="s">
        <v>5</v>
      </c>
      <c r="BS26" s="179" t="s">
        <v>60</v>
      </c>
      <c r="BT26" s="180" t="s">
        <v>7</v>
      </c>
      <c r="BU26" s="178">
        <v>196</v>
      </c>
    </row>
    <row r="27" spans="2:73" ht="6.75" customHeight="1" thickTop="1" thickBot="1" x14ac:dyDescent="0.2">
      <c r="B27" s="178"/>
      <c r="D27" s="181"/>
      <c r="E27" s="180"/>
      <c r="F27" s="179"/>
      <c r="G27" s="180"/>
      <c r="H27" s="6"/>
      <c r="I27" s="6"/>
      <c r="J27" s="96"/>
      <c r="K27" s="125"/>
      <c r="L27" s="96"/>
      <c r="M27" s="122"/>
      <c r="Q27" s="108"/>
      <c r="R27" s="185"/>
      <c r="S27" s="185"/>
      <c r="T27" s="185"/>
      <c r="U27" s="108"/>
      <c r="Y27" s="126"/>
      <c r="Z27" s="96"/>
      <c r="AA27" s="127"/>
      <c r="AB27" s="96"/>
      <c r="AC27" s="6"/>
      <c r="AD27" s="96"/>
      <c r="AF27" s="181"/>
      <c r="AG27" s="180"/>
      <c r="AH27" s="179"/>
      <c r="AI27" s="180"/>
      <c r="AJ27" s="178"/>
      <c r="AM27" s="178"/>
      <c r="AO27" s="181"/>
      <c r="AP27" s="180"/>
      <c r="AQ27" s="179"/>
      <c r="AR27" s="180"/>
      <c r="AS27" s="6"/>
      <c r="AT27" s="6"/>
      <c r="AU27" s="96"/>
      <c r="AV27" s="125"/>
      <c r="AW27" s="96"/>
      <c r="AX27" s="122"/>
      <c r="BJ27" s="6"/>
      <c r="BK27" s="128"/>
      <c r="BL27" s="121"/>
      <c r="BM27" s="96"/>
      <c r="BN27" s="6"/>
      <c r="BO27" s="96"/>
      <c r="BQ27" s="181"/>
      <c r="BR27" s="180"/>
      <c r="BS27" s="179"/>
      <c r="BT27" s="180"/>
      <c r="BU27" s="178"/>
    </row>
    <row r="28" spans="2:73" ht="6.75" customHeight="1" thickTop="1" thickBot="1" x14ac:dyDescent="0.2">
      <c r="B28" s="178">
        <v>12</v>
      </c>
      <c r="D28" s="181" t="s">
        <v>69</v>
      </c>
      <c r="E28" s="180" t="s">
        <v>5</v>
      </c>
      <c r="F28" s="179" t="s">
        <v>37</v>
      </c>
      <c r="G28" s="180" t="s">
        <v>7</v>
      </c>
      <c r="H28" s="6"/>
      <c r="I28" s="6"/>
      <c r="J28" s="13"/>
      <c r="K28" s="6"/>
      <c r="L28" s="96"/>
      <c r="M28" s="122"/>
      <c r="Q28" s="108"/>
      <c r="R28" s="185"/>
      <c r="S28" s="185"/>
      <c r="T28" s="185"/>
      <c r="U28" s="108"/>
      <c r="Y28" s="126"/>
      <c r="Z28" s="96"/>
      <c r="AA28" s="13"/>
      <c r="AB28" s="14"/>
      <c r="AC28" s="6"/>
      <c r="AD28" s="95"/>
      <c r="AF28" s="181" t="s">
        <v>70</v>
      </c>
      <c r="AG28" s="180" t="s">
        <v>5</v>
      </c>
      <c r="AH28" s="179" t="s">
        <v>25</v>
      </c>
      <c r="AI28" s="180" t="s">
        <v>7</v>
      </c>
      <c r="AJ28" s="178">
        <v>73</v>
      </c>
      <c r="AM28" s="178">
        <v>135</v>
      </c>
      <c r="AO28" s="181" t="s">
        <v>71</v>
      </c>
      <c r="AP28" s="180" t="s">
        <v>5</v>
      </c>
      <c r="AQ28" s="179" t="s">
        <v>29</v>
      </c>
      <c r="AR28" s="180" t="s">
        <v>7</v>
      </c>
      <c r="AS28" s="95"/>
      <c r="AT28" s="6"/>
      <c r="AU28" s="13"/>
      <c r="AV28" s="6"/>
      <c r="AW28" s="96"/>
      <c r="AX28" s="122"/>
      <c r="BJ28" s="6"/>
      <c r="BK28" s="14"/>
      <c r="BL28" s="126"/>
      <c r="BM28" s="96"/>
      <c r="BN28" s="6"/>
      <c r="BO28" s="95"/>
      <c r="BQ28" s="181" t="s">
        <v>72</v>
      </c>
      <c r="BR28" s="180" t="s">
        <v>5</v>
      </c>
      <c r="BS28" s="179" t="s">
        <v>21</v>
      </c>
      <c r="BT28" s="180" t="s">
        <v>7</v>
      </c>
      <c r="BU28" s="178">
        <v>197</v>
      </c>
    </row>
    <row r="29" spans="2:73" ht="6.75" customHeight="1" thickTop="1" thickBot="1" x14ac:dyDescent="0.2">
      <c r="B29" s="178"/>
      <c r="D29" s="181"/>
      <c r="E29" s="180"/>
      <c r="F29" s="179"/>
      <c r="G29" s="180"/>
      <c r="H29" s="9"/>
      <c r="I29" s="120"/>
      <c r="J29" s="13"/>
      <c r="K29" s="6"/>
      <c r="L29" s="96"/>
      <c r="M29" s="122"/>
      <c r="Q29" s="108"/>
      <c r="R29" s="185"/>
      <c r="S29" s="185"/>
      <c r="T29" s="185"/>
      <c r="U29" s="108"/>
      <c r="Y29" s="126"/>
      <c r="Z29" s="96"/>
      <c r="AA29" s="6"/>
      <c r="AB29" s="14"/>
      <c r="AC29" s="101"/>
      <c r="AD29" s="96"/>
      <c r="AF29" s="181"/>
      <c r="AG29" s="180"/>
      <c r="AH29" s="179"/>
      <c r="AI29" s="180"/>
      <c r="AJ29" s="178"/>
      <c r="AM29" s="178"/>
      <c r="AO29" s="181"/>
      <c r="AP29" s="180"/>
      <c r="AQ29" s="179"/>
      <c r="AR29" s="180"/>
      <c r="AS29" s="96"/>
      <c r="AT29" s="97"/>
      <c r="AU29" s="13"/>
      <c r="AV29" s="6"/>
      <c r="AW29" s="96"/>
      <c r="AX29" s="122"/>
      <c r="BJ29" s="6"/>
      <c r="BK29" s="14"/>
      <c r="BL29" s="126"/>
      <c r="BM29" s="96"/>
      <c r="BN29" s="101"/>
      <c r="BO29" s="96"/>
      <c r="BQ29" s="181"/>
      <c r="BR29" s="180"/>
      <c r="BS29" s="179"/>
      <c r="BT29" s="180"/>
      <c r="BU29" s="178"/>
    </row>
    <row r="30" spans="2:73" ht="6.75" customHeight="1" thickTop="1" thickBot="1" x14ac:dyDescent="0.2">
      <c r="B30" s="178">
        <v>13</v>
      </c>
      <c r="D30" s="181" t="s">
        <v>73</v>
      </c>
      <c r="E30" s="180" t="s">
        <v>5</v>
      </c>
      <c r="F30" s="179" t="s">
        <v>74</v>
      </c>
      <c r="G30" s="180" t="s">
        <v>7</v>
      </c>
      <c r="H30" s="95"/>
      <c r="I30" s="122"/>
      <c r="J30" s="123"/>
      <c r="K30" s="6"/>
      <c r="L30" s="96"/>
      <c r="M30" s="122"/>
      <c r="Q30" s="108"/>
      <c r="R30" s="185"/>
      <c r="S30" s="185"/>
      <c r="T30" s="185"/>
      <c r="U30" s="108"/>
      <c r="Y30" s="126"/>
      <c r="Z30" s="96"/>
      <c r="AA30" s="6"/>
      <c r="AB30" s="16"/>
      <c r="AC30" s="16"/>
      <c r="AD30" s="17"/>
      <c r="AF30" s="181" t="s">
        <v>75</v>
      </c>
      <c r="AG30" s="180" t="s">
        <v>5</v>
      </c>
      <c r="AH30" s="179" t="s">
        <v>37</v>
      </c>
      <c r="AI30" s="180" t="s">
        <v>7</v>
      </c>
      <c r="AJ30" s="178">
        <v>74</v>
      </c>
      <c r="AM30" s="178">
        <v>136</v>
      </c>
      <c r="AO30" s="181" t="s">
        <v>76</v>
      </c>
      <c r="AP30" s="180" t="s">
        <v>5</v>
      </c>
      <c r="AQ30" s="179" t="s">
        <v>13</v>
      </c>
      <c r="AR30" s="180" t="s">
        <v>7</v>
      </c>
      <c r="AS30" s="11"/>
      <c r="AT30" s="16"/>
      <c r="AU30" s="16"/>
      <c r="AV30" s="6"/>
      <c r="AW30" s="96"/>
      <c r="AX30" s="122"/>
      <c r="BJ30" s="6"/>
      <c r="BK30" s="14"/>
      <c r="BL30" s="126"/>
      <c r="BM30" s="13"/>
      <c r="BN30" s="16"/>
      <c r="BO30" s="17"/>
      <c r="BQ30" s="181" t="s">
        <v>77</v>
      </c>
      <c r="BR30" s="180" t="s">
        <v>5</v>
      </c>
      <c r="BS30" s="179" t="s">
        <v>65</v>
      </c>
      <c r="BT30" s="180" t="s">
        <v>7</v>
      </c>
      <c r="BU30" s="178">
        <v>198</v>
      </c>
    </row>
    <row r="31" spans="2:73" ht="6.75" customHeight="1" thickTop="1" thickBot="1" x14ac:dyDescent="0.2">
      <c r="B31" s="178"/>
      <c r="D31" s="181"/>
      <c r="E31" s="180"/>
      <c r="F31" s="179"/>
      <c r="G31" s="180"/>
      <c r="H31" s="6"/>
      <c r="I31" s="96"/>
      <c r="J31" s="125"/>
      <c r="K31" s="6"/>
      <c r="L31" s="96"/>
      <c r="M31" s="122"/>
      <c r="Q31" s="108"/>
      <c r="R31" s="185"/>
      <c r="S31" s="185"/>
      <c r="T31" s="185"/>
      <c r="U31" s="108"/>
      <c r="Y31" s="126"/>
      <c r="Z31" s="96"/>
      <c r="AA31" s="6"/>
      <c r="AB31" s="16"/>
      <c r="AC31" s="96"/>
      <c r="AD31" s="9"/>
      <c r="AF31" s="181"/>
      <c r="AG31" s="180"/>
      <c r="AH31" s="179"/>
      <c r="AI31" s="180"/>
      <c r="AJ31" s="178"/>
      <c r="AM31" s="178"/>
      <c r="AO31" s="181"/>
      <c r="AP31" s="180"/>
      <c r="AQ31" s="179"/>
      <c r="AR31" s="180"/>
      <c r="AS31" s="6"/>
      <c r="AT31" s="96"/>
      <c r="AU31" s="16"/>
      <c r="AV31" s="6"/>
      <c r="AW31" s="96"/>
      <c r="AX31" s="122"/>
      <c r="BJ31" s="6"/>
      <c r="BK31" s="14"/>
      <c r="BL31" s="126"/>
      <c r="BM31" s="121"/>
      <c r="BN31" s="96"/>
      <c r="BO31" s="9"/>
      <c r="BQ31" s="181"/>
      <c r="BR31" s="180"/>
      <c r="BS31" s="179"/>
      <c r="BT31" s="180"/>
      <c r="BU31" s="178"/>
    </row>
    <row r="32" spans="2:73" ht="6.75" customHeight="1" thickTop="1" x14ac:dyDescent="0.15">
      <c r="B32" s="178">
        <v>14</v>
      </c>
      <c r="D32" s="181" t="s">
        <v>78</v>
      </c>
      <c r="E32" s="180" t="s">
        <v>5</v>
      </c>
      <c r="F32" s="179" t="s">
        <v>23</v>
      </c>
      <c r="G32" s="180" t="s">
        <v>7</v>
      </c>
      <c r="H32" s="6"/>
      <c r="I32" s="13"/>
      <c r="J32" s="6"/>
      <c r="K32" s="6"/>
      <c r="L32" s="96"/>
      <c r="M32" s="122"/>
      <c r="Q32" s="108"/>
      <c r="R32" s="185"/>
      <c r="S32" s="185"/>
      <c r="T32" s="185"/>
      <c r="U32" s="108"/>
      <c r="Y32" s="126"/>
      <c r="Z32" s="96"/>
      <c r="AA32" s="6"/>
      <c r="AB32" s="99"/>
      <c r="AC32" s="96"/>
      <c r="AD32" s="8"/>
      <c r="AF32" s="181" t="s">
        <v>79</v>
      </c>
      <c r="AG32" s="180" t="s">
        <v>5</v>
      </c>
      <c r="AH32" s="179" t="s">
        <v>21</v>
      </c>
      <c r="AI32" s="180" t="s">
        <v>7</v>
      </c>
      <c r="AJ32" s="178">
        <v>75</v>
      </c>
      <c r="AM32" s="178">
        <v>137</v>
      </c>
      <c r="AO32" s="181" t="s">
        <v>80</v>
      </c>
      <c r="AP32" s="180" t="s">
        <v>5</v>
      </c>
      <c r="AQ32" s="179" t="s">
        <v>65</v>
      </c>
      <c r="AR32" s="180" t="s">
        <v>7</v>
      </c>
      <c r="AS32" s="6"/>
      <c r="AT32" s="96"/>
      <c r="AU32" s="100"/>
      <c r="AV32" s="6"/>
      <c r="AW32" s="96"/>
      <c r="AX32" s="122"/>
      <c r="BJ32" s="6"/>
      <c r="BK32" s="14"/>
      <c r="BL32" s="6"/>
      <c r="BM32" s="126"/>
      <c r="BN32" s="96"/>
      <c r="BO32" s="8"/>
      <c r="BQ32" s="181" t="s">
        <v>81</v>
      </c>
      <c r="BR32" s="180" t="s">
        <v>5</v>
      </c>
      <c r="BS32" s="179" t="s">
        <v>29</v>
      </c>
      <c r="BT32" s="180" t="s">
        <v>7</v>
      </c>
      <c r="BU32" s="178">
        <v>199</v>
      </c>
    </row>
    <row r="33" spans="2:73" ht="6.75" customHeight="1" thickBot="1" x14ac:dyDescent="0.2">
      <c r="B33" s="178"/>
      <c r="D33" s="181"/>
      <c r="E33" s="180"/>
      <c r="F33" s="179"/>
      <c r="G33" s="180"/>
      <c r="H33" s="9"/>
      <c r="I33" s="16"/>
      <c r="J33" s="6"/>
      <c r="K33" s="6"/>
      <c r="L33" s="96"/>
      <c r="M33" s="122"/>
      <c r="Q33" s="108"/>
      <c r="R33" s="185"/>
      <c r="S33" s="185"/>
      <c r="T33" s="185"/>
      <c r="U33" s="108"/>
      <c r="Y33" s="126"/>
      <c r="Z33" s="96"/>
      <c r="AA33" s="6"/>
      <c r="AB33" s="126"/>
      <c r="AC33" s="121"/>
      <c r="AD33" s="9"/>
      <c r="AF33" s="181"/>
      <c r="AG33" s="180"/>
      <c r="AH33" s="179"/>
      <c r="AI33" s="180"/>
      <c r="AJ33" s="178"/>
      <c r="AM33" s="178"/>
      <c r="AO33" s="181"/>
      <c r="AP33" s="180"/>
      <c r="AQ33" s="179"/>
      <c r="AR33" s="180"/>
      <c r="AS33" s="9"/>
      <c r="AT33" s="120"/>
      <c r="AU33" s="122"/>
      <c r="AV33" s="6"/>
      <c r="AW33" s="96"/>
      <c r="AX33" s="122"/>
      <c r="BJ33" s="6"/>
      <c r="BK33" s="14"/>
      <c r="BL33" s="6"/>
      <c r="BM33" s="126"/>
      <c r="BN33" s="121"/>
      <c r="BO33" s="9"/>
      <c r="BQ33" s="181"/>
      <c r="BR33" s="180"/>
      <c r="BS33" s="179"/>
      <c r="BT33" s="180"/>
      <c r="BU33" s="178"/>
    </row>
    <row r="34" spans="2:73" ht="6.75" customHeight="1" thickTop="1" thickBot="1" x14ac:dyDescent="0.2">
      <c r="B34" s="178">
        <v>15</v>
      </c>
      <c r="D34" s="181" t="s">
        <v>82</v>
      </c>
      <c r="E34" s="180" t="s">
        <v>5</v>
      </c>
      <c r="F34" s="179" t="s">
        <v>25</v>
      </c>
      <c r="G34" s="180" t="s">
        <v>7</v>
      </c>
      <c r="H34" s="95"/>
      <c r="I34" s="100"/>
      <c r="J34" s="6"/>
      <c r="K34" s="6"/>
      <c r="L34" s="96"/>
      <c r="M34" s="122"/>
      <c r="Q34" s="108"/>
      <c r="R34" s="185"/>
      <c r="S34" s="185"/>
      <c r="T34" s="185"/>
      <c r="U34" s="108"/>
      <c r="Y34" s="126"/>
      <c r="Z34" s="96"/>
      <c r="AA34" s="6"/>
      <c r="AB34" s="6"/>
      <c r="AC34" s="126"/>
      <c r="AD34" s="95"/>
      <c r="AF34" s="181" t="s">
        <v>83</v>
      </c>
      <c r="AG34" s="180" t="s">
        <v>5</v>
      </c>
      <c r="AH34" s="179" t="s">
        <v>84</v>
      </c>
      <c r="AI34" s="180" t="s">
        <v>7</v>
      </c>
      <c r="AJ34" s="178">
        <v>76</v>
      </c>
      <c r="AM34" s="178">
        <v>138</v>
      </c>
      <c r="AO34" s="181" t="s">
        <v>85</v>
      </c>
      <c r="AP34" s="180" t="s">
        <v>5</v>
      </c>
      <c r="AQ34" s="179" t="s">
        <v>86</v>
      </c>
      <c r="AR34" s="180" t="s">
        <v>7</v>
      </c>
      <c r="AS34" s="95"/>
      <c r="AT34" s="122"/>
      <c r="AU34" s="6"/>
      <c r="AV34" s="6"/>
      <c r="AW34" s="96"/>
      <c r="AX34" s="122"/>
      <c r="BJ34" s="6"/>
      <c r="BK34" s="14"/>
      <c r="BL34" s="6"/>
      <c r="BM34" s="6"/>
      <c r="BN34" s="126"/>
      <c r="BO34" s="95"/>
      <c r="BQ34" s="181" t="s">
        <v>87</v>
      </c>
      <c r="BR34" s="180" t="s">
        <v>5</v>
      </c>
      <c r="BS34" s="179" t="s">
        <v>6</v>
      </c>
      <c r="BT34" s="180" t="s">
        <v>7</v>
      </c>
      <c r="BU34" s="178">
        <v>200</v>
      </c>
    </row>
    <row r="35" spans="2:73" ht="6.75" customHeight="1" thickTop="1" thickBot="1" x14ac:dyDescent="0.2">
      <c r="B35" s="178"/>
      <c r="D35" s="181"/>
      <c r="E35" s="180"/>
      <c r="F35" s="179"/>
      <c r="G35" s="180"/>
      <c r="H35" s="6"/>
      <c r="I35" s="6"/>
      <c r="J35" s="6"/>
      <c r="K35" s="6"/>
      <c r="L35" s="96"/>
      <c r="M35" s="97"/>
      <c r="Q35" s="108"/>
      <c r="R35" s="185"/>
      <c r="S35" s="185"/>
      <c r="T35" s="185"/>
      <c r="U35" s="108"/>
      <c r="Y35" s="101"/>
      <c r="Z35" s="96"/>
      <c r="AA35" s="6"/>
      <c r="AB35" s="6"/>
      <c r="AC35" s="6"/>
      <c r="AD35" s="96"/>
      <c r="AF35" s="181"/>
      <c r="AG35" s="180"/>
      <c r="AH35" s="179"/>
      <c r="AI35" s="180"/>
      <c r="AJ35" s="178"/>
      <c r="AM35" s="178"/>
      <c r="AO35" s="181"/>
      <c r="AP35" s="180"/>
      <c r="AQ35" s="179"/>
      <c r="AR35" s="180"/>
      <c r="AS35" s="6"/>
      <c r="AT35" s="6"/>
      <c r="AU35" s="6"/>
      <c r="AV35" s="6"/>
      <c r="AW35" s="96"/>
      <c r="AX35" s="97"/>
      <c r="BJ35" s="13"/>
      <c r="BK35" s="96"/>
      <c r="BL35" s="6"/>
      <c r="BM35" s="6"/>
      <c r="BN35" s="6"/>
      <c r="BO35" s="96"/>
      <c r="BQ35" s="181"/>
      <c r="BR35" s="180"/>
      <c r="BS35" s="179"/>
      <c r="BT35" s="180"/>
      <c r="BU35" s="178"/>
    </row>
    <row r="36" spans="2:73" ht="6.75" customHeight="1" thickTop="1" thickBot="1" x14ac:dyDescent="0.2">
      <c r="B36" s="178">
        <v>16</v>
      </c>
      <c r="D36" s="181" t="s">
        <v>88</v>
      </c>
      <c r="E36" s="180" t="s">
        <v>5</v>
      </c>
      <c r="F36" s="179" t="s">
        <v>86</v>
      </c>
      <c r="G36" s="180" t="s">
        <v>7</v>
      </c>
      <c r="H36" s="95"/>
      <c r="I36" s="6"/>
      <c r="J36" s="6"/>
      <c r="K36" s="6"/>
      <c r="L36" s="13"/>
      <c r="M36" s="14"/>
      <c r="N36" s="152"/>
      <c r="Q36" s="108"/>
      <c r="R36" s="185"/>
      <c r="S36" s="185"/>
      <c r="T36" s="185"/>
      <c r="U36" s="108"/>
      <c r="Y36" s="16"/>
      <c r="Z36" s="14"/>
      <c r="AA36" s="6"/>
      <c r="AB36" s="6"/>
      <c r="AC36" s="6"/>
      <c r="AD36" s="95"/>
      <c r="AF36" s="181" t="s">
        <v>89</v>
      </c>
      <c r="AG36" s="180" t="s">
        <v>5</v>
      </c>
      <c r="AH36" s="179" t="s">
        <v>6</v>
      </c>
      <c r="AI36" s="180" t="s">
        <v>7</v>
      </c>
      <c r="AJ36" s="178">
        <v>77</v>
      </c>
      <c r="AM36" s="178">
        <v>139</v>
      </c>
      <c r="AO36" s="181" t="s">
        <v>90</v>
      </c>
      <c r="AP36" s="180" t="s">
        <v>5</v>
      </c>
      <c r="AQ36" s="179" t="s">
        <v>54</v>
      </c>
      <c r="AR36" s="180" t="s">
        <v>7</v>
      </c>
      <c r="AS36" s="95"/>
      <c r="AT36" s="6"/>
      <c r="AU36" s="6"/>
      <c r="AV36" s="6"/>
      <c r="AW36" s="13"/>
      <c r="AX36" s="14"/>
      <c r="AY36" s="152"/>
      <c r="BJ36" s="102"/>
      <c r="BK36" s="96"/>
      <c r="BL36" s="6"/>
      <c r="BM36" s="6"/>
      <c r="BN36" s="6"/>
      <c r="BO36" s="95"/>
      <c r="BQ36" s="181" t="s">
        <v>91</v>
      </c>
      <c r="BR36" s="180" t="s">
        <v>5</v>
      </c>
      <c r="BS36" s="179" t="s">
        <v>92</v>
      </c>
      <c r="BT36" s="180" t="s">
        <v>7</v>
      </c>
      <c r="BU36" s="178">
        <v>201</v>
      </c>
    </row>
    <row r="37" spans="2:73" ht="6.75" customHeight="1" thickTop="1" thickBot="1" x14ac:dyDescent="0.2">
      <c r="B37" s="178"/>
      <c r="D37" s="181"/>
      <c r="E37" s="180"/>
      <c r="F37" s="179"/>
      <c r="G37" s="180"/>
      <c r="H37" s="96"/>
      <c r="I37" s="97"/>
      <c r="J37" s="6"/>
      <c r="K37" s="6"/>
      <c r="L37" s="13"/>
      <c r="M37" s="14"/>
      <c r="N37" s="152"/>
      <c r="Q37" s="108"/>
      <c r="R37" s="185"/>
      <c r="S37" s="185"/>
      <c r="T37" s="185"/>
      <c r="U37" s="108"/>
      <c r="Y37" s="16"/>
      <c r="Z37" s="14"/>
      <c r="AA37" s="6"/>
      <c r="AB37" s="6"/>
      <c r="AC37" s="101"/>
      <c r="AD37" s="96"/>
      <c r="AF37" s="181"/>
      <c r="AG37" s="180"/>
      <c r="AH37" s="179"/>
      <c r="AI37" s="180"/>
      <c r="AJ37" s="178"/>
      <c r="AM37" s="178"/>
      <c r="AO37" s="181"/>
      <c r="AP37" s="180"/>
      <c r="AQ37" s="179"/>
      <c r="AR37" s="180"/>
      <c r="AS37" s="96"/>
      <c r="AT37" s="97"/>
      <c r="AU37" s="6"/>
      <c r="AV37" s="6"/>
      <c r="AW37" s="13"/>
      <c r="AX37" s="14"/>
      <c r="AY37" s="152"/>
      <c r="BJ37" s="128"/>
      <c r="BK37" s="96"/>
      <c r="BL37" s="6"/>
      <c r="BM37" s="6"/>
      <c r="BN37" s="101"/>
      <c r="BO37" s="96"/>
      <c r="BQ37" s="181"/>
      <c r="BR37" s="180"/>
      <c r="BS37" s="179"/>
      <c r="BT37" s="180"/>
      <c r="BU37" s="178"/>
    </row>
    <row r="38" spans="2:73" ht="6.75" customHeight="1" thickTop="1" x14ac:dyDescent="0.15">
      <c r="B38" s="178">
        <v>17</v>
      </c>
      <c r="D38" s="181" t="s">
        <v>93</v>
      </c>
      <c r="E38" s="180" t="s">
        <v>5</v>
      </c>
      <c r="F38" s="179" t="s">
        <v>19</v>
      </c>
      <c r="G38" s="180" t="s">
        <v>7</v>
      </c>
      <c r="H38" s="11"/>
      <c r="I38" s="14"/>
      <c r="J38" s="122"/>
      <c r="K38" s="6"/>
      <c r="L38" s="13"/>
      <c r="M38" s="14"/>
      <c r="N38" s="152"/>
      <c r="Q38" s="108"/>
      <c r="R38" s="185"/>
      <c r="S38" s="185"/>
      <c r="T38" s="185"/>
      <c r="U38" s="108"/>
      <c r="Y38" s="16"/>
      <c r="Z38" s="14"/>
      <c r="AA38" s="6"/>
      <c r="AB38" s="126"/>
      <c r="AC38" s="13"/>
      <c r="AD38" s="17"/>
      <c r="AF38" s="181" t="s">
        <v>94</v>
      </c>
      <c r="AG38" s="180" t="s">
        <v>5</v>
      </c>
      <c r="AH38" s="179" t="s">
        <v>33</v>
      </c>
      <c r="AI38" s="180" t="s">
        <v>7</v>
      </c>
      <c r="AJ38" s="178">
        <v>78</v>
      </c>
      <c r="AM38" s="178">
        <v>140</v>
      </c>
      <c r="AO38" s="181" t="s">
        <v>95</v>
      </c>
      <c r="AP38" s="180" t="s">
        <v>5</v>
      </c>
      <c r="AQ38" s="179" t="s">
        <v>17</v>
      </c>
      <c r="AR38" s="180" t="s">
        <v>7</v>
      </c>
      <c r="AS38" s="11"/>
      <c r="AT38" s="14"/>
      <c r="AU38" s="122"/>
      <c r="AV38" s="6"/>
      <c r="AW38" s="13"/>
      <c r="AX38" s="14"/>
      <c r="AY38" s="152"/>
      <c r="BJ38" s="128"/>
      <c r="BK38" s="96"/>
      <c r="BL38" s="6"/>
      <c r="BM38" s="126"/>
      <c r="BN38" s="13"/>
      <c r="BO38" s="17"/>
      <c r="BQ38" s="181" t="s">
        <v>96</v>
      </c>
      <c r="BR38" s="180" t="s">
        <v>5</v>
      </c>
      <c r="BS38" s="179" t="s">
        <v>15</v>
      </c>
      <c r="BT38" s="180" t="s">
        <v>7</v>
      </c>
      <c r="BU38" s="178">
        <v>202</v>
      </c>
    </row>
    <row r="39" spans="2:73" ht="6.75" customHeight="1" thickBot="1" x14ac:dyDescent="0.2">
      <c r="B39" s="178"/>
      <c r="D39" s="181"/>
      <c r="E39" s="180"/>
      <c r="F39" s="179"/>
      <c r="G39" s="180"/>
      <c r="H39" s="6"/>
      <c r="I39" s="96"/>
      <c r="J39" s="97"/>
      <c r="K39" s="6"/>
      <c r="L39" s="13"/>
      <c r="M39" s="14"/>
      <c r="N39" s="152"/>
      <c r="Q39" s="108"/>
      <c r="R39" s="185"/>
      <c r="S39" s="185"/>
      <c r="T39" s="185"/>
      <c r="U39" s="108"/>
      <c r="Y39" s="16"/>
      <c r="Z39" s="14"/>
      <c r="AA39" s="6"/>
      <c r="AB39" s="101"/>
      <c r="AC39" s="96"/>
      <c r="AD39" s="9"/>
      <c r="AF39" s="181"/>
      <c r="AG39" s="180"/>
      <c r="AH39" s="179"/>
      <c r="AI39" s="180"/>
      <c r="AJ39" s="178"/>
      <c r="AM39" s="178"/>
      <c r="AO39" s="181"/>
      <c r="AP39" s="180"/>
      <c r="AQ39" s="179"/>
      <c r="AR39" s="180"/>
      <c r="AS39" s="6"/>
      <c r="AT39" s="96"/>
      <c r="AU39" s="97"/>
      <c r="AV39" s="6"/>
      <c r="AW39" s="13"/>
      <c r="AX39" s="14"/>
      <c r="AY39" s="152"/>
      <c r="BJ39" s="128"/>
      <c r="BK39" s="96"/>
      <c r="BL39" s="6"/>
      <c r="BM39" s="101"/>
      <c r="BN39" s="96"/>
      <c r="BO39" s="9"/>
      <c r="BQ39" s="181"/>
      <c r="BR39" s="180"/>
      <c r="BS39" s="179"/>
      <c r="BT39" s="180"/>
      <c r="BU39" s="178"/>
    </row>
    <row r="40" spans="2:73" ht="6.75" customHeight="1" thickTop="1" thickBot="1" x14ac:dyDescent="0.2">
      <c r="B40" s="178">
        <v>18</v>
      </c>
      <c r="D40" s="181" t="s">
        <v>97</v>
      </c>
      <c r="E40" s="180" t="s">
        <v>5</v>
      </c>
      <c r="F40" s="179" t="s">
        <v>23</v>
      </c>
      <c r="G40" s="180" t="s">
        <v>7</v>
      </c>
      <c r="H40" s="6"/>
      <c r="I40" s="13"/>
      <c r="J40" s="14"/>
      <c r="K40" s="122"/>
      <c r="L40" s="13"/>
      <c r="M40" s="14"/>
      <c r="N40" s="152"/>
      <c r="Q40" s="108"/>
      <c r="R40" s="185"/>
      <c r="S40" s="185"/>
      <c r="T40" s="185"/>
      <c r="U40" s="108"/>
      <c r="Y40" s="16"/>
      <c r="Z40" s="14"/>
      <c r="AA40" s="126"/>
      <c r="AB40" s="13"/>
      <c r="AC40" s="14"/>
      <c r="AD40" s="95"/>
      <c r="AF40" s="181" t="s">
        <v>98</v>
      </c>
      <c r="AG40" s="180" t="s">
        <v>5</v>
      </c>
      <c r="AH40" s="179" t="s">
        <v>99</v>
      </c>
      <c r="AI40" s="180" t="s">
        <v>7</v>
      </c>
      <c r="AJ40" s="178">
        <v>79</v>
      </c>
      <c r="AM40" s="178">
        <v>141</v>
      </c>
      <c r="AO40" s="181" t="s">
        <v>100</v>
      </c>
      <c r="AP40" s="180" t="s">
        <v>5</v>
      </c>
      <c r="AQ40" s="179" t="s">
        <v>29</v>
      </c>
      <c r="AR40" s="180" t="s">
        <v>7</v>
      </c>
      <c r="AS40" s="6"/>
      <c r="AT40" s="13"/>
      <c r="AU40" s="14"/>
      <c r="AV40" s="122"/>
      <c r="AW40" s="13"/>
      <c r="AX40" s="14"/>
      <c r="AY40" s="152"/>
      <c r="BJ40" s="128"/>
      <c r="BK40" s="96"/>
      <c r="BL40" s="126"/>
      <c r="BM40" s="13"/>
      <c r="BN40" s="14"/>
      <c r="BO40" s="95"/>
      <c r="BQ40" s="181" t="s">
        <v>101</v>
      </c>
      <c r="BR40" s="180" t="s">
        <v>5</v>
      </c>
      <c r="BS40" s="179" t="s">
        <v>29</v>
      </c>
      <c r="BT40" s="180" t="s">
        <v>7</v>
      </c>
      <c r="BU40" s="178">
        <v>203</v>
      </c>
    </row>
    <row r="41" spans="2:73" ht="6.75" customHeight="1" thickTop="1" thickBot="1" x14ac:dyDescent="0.2">
      <c r="B41" s="178"/>
      <c r="D41" s="181"/>
      <c r="E41" s="180"/>
      <c r="F41" s="179"/>
      <c r="G41" s="180"/>
      <c r="H41" s="9"/>
      <c r="I41" s="16"/>
      <c r="J41" s="96"/>
      <c r="K41" s="122"/>
      <c r="L41" s="13"/>
      <c r="M41" s="14"/>
      <c r="N41" s="152"/>
      <c r="Q41" s="108"/>
      <c r="R41" s="185"/>
      <c r="S41" s="185"/>
      <c r="T41" s="185"/>
      <c r="U41" s="108"/>
      <c r="Y41" s="16"/>
      <c r="Z41" s="14"/>
      <c r="AA41" s="126"/>
      <c r="AB41" s="96"/>
      <c r="AC41" s="127"/>
      <c r="AD41" s="96"/>
      <c r="AF41" s="181"/>
      <c r="AG41" s="180"/>
      <c r="AH41" s="179"/>
      <c r="AI41" s="180"/>
      <c r="AJ41" s="178"/>
      <c r="AM41" s="178"/>
      <c r="AO41" s="181"/>
      <c r="AP41" s="180"/>
      <c r="AQ41" s="179"/>
      <c r="AR41" s="180"/>
      <c r="AS41" s="9"/>
      <c r="AT41" s="16"/>
      <c r="AU41" s="96"/>
      <c r="AV41" s="122"/>
      <c r="AW41" s="13"/>
      <c r="AX41" s="14"/>
      <c r="AY41" s="152"/>
      <c r="BJ41" s="128"/>
      <c r="BK41" s="96"/>
      <c r="BL41" s="126"/>
      <c r="BM41" s="96"/>
      <c r="BN41" s="127"/>
      <c r="BO41" s="96"/>
      <c r="BQ41" s="181"/>
      <c r="BR41" s="180"/>
      <c r="BS41" s="179"/>
      <c r="BT41" s="180"/>
      <c r="BU41" s="178"/>
    </row>
    <row r="42" spans="2:73" ht="6.75" customHeight="1" thickTop="1" thickBot="1" x14ac:dyDescent="0.2">
      <c r="B42" s="178">
        <v>19</v>
      </c>
      <c r="D42" s="181" t="s">
        <v>102</v>
      </c>
      <c r="E42" s="180" t="s">
        <v>5</v>
      </c>
      <c r="F42" s="179" t="s">
        <v>21</v>
      </c>
      <c r="G42" s="180" t="s">
        <v>7</v>
      </c>
      <c r="H42" s="95"/>
      <c r="I42" s="100"/>
      <c r="J42" s="96"/>
      <c r="K42" s="122"/>
      <c r="L42" s="13"/>
      <c r="M42" s="14"/>
      <c r="N42" s="152"/>
      <c r="Q42" s="108"/>
      <c r="R42" s="185"/>
      <c r="S42" s="185"/>
      <c r="T42" s="185"/>
      <c r="U42" s="108"/>
      <c r="Y42" s="16"/>
      <c r="Z42" s="14"/>
      <c r="AA42" s="126"/>
      <c r="AB42" s="96"/>
      <c r="AC42" s="13"/>
      <c r="AD42" s="17"/>
      <c r="AF42" s="181" t="s">
        <v>103</v>
      </c>
      <c r="AG42" s="180" t="s">
        <v>5</v>
      </c>
      <c r="AH42" s="179" t="s">
        <v>104</v>
      </c>
      <c r="AI42" s="180" t="s">
        <v>7</v>
      </c>
      <c r="AJ42" s="178">
        <v>80</v>
      </c>
      <c r="AM42" s="178">
        <v>142</v>
      </c>
      <c r="AO42" s="181" t="s">
        <v>105</v>
      </c>
      <c r="AP42" s="180" t="s">
        <v>5</v>
      </c>
      <c r="AQ42" s="179" t="s">
        <v>37</v>
      </c>
      <c r="AR42" s="180" t="s">
        <v>7</v>
      </c>
      <c r="AS42" s="95"/>
      <c r="AT42" s="100"/>
      <c r="AU42" s="96"/>
      <c r="AV42" s="122"/>
      <c r="AW42" s="13"/>
      <c r="AX42" s="14"/>
      <c r="AY42" s="152"/>
      <c r="BJ42" s="128"/>
      <c r="BK42" s="96"/>
      <c r="BL42" s="126"/>
      <c r="BM42" s="96"/>
      <c r="BN42" s="13"/>
      <c r="BO42" s="17"/>
      <c r="BQ42" s="181" t="s">
        <v>106</v>
      </c>
      <c r="BR42" s="180" t="s">
        <v>5</v>
      </c>
      <c r="BS42" s="179" t="s">
        <v>107</v>
      </c>
      <c r="BT42" s="180" t="s">
        <v>7</v>
      </c>
      <c r="BU42" s="178">
        <v>204</v>
      </c>
    </row>
    <row r="43" spans="2:73" ht="6.75" customHeight="1" thickTop="1" thickBot="1" x14ac:dyDescent="0.2">
      <c r="B43" s="178"/>
      <c r="D43" s="181"/>
      <c r="E43" s="180"/>
      <c r="F43" s="179"/>
      <c r="G43" s="180"/>
      <c r="H43" s="6"/>
      <c r="I43" s="6"/>
      <c r="J43" s="96"/>
      <c r="K43" s="97"/>
      <c r="L43" s="13"/>
      <c r="M43" s="14"/>
      <c r="N43" s="152"/>
      <c r="Q43" s="108"/>
      <c r="R43" s="185"/>
      <c r="S43" s="185"/>
      <c r="T43" s="185"/>
      <c r="U43" s="108"/>
      <c r="Y43" s="16"/>
      <c r="Z43" s="14"/>
      <c r="AA43" s="101"/>
      <c r="AB43" s="96"/>
      <c r="AC43" s="6"/>
      <c r="AD43" s="9"/>
      <c r="AF43" s="181"/>
      <c r="AG43" s="180"/>
      <c r="AH43" s="179"/>
      <c r="AI43" s="180"/>
      <c r="AJ43" s="178"/>
      <c r="AM43" s="178"/>
      <c r="AO43" s="181"/>
      <c r="AP43" s="180"/>
      <c r="AQ43" s="179"/>
      <c r="AR43" s="180"/>
      <c r="AS43" s="6"/>
      <c r="AT43" s="6"/>
      <c r="AU43" s="96"/>
      <c r="AV43" s="97"/>
      <c r="AW43" s="13"/>
      <c r="AX43" s="14"/>
      <c r="AY43" s="152"/>
      <c r="BJ43" s="128"/>
      <c r="BK43" s="96"/>
      <c r="BL43" s="101"/>
      <c r="BM43" s="96"/>
      <c r="BN43" s="6"/>
      <c r="BO43" s="9"/>
      <c r="BQ43" s="181"/>
      <c r="BR43" s="180"/>
      <c r="BS43" s="179"/>
      <c r="BT43" s="180"/>
      <c r="BU43" s="178"/>
    </row>
    <row r="44" spans="2:73" ht="6.75" customHeight="1" thickTop="1" thickBot="1" x14ac:dyDescent="0.2">
      <c r="B44" s="178">
        <v>20</v>
      </c>
      <c r="D44" s="181" t="s">
        <v>108</v>
      </c>
      <c r="E44" s="180" t="s">
        <v>5</v>
      </c>
      <c r="F44" s="179" t="s">
        <v>65</v>
      </c>
      <c r="G44" s="180" t="s">
        <v>7</v>
      </c>
      <c r="H44" s="95"/>
      <c r="I44" s="6"/>
      <c r="J44" s="13"/>
      <c r="K44" s="16"/>
      <c r="L44" s="16"/>
      <c r="M44" s="14"/>
      <c r="N44" s="152"/>
      <c r="Q44" s="107"/>
      <c r="R44" s="182" t="s">
        <v>428</v>
      </c>
      <c r="S44" s="183"/>
      <c r="T44" s="183"/>
      <c r="U44" s="107"/>
      <c r="Y44" s="14"/>
      <c r="Z44" s="128"/>
      <c r="AA44" s="13"/>
      <c r="AB44" s="14"/>
      <c r="AC44" s="6"/>
      <c r="AD44" s="8"/>
      <c r="AF44" s="181" t="s">
        <v>109</v>
      </c>
      <c r="AG44" s="180" t="s">
        <v>5</v>
      </c>
      <c r="AH44" s="179" t="s">
        <v>13</v>
      </c>
      <c r="AI44" s="180" t="s">
        <v>7</v>
      </c>
      <c r="AJ44" s="178">
        <v>81</v>
      </c>
      <c r="AM44" s="178">
        <v>143</v>
      </c>
      <c r="AO44" s="181" t="s">
        <v>110</v>
      </c>
      <c r="AP44" s="180" t="s">
        <v>5</v>
      </c>
      <c r="AQ44" s="179" t="s">
        <v>13</v>
      </c>
      <c r="AR44" s="180" t="s">
        <v>7</v>
      </c>
      <c r="AS44" s="6"/>
      <c r="AT44" s="6"/>
      <c r="AU44" s="13"/>
      <c r="AV44" s="16"/>
      <c r="AW44" s="16"/>
      <c r="AX44" s="14"/>
      <c r="AY44" s="152"/>
      <c r="BJ44" s="128"/>
      <c r="BK44" s="126"/>
      <c r="BL44" s="13"/>
      <c r="BM44" s="14"/>
      <c r="BN44" s="6"/>
      <c r="BO44" s="95"/>
      <c r="BQ44" s="181" t="s">
        <v>111</v>
      </c>
      <c r="BR44" s="180" t="s">
        <v>5</v>
      </c>
      <c r="BS44" s="179" t="s">
        <v>112</v>
      </c>
      <c r="BT44" s="180" t="s">
        <v>7</v>
      </c>
      <c r="BU44" s="178">
        <v>205</v>
      </c>
    </row>
    <row r="45" spans="2:73" ht="6.75" customHeight="1" thickTop="1" thickBot="1" x14ac:dyDescent="0.2">
      <c r="B45" s="178"/>
      <c r="D45" s="181"/>
      <c r="E45" s="180"/>
      <c r="F45" s="179"/>
      <c r="G45" s="180"/>
      <c r="H45" s="96"/>
      <c r="I45" s="97"/>
      <c r="J45" s="13"/>
      <c r="K45" s="16"/>
      <c r="L45" s="16"/>
      <c r="M45" s="14"/>
      <c r="N45" s="152"/>
      <c r="Q45" s="107"/>
      <c r="R45" s="183"/>
      <c r="S45" s="183"/>
      <c r="T45" s="183"/>
      <c r="U45" s="107"/>
      <c r="Y45" s="14"/>
      <c r="Z45" s="128"/>
      <c r="AA45" s="13"/>
      <c r="AB45" s="14"/>
      <c r="AC45" s="13"/>
      <c r="AD45" s="9"/>
      <c r="AF45" s="181"/>
      <c r="AG45" s="180"/>
      <c r="AH45" s="179"/>
      <c r="AI45" s="180"/>
      <c r="AJ45" s="178"/>
      <c r="AM45" s="178"/>
      <c r="AO45" s="181"/>
      <c r="AP45" s="180"/>
      <c r="AQ45" s="179"/>
      <c r="AR45" s="180"/>
      <c r="AS45" s="9"/>
      <c r="AT45" s="14"/>
      <c r="AU45" s="13"/>
      <c r="AV45" s="16"/>
      <c r="AW45" s="16"/>
      <c r="AX45" s="14"/>
      <c r="AY45" s="152"/>
      <c r="BJ45" s="128"/>
      <c r="BK45" s="126"/>
      <c r="BL45" s="13"/>
      <c r="BM45" s="14"/>
      <c r="BN45" s="101"/>
      <c r="BO45" s="96"/>
      <c r="BQ45" s="181"/>
      <c r="BR45" s="180"/>
      <c r="BS45" s="179"/>
      <c r="BT45" s="180"/>
      <c r="BU45" s="178"/>
    </row>
    <row r="46" spans="2:73" ht="6.75" customHeight="1" thickTop="1" thickBot="1" x14ac:dyDescent="0.2">
      <c r="B46" s="178">
        <v>21</v>
      </c>
      <c r="D46" s="181" t="s">
        <v>113</v>
      </c>
      <c r="E46" s="180" t="s">
        <v>5</v>
      </c>
      <c r="F46" s="179" t="s">
        <v>17</v>
      </c>
      <c r="G46" s="180" t="s">
        <v>7</v>
      </c>
      <c r="H46" s="11"/>
      <c r="I46" s="16"/>
      <c r="J46" s="16"/>
      <c r="K46" s="16"/>
      <c r="L46" s="16"/>
      <c r="M46" s="14"/>
      <c r="N46" s="152"/>
      <c r="Q46" s="107"/>
      <c r="R46" s="183"/>
      <c r="S46" s="183"/>
      <c r="T46" s="183"/>
      <c r="U46" s="107"/>
      <c r="Y46" s="14"/>
      <c r="Z46" s="128"/>
      <c r="AA46" s="13"/>
      <c r="AB46" s="14"/>
      <c r="AC46" s="102"/>
      <c r="AD46" s="95"/>
      <c r="AF46" s="181" t="s">
        <v>114</v>
      </c>
      <c r="AG46" s="180" t="s">
        <v>5</v>
      </c>
      <c r="AH46" s="179" t="s">
        <v>60</v>
      </c>
      <c r="AI46" s="180" t="s">
        <v>7</v>
      </c>
      <c r="AJ46" s="178">
        <v>82</v>
      </c>
      <c r="AM46" s="178">
        <v>144</v>
      </c>
      <c r="AO46" s="181" t="s">
        <v>115</v>
      </c>
      <c r="AP46" s="180" t="s">
        <v>5</v>
      </c>
      <c r="AQ46" s="179" t="s">
        <v>65</v>
      </c>
      <c r="AR46" s="180" t="s">
        <v>7</v>
      </c>
      <c r="AS46" s="95"/>
      <c r="AT46" s="124"/>
      <c r="AU46" s="13"/>
      <c r="AV46" s="16"/>
      <c r="AW46" s="16"/>
      <c r="AX46" s="14"/>
      <c r="AY46" s="152"/>
      <c r="BJ46" s="128"/>
      <c r="BK46" s="126"/>
      <c r="BL46" s="13"/>
      <c r="BM46" s="16"/>
      <c r="BN46" s="16"/>
      <c r="BO46" s="17"/>
      <c r="BQ46" s="181" t="s">
        <v>116</v>
      </c>
      <c r="BR46" s="180" t="s">
        <v>5</v>
      </c>
      <c r="BS46" s="179" t="s">
        <v>17</v>
      </c>
      <c r="BT46" s="180" t="s">
        <v>7</v>
      </c>
      <c r="BU46" s="178">
        <v>206</v>
      </c>
    </row>
    <row r="47" spans="2:73" ht="6.75" customHeight="1" thickTop="1" thickBot="1" x14ac:dyDescent="0.2">
      <c r="B47" s="178"/>
      <c r="D47" s="181"/>
      <c r="E47" s="180"/>
      <c r="F47" s="179"/>
      <c r="G47" s="180"/>
      <c r="H47" s="6"/>
      <c r="I47" s="96"/>
      <c r="J47" s="16"/>
      <c r="K47" s="13"/>
      <c r="L47" s="16"/>
      <c r="M47" s="14"/>
      <c r="N47" s="152"/>
      <c r="Q47" s="107"/>
      <c r="R47" s="183"/>
      <c r="S47" s="183"/>
      <c r="T47" s="183"/>
      <c r="U47" s="107"/>
      <c r="Y47" s="14"/>
      <c r="Z47" s="128"/>
      <c r="AA47" s="96"/>
      <c r="AB47" s="16"/>
      <c r="AC47" s="96"/>
      <c r="AD47" s="96"/>
      <c r="AF47" s="181"/>
      <c r="AG47" s="180"/>
      <c r="AH47" s="179"/>
      <c r="AI47" s="180"/>
      <c r="AJ47" s="178"/>
      <c r="AM47" s="178"/>
      <c r="AO47" s="181"/>
      <c r="AP47" s="180"/>
      <c r="AQ47" s="179"/>
      <c r="AR47" s="180"/>
      <c r="AS47" s="6"/>
      <c r="AT47" s="96"/>
      <c r="AU47" s="16"/>
      <c r="AV47" s="13"/>
      <c r="AW47" s="16"/>
      <c r="AX47" s="14"/>
      <c r="AY47" s="152"/>
      <c r="BJ47" s="128"/>
      <c r="BK47" s="126"/>
      <c r="BL47" s="96"/>
      <c r="BM47" s="16"/>
      <c r="BN47" s="96"/>
      <c r="BO47" s="9"/>
      <c r="BQ47" s="181"/>
      <c r="BR47" s="180"/>
      <c r="BS47" s="179"/>
      <c r="BT47" s="180"/>
      <c r="BU47" s="178"/>
    </row>
    <row r="48" spans="2:73" ht="6.75" customHeight="1" thickTop="1" x14ac:dyDescent="0.15">
      <c r="B48" s="178">
        <v>22</v>
      </c>
      <c r="D48" s="181" t="s">
        <v>117</v>
      </c>
      <c r="E48" s="180" t="s">
        <v>5</v>
      </c>
      <c r="F48" s="179" t="s">
        <v>11</v>
      </c>
      <c r="G48" s="180" t="s">
        <v>7</v>
      </c>
      <c r="H48" s="6"/>
      <c r="I48" s="96"/>
      <c r="J48" s="100"/>
      <c r="K48" s="13"/>
      <c r="L48" s="16"/>
      <c r="M48" s="14"/>
      <c r="N48" s="152"/>
      <c r="Q48" s="107"/>
      <c r="R48" s="183"/>
      <c r="S48" s="183"/>
      <c r="T48" s="183"/>
      <c r="U48" s="107"/>
      <c r="Y48" s="14"/>
      <c r="Z48" s="128"/>
      <c r="AA48" s="96"/>
      <c r="AB48" s="99"/>
      <c r="AC48" s="96"/>
      <c r="AD48" s="8"/>
      <c r="AF48" s="181" t="s">
        <v>118</v>
      </c>
      <c r="AG48" s="180" t="s">
        <v>5</v>
      </c>
      <c r="AH48" s="179" t="s">
        <v>65</v>
      </c>
      <c r="AI48" s="180" t="s">
        <v>7</v>
      </c>
      <c r="AJ48" s="178">
        <v>83</v>
      </c>
      <c r="AM48" s="178">
        <v>145</v>
      </c>
      <c r="AO48" s="181" t="s">
        <v>119</v>
      </c>
      <c r="AP48" s="180" t="s">
        <v>5</v>
      </c>
      <c r="AQ48" s="179" t="s">
        <v>60</v>
      </c>
      <c r="AR48" s="180" t="s">
        <v>7</v>
      </c>
      <c r="AS48" s="6"/>
      <c r="AT48" s="96"/>
      <c r="AU48" s="100"/>
      <c r="AV48" s="13"/>
      <c r="AW48" s="16"/>
      <c r="AX48" s="14"/>
      <c r="AY48" s="152"/>
      <c r="BJ48" s="128"/>
      <c r="BK48" s="126"/>
      <c r="BL48" s="96"/>
      <c r="BM48" s="99"/>
      <c r="BN48" s="96"/>
      <c r="BO48" s="8"/>
      <c r="BQ48" s="181" t="s">
        <v>120</v>
      </c>
      <c r="BR48" s="180" t="s">
        <v>5</v>
      </c>
      <c r="BS48" s="179" t="s">
        <v>121</v>
      </c>
      <c r="BT48" s="180" t="s">
        <v>7</v>
      </c>
      <c r="BU48" s="178">
        <v>207</v>
      </c>
    </row>
    <row r="49" spans="2:73" ht="6.75" customHeight="1" thickBot="1" x14ac:dyDescent="0.2">
      <c r="B49" s="178"/>
      <c r="D49" s="181"/>
      <c r="E49" s="180"/>
      <c r="F49" s="179"/>
      <c r="G49" s="180"/>
      <c r="H49" s="9"/>
      <c r="I49" s="120"/>
      <c r="J49" s="122"/>
      <c r="K49" s="13"/>
      <c r="L49" s="16"/>
      <c r="M49" s="14"/>
      <c r="N49" s="152"/>
      <c r="Q49" s="107"/>
      <c r="R49" s="183"/>
      <c r="S49" s="183"/>
      <c r="T49" s="183"/>
      <c r="U49" s="107"/>
      <c r="Y49" s="14"/>
      <c r="Z49" s="128"/>
      <c r="AA49" s="96"/>
      <c r="AB49" s="126"/>
      <c r="AC49" s="121"/>
      <c r="AD49" s="9"/>
      <c r="AF49" s="181"/>
      <c r="AG49" s="180"/>
      <c r="AH49" s="179"/>
      <c r="AI49" s="180"/>
      <c r="AJ49" s="178"/>
      <c r="AM49" s="178"/>
      <c r="AO49" s="181"/>
      <c r="AP49" s="180"/>
      <c r="AQ49" s="179"/>
      <c r="AR49" s="180"/>
      <c r="AS49" s="9"/>
      <c r="AT49" s="120"/>
      <c r="AU49" s="122"/>
      <c r="AV49" s="13"/>
      <c r="AW49" s="16"/>
      <c r="AX49" s="14"/>
      <c r="AY49" s="152"/>
      <c r="BJ49" s="128"/>
      <c r="BK49" s="126"/>
      <c r="BL49" s="96"/>
      <c r="BM49" s="126"/>
      <c r="BN49" s="121"/>
      <c r="BO49" s="9"/>
      <c r="BQ49" s="181"/>
      <c r="BR49" s="180"/>
      <c r="BS49" s="179"/>
      <c r="BT49" s="180"/>
      <c r="BU49" s="178"/>
    </row>
    <row r="50" spans="2:73" ht="6.75" customHeight="1" thickTop="1" thickBot="1" x14ac:dyDescent="0.2">
      <c r="B50" s="178">
        <v>23</v>
      </c>
      <c r="D50" s="181" t="s">
        <v>122</v>
      </c>
      <c r="E50" s="180" t="s">
        <v>5</v>
      </c>
      <c r="F50" s="179" t="s">
        <v>37</v>
      </c>
      <c r="G50" s="180" t="s">
        <v>7</v>
      </c>
      <c r="H50" s="95"/>
      <c r="I50" s="122"/>
      <c r="J50" s="6"/>
      <c r="K50" s="13"/>
      <c r="L50" s="16"/>
      <c r="M50" s="14"/>
      <c r="N50" s="152"/>
      <c r="Q50" s="107"/>
      <c r="R50" s="183"/>
      <c r="S50" s="183"/>
      <c r="T50" s="183"/>
      <c r="U50" s="107"/>
      <c r="Y50" s="14"/>
      <c r="Z50" s="128"/>
      <c r="AA50" s="96"/>
      <c r="AB50" s="6"/>
      <c r="AC50" s="126"/>
      <c r="AD50" s="95"/>
      <c r="AF50" s="181" t="s">
        <v>123</v>
      </c>
      <c r="AG50" s="180" t="s">
        <v>5</v>
      </c>
      <c r="AH50" s="179" t="s">
        <v>47</v>
      </c>
      <c r="AI50" s="180" t="s">
        <v>7</v>
      </c>
      <c r="AJ50" s="178">
        <v>84</v>
      </c>
      <c r="AM50" s="178">
        <v>146</v>
      </c>
      <c r="AO50" s="181" t="s">
        <v>124</v>
      </c>
      <c r="AP50" s="180" t="s">
        <v>5</v>
      </c>
      <c r="AQ50" s="179" t="s">
        <v>43</v>
      </c>
      <c r="AR50" s="180" t="s">
        <v>7</v>
      </c>
      <c r="AS50" s="95"/>
      <c r="AT50" s="122"/>
      <c r="AU50" s="6"/>
      <c r="AV50" s="13"/>
      <c r="AW50" s="16"/>
      <c r="AX50" s="14"/>
      <c r="AY50" s="152"/>
      <c r="BJ50" s="128"/>
      <c r="BK50" s="126"/>
      <c r="BL50" s="96"/>
      <c r="BM50" s="6"/>
      <c r="BN50" s="126"/>
      <c r="BO50" s="95"/>
      <c r="BQ50" s="181" t="s">
        <v>125</v>
      </c>
      <c r="BR50" s="180" t="s">
        <v>5</v>
      </c>
      <c r="BS50" s="179" t="s">
        <v>43</v>
      </c>
      <c r="BT50" s="180" t="s">
        <v>7</v>
      </c>
      <c r="BU50" s="178">
        <v>208</v>
      </c>
    </row>
    <row r="51" spans="2:73" ht="6.75" customHeight="1" thickTop="1" thickBot="1" x14ac:dyDescent="0.2">
      <c r="B51" s="178"/>
      <c r="D51" s="181"/>
      <c r="E51" s="180"/>
      <c r="F51" s="179"/>
      <c r="G51" s="180"/>
      <c r="H51" s="6"/>
      <c r="I51" s="6"/>
      <c r="J51" s="6"/>
      <c r="K51" s="96"/>
      <c r="L51" s="16"/>
      <c r="M51" s="96"/>
      <c r="N51" s="152"/>
      <c r="Q51" s="107"/>
      <c r="R51" s="183"/>
      <c r="S51" s="183"/>
      <c r="T51" s="183"/>
      <c r="U51" s="107"/>
      <c r="Y51" s="14"/>
      <c r="Z51" s="127"/>
      <c r="AA51" s="96"/>
      <c r="AB51" s="6"/>
      <c r="AC51" s="6"/>
      <c r="AD51" s="96"/>
      <c r="AF51" s="181"/>
      <c r="AG51" s="180"/>
      <c r="AH51" s="179"/>
      <c r="AI51" s="180"/>
      <c r="AJ51" s="178"/>
      <c r="AM51" s="178"/>
      <c r="AO51" s="181"/>
      <c r="AP51" s="180"/>
      <c r="AQ51" s="179"/>
      <c r="AR51" s="180"/>
      <c r="AS51" s="6"/>
      <c r="AT51" s="6"/>
      <c r="AU51" s="6"/>
      <c r="AV51" s="96"/>
      <c r="AW51" s="16"/>
      <c r="AX51" s="96"/>
      <c r="AY51" s="152"/>
      <c r="BJ51" s="128"/>
      <c r="BK51" s="101"/>
      <c r="BL51" s="96"/>
      <c r="BM51" s="6"/>
      <c r="BN51" s="6"/>
      <c r="BO51" s="96"/>
      <c r="BQ51" s="181"/>
      <c r="BR51" s="180"/>
      <c r="BS51" s="179"/>
      <c r="BT51" s="180"/>
      <c r="BU51" s="178"/>
    </row>
    <row r="52" spans="2:73" ht="6.75" customHeight="1" thickTop="1" thickBot="1" x14ac:dyDescent="0.2">
      <c r="B52" s="178">
        <v>24</v>
      </c>
      <c r="D52" s="181" t="s">
        <v>126</v>
      </c>
      <c r="E52" s="180" t="s">
        <v>5</v>
      </c>
      <c r="F52" s="179" t="s">
        <v>15</v>
      </c>
      <c r="G52" s="180" t="s">
        <v>7</v>
      </c>
      <c r="H52" s="95"/>
      <c r="I52" s="6"/>
      <c r="J52" s="6"/>
      <c r="K52" s="96"/>
      <c r="L52" s="100"/>
      <c r="M52" s="96"/>
      <c r="N52" s="152"/>
      <c r="Q52" s="107"/>
      <c r="R52" s="183"/>
      <c r="S52" s="183"/>
      <c r="T52" s="183"/>
      <c r="U52" s="107"/>
      <c r="Y52" s="14"/>
      <c r="Z52" s="13"/>
      <c r="AA52" s="14"/>
      <c r="AB52" s="6"/>
      <c r="AC52" s="6"/>
      <c r="AD52" s="95"/>
      <c r="AF52" s="181" t="s">
        <v>127</v>
      </c>
      <c r="AG52" s="180" t="s">
        <v>5</v>
      </c>
      <c r="AH52" s="179" t="s">
        <v>121</v>
      </c>
      <c r="AI52" s="180" t="s">
        <v>7</v>
      </c>
      <c r="AJ52" s="178">
        <v>85</v>
      </c>
      <c r="AM52" s="178">
        <v>147</v>
      </c>
      <c r="AO52" s="181" t="s">
        <v>128</v>
      </c>
      <c r="AP52" s="180" t="s">
        <v>5</v>
      </c>
      <c r="AQ52" s="179" t="s">
        <v>39</v>
      </c>
      <c r="AR52" s="180" t="s">
        <v>7</v>
      </c>
      <c r="AS52" s="6"/>
      <c r="AT52" s="6"/>
      <c r="AU52" s="6"/>
      <c r="AV52" s="96"/>
      <c r="AW52" s="100"/>
      <c r="AX52" s="96"/>
      <c r="AY52" s="152"/>
      <c r="BJ52" s="14"/>
      <c r="BK52" s="13"/>
      <c r="BL52" s="14"/>
      <c r="BM52" s="6"/>
      <c r="BN52" s="6"/>
      <c r="BO52" s="95"/>
      <c r="BQ52" s="181" t="s">
        <v>129</v>
      </c>
      <c r="BR52" s="180" t="s">
        <v>5</v>
      </c>
      <c r="BS52" s="179" t="s">
        <v>23</v>
      </c>
      <c r="BT52" s="180" t="s">
        <v>7</v>
      </c>
      <c r="BU52" s="178">
        <v>209</v>
      </c>
    </row>
    <row r="53" spans="2:73" ht="6.75" customHeight="1" thickTop="1" thickBot="1" x14ac:dyDescent="0.2">
      <c r="B53" s="178"/>
      <c r="D53" s="181"/>
      <c r="E53" s="180"/>
      <c r="F53" s="179"/>
      <c r="G53" s="180"/>
      <c r="H53" s="96"/>
      <c r="I53" s="97"/>
      <c r="J53" s="6"/>
      <c r="K53" s="96"/>
      <c r="L53" s="122"/>
      <c r="M53" s="96"/>
      <c r="N53" s="152"/>
      <c r="Q53" s="107"/>
      <c r="R53" s="183"/>
      <c r="S53" s="183"/>
      <c r="T53" s="183"/>
      <c r="U53" s="107"/>
      <c r="Y53" s="14"/>
      <c r="Z53" s="6"/>
      <c r="AA53" s="14"/>
      <c r="AB53" s="6"/>
      <c r="AC53" s="101"/>
      <c r="AD53" s="96"/>
      <c r="AF53" s="181"/>
      <c r="AG53" s="180"/>
      <c r="AH53" s="179"/>
      <c r="AI53" s="180"/>
      <c r="AJ53" s="178"/>
      <c r="AM53" s="178"/>
      <c r="AO53" s="181"/>
      <c r="AP53" s="180"/>
      <c r="AQ53" s="179"/>
      <c r="AR53" s="180"/>
      <c r="AS53" s="9"/>
      <c r="AT53" s="120"/>
      <c r="AU53" s="6"/>
      <c r="AV53" s="96"/>
      <c r="AW53" s="122"/>
      <c r="AX53" s="96"/>
      <c r="AY53" s="152"/>
      <c r="BJ53" s="14"/>
      <c r="BK53" s="6"/>
      <c r="BL53" s="14"/>
      <c r="BM53" s="6"/>
      <c r="BN53" s="101"/>
      <c r="BO53" s="96"/>
      <c r="BQ53" s="181"/>
      <c r="BR53" s="180"/>
      <c r="BS53" s="179"/>
      <c r="BT53" s="180"/>
      <c r="BU53" s="178"/>
    </row>
    <row r="54" spans="2:73" ht="6.75" customHeight="1" thickTop="1" thickBot="1" x14ac:dyDescent="0.2">
      <c r="B54" s="178">
        <v>25</v>
      </c>
      <c r="D54" s="181" t="s">
        <v>130</v>
      </c>
      <c r="E54" s="180" t="s">
        <v>5</v>
      </c>
      <c r="F54" s="179" t="s">
        <v>33</v>
      </c>
      <c r="G54" s="180" t="s">
        <v>7</v>
      </c>
      <c r="H54" s="11"/>
      <c r="I54" s="14"/>
      <c r="J54" s="122"/>
      <c r="K54" s="96"/>
      <c r="L54" s="122"/>
      <c r="M54" s="96"/>
      <c r="N54" s="152"/>
      <c r="Q54" s="107"/>
      <c r="R54" s="183"/>
      <c r="S54" s="183"/>
      <c r="T54" s="183"/>
      <c r="U54" s="107"/>
      <c r="Y54" s="14"/>
      <c r="Z54" s="6"/>
      <c r="AA54" s="14"/>
      <c r="AB54" s="6"/>
      <c r="AC54" s="16"/>
      <c r="AD54" s="17"/>
      <c r="AF54" s="181" t="s">
        <v>131</v>
      </c>
      <c r="AG54" s="180" t="s">
        <v>5</v>
      </c>
      <c r="AH54" s="179" t="s">
        <v>74</v>
      </c>
      <c r="AI54" s="180" t="s">
        <v>7</v>
      </c>
      <c r="AJ54" s="178">
        <v>86</v>
      </c>
      <c r="AM54" s="178">
        <v>148</v>
      </c>
      <c r="AO54" s="181" t="s">
        <v>58</v>
      </c>
      <c r="AP54" s="180" t="s">
        <v>5</v>
      </c>
      <c r="AQ54" s="179" t="s">
        <v>11</v>
      </c>
      <c r="AR54" s="180" t="s">
        <v>7</v>
      </c>
      <c r="AS54" s="95"/>
      <c r="AT54" s="122"/>
      <c r="AU54" s="122"/>
      <c r="AV54" s="96"/>
      <c r="AW54" s="122"/>
      <c r="AX54" s="96"/>
      <c r="AY54" s="152"/>
      <c r="BJ54" s="14"/>
      <c r="BK54" s="6"/>
      <c r="BL54" s="14"/>
      <c r="BM54" s="126"/>
      <c r="BN54" s="13"/>
      <c r="BO54" s="17"/>
      <c r="BQ54" s="181" t="s">
        <v>132</v>
      </c>
      <c r="BR54" s="180" t="s">
        <v>5</v>
      </c>
      <c r="BS54" s="179" t="s">
        <v>33</v>
      </c>
      <c r="BT54" s="180" t="s">
        <v>7</v>
      </c>
      <c r="BU54" s="178">
        <v>210</v>
      </c>
    </row>
    <row r="55" spans="2:73" ht="6.75" customHeight="1" thickTop="1" thickBot="1" x14ac:dyDescent="0.2">
      <c r="B55" s="178"/>
      <c r="D55" s="181"/>
      <c r="E55" s="180"/>
      <c r="F55" s="179"/>
      <c r="G55" s="180"/>
      <c r="H55" s="6"/>
      <c r="I55" s="96"/>
      <c r="J55" s="97"/>
      <c r="K55" s="96"/>
      <c r="L55" s="122"/>
      <c r="M55" s="96"/>
      <c r="N55" s="152"/>
      <c r="Q55" s="107"/>
      <c r="R55" s="183"/>
      <c r="S55" s="183"/>
      <c r="T55" s="183"/>
      <c r="U55" s="107"/>
      <c r="Y55" s="14"/>
      <c r="Z55" s="6"/>
      <c r="AA55" s="14"/>
      <c r="AB55" s="13"/>
      <c r="AC55" s="96"/>
      <c r="AD55" s="9"/>
      <c r="AF55" s="181"/>
      <c r="AG55" s="180"/>
      <c r="AH55" s="179"/>
      <c r="AI55" s="180"/>
      <c r="AJ55" s="178"/>
      <c r="AM55" s="178"/>
      <c r="AO55" s="181"/>
      <c r="AP55" s="180"/>
      <c r="AQ55" s="179"/>
      <c r="AR55" s="180"/>
      <c r="AS55" s="6"/>
      <c r="AT55" s="96"/>
      <c r="AU55" s="97"/>
      <c r="AV55" s="96"/>
      <c r="AW55" s="122"/>
      <c r="AX55" s="96"/>
      <c r="AY55" s="152"/>
      <c r="BJ55" s="14"/>
      <c r="BK55" s="6"/>
      <c r="BL55" s="14"/>
      <c r="BM55" s="101"/>
      <c r="BN55" s="96"/>
      <c r="BO55" s="9"/>
      <c r="BQ55" s="181"/>
      <c r="BR55" s="180"/>
      <c r="BS55" s="179"/>
      <c r="BT55" s="180"/>
      <c r="BU55" s="178"/>
    </row>
    <row r="56" spans="2:73" ht="6.75" customHeight="1" thickTop="1" thickBot="1" x14ac:dyDescent="0.2">
      <c r="B56" s="178">
        <v>26</v>
      </c>
      <c r="D56" s="181" t="s">
        <v>133</v>
      </c>
      <c r="E56" s="180" t="s">
        <v>5</v>
      </c>
      <c r="F56" s="179" t="s">
        <v>99</v>
      </c>
      <c r="G56" s="180" t="s">
        <v>7</v>
      </c>
      <c r="H56" s="6"/>
      <c r="I56" s="13"/>
      <c r="J56" s="16"/>
      <c r="K56" s="14"/>
      <c r="L56" s="122"/>
      <c r="M56" s="96"/>
      <c r="N56" s="152"/>
      <c r="Q56" s="107"/>
      <c r="R56" s="183"/>
      <c r="S56" s="183"/>
      <c r="T56" s="183"/>
      <c r="U56" s="107"/>
      <c r="Y56" s="14"/>
      <c r="Z56" s="6"/>
      <c r="AA56" s="14"/>
      <c r="AB56" s="102"/>
      <c r="AC56" s="96"/>
      <c r="AD56" s="8"/>
      <c r="AF56" s="181" t="s">
        <v>134</v>
      </c>
      <c r="AG56" s="180" t="s">
        <v>5</v>
      </c>
      <c r="AH56" s="179" t="s">
        <v>37</v>
      </c>
      <c r="AI56" s="180" t="s">
        <v>7</v>
      </c>
      <c r="AJ56" s="178">
        <v>87</v>
      </c>
      <c r="AM56" s="178">
        <v>149</v>
      </c>
      <c r="AO56" s="181" t="s">
        <v>135</v>
      </c>
      <c r="AP56" s="180" t="s">
        <v>5</v>
      </c>
      <c r="AQ56" s="179" t="s">
        <v>23</v>
      </c>
      <c r="AR56" s="180" t="s">
        <v>7</v>
      </c>
      <c r="AS56" s="95"/>
      <c r="AT56" s="13"/>
      <c r="AU56" s="16"/>
      <c r="AV56" s="14"/>
      <c r="AW56" s="122"/>
      <c r="AX56" s="96"/>
      <c r="AY56" s="152"/>
      <c r="BJ56" s="14"/>
      <c r="BK56" s="6"/>
      <c r="BL56" s="16"/>
      <c r="BM56" s="16"/>
      <c r="BN56" s="14"/>
      <c r="BO56" s="95"/>
      <c r="BQ56" s="181" t="s">
        <v>136</v>
      </c>
      <c r="BR56" s="180" t="s">
        <v>5</v>
      </c>
      <c r="BS56" s="179" t="s">
        <v>74</v>
      </c>
      <c r="BT56" s="180" t="s">
        <v>7</v>
      </c>
      <c r="BU56" s="178">
        <v>211</v>
      </c>
    </row>
    <row r="57" spans="2:73" ht="6.75" customHeight="1" thickTop="1" thickBot="1" x14ac:dyDescent="0.2">
      <c r="B57" s="178"/>
      <c r="D57" s="181"/>
      <c r="E57" s="180"/>
      <c r="F57" s="179"/>
      <c r="G57" s="180"/>
      <c r="H57" s="9"/>
      <c r="I57" s="16"/>
      <c r="J57" s="13"/>
      <c r="K57" s="14"/>
      <c r="L57" s="122"/>
      <c r="M57" s="96"/>
      <c r="N57" s="152"/>
      <c r="Q57" s="107"/>
      <c r="R57" s="183"/>
      <c r="S57" s="183"/>
      <c r="T57" s="183"/>
      <c r="U57" s="107"/>
      <c r="Y57" s="14"/>
      <c r="Z57" s="6"/>
      <c r="AA57" s="14"/>
      <c r="AB57" s="128"/>
      <c r="AC57" s="121"/>
      <c r="AD57" s="9"/>
      <c r="AF57" s="181"/>
      <c r="AG57" s="180"/>
      <c r="AH57" s="179"/>
      <c r="AI57" s="180"/>
      <c r="AJ57" s="178"/>
      <c r="AM57" s="178"/>
      <c r="AO57" s="181"/>
      <c r="AP57" s="180"/>
      <c r="AQ57" s="179"/>
      <c r="AR57" s="180"/>
      <c r="AS57" s="96"/>
      <c r="AT57" s="125"/>
      <c r="AU57" s="13"/>
      <c r="AV57" s="14"/>
      <c r="AW57" s="122"/>
      <c r="AX57" s="96"/>
      <c r="AY57" s="152"/>
      <c r="BJ57" s="14"/>
      <c r="BK57" s="6"/>
      <c r="BL57" s="16"/>
      <c r="BM57" s="14"/>
      <c r="BN57" s="127"/>
      <c r="BO57" s="96"/>
      <c r="BQ57" s="181"/>
      <c r="BR57" s="180"/>
      <c r="BS57" s="179"/>
      <c r="BT57" s="180"/>
      <c r="BU57" s="178"/>
    </row>
    <row r="58" spans="2:73" ht="6.75" customHeight="1" thickTop="1" thickBot="1" x14ac:dyDescent="0.2">
      <c r="B58" s="178">
        <v>27</v>
      </c>
      <c r="D58" s="181" t="s">
        <v>137</v>
      </c>
      <c r="E58" s="180" t="s">
        <v>5</v>
      </c>
      <c r="F58" s="179" t="s">
        <v>49</v>
      </c>
      <c r="G58" s="180" t="s">
        <v>7</v>
      </c>
      <c r="H58" s="95"/>
      <c r="I58" s="100"/>
      <c r="J58" s="13"/>
      <c r="K58" s="14"/>
      <c r="L58" s="122"/>
      <c r="M58" s="96"/>
      <c r="N58" s="152"/>
      <c r="Q58" s="107"/>
      <c r="R58" s="183"/>
      <c r="S58" s="183"/>
      <c r="T58" s="183"/>
      <c r="U58" s="107"/>
      <c r="Y58" s="14"/>
      <c r="Z58" s="6"/>
      <c r="AA58" s="16"/>
      <c r="AB58" s="14"/>
      <c r="AC58" s="126"/>
      <c r="AD58" s="95"/>
      <c r="AF58" s="181" t="s">
        <v>138</v>
      </c>
      <c r="AG58" s="180" t="s">
        <v>5</v>
      </c>
      <c r="AH58" s="179" t="s">
        <v>23</v>
      </c>
      <c r="AI58" s="180" t="s">
        <v>7</v>
      </c>
      <c r="AJ58" s="178">
        <v>88</v>
      </c>
      <c r="AM58" s="178">
        <v>150</v>
      </c>
      <c r="AO58" s="181" t="s">
        <v>96</v>
      </c>
      <c r="AP58" s="180" t="s">
        <v>5</v>
      </c>
      <c r="AQ58" s="179" t="s">
        <v>104</v>
      </c>
      <c r="AR58" s="180" t="s">
        <v>7</v>
      </c>
      <c r="AS58" s="11"/>
      <c r="AT58" s="6"/>
      <c r="AU58" s="13"/>
      <c r="AV58" s="14"/>
      <c r="AW58" s="122"/>
      <c r="AX58" s="96"/>
      <c r="AY58" s="152"/>
      <c r="BJ58" s="14"/>
      <c r="BK58" s="6"/>
      <c r="BL58" s="16"/>
      <c r="BM58" s="14"/>
      <c r="BN58" s="13"/>
      <c r="BO58" s="17"/>
      <c r="BQ58" s="181" t="s">
        <v>139</v>
      </c>
      <c r="BR58" s="180" t="s">
        <v>5</v>
      </c>
      <c r="BS58" s="179" t="s">
        <v>13</v>
      </c>
      <c r="BT58" s="180" t="s">
        <v>7</v>
      </c>
      <c r="BU58" s="178">
        <v>212</v>
      </c>
    </row>
    <row r="59" spans="2:73" ht="6.75" customHeight="1" thickTop="1" thickBot="1" x14ac:dyDescent="0.2">
      <c r="B59" s="178"/>
      <c r="D59" s="181"/>
      <c r="E59" s="180"/>
      <c r="F59" s="179"/>
      <c r="G59" s="180"/>
      <c r="H59" s="6"/>
      <c r="I59" s="6"/>
      <c r="J59" s="96"/>
      <c r="K59" s="120"/>
      <c r="L59" s="122"/>
      <c r="M59" s="96"/>
      <c r="N59" s="152"/>
      <c r="Q59" s="107"/>
      <c r="R59" s="183"/>
      <c r="S59" s="183"/>
      <c r="T59" s="183"/>
      <c r="U59" s="107"/>
      <c r="Y59" s="14"/>
      <c r="Z59" s="6"/>
      <c r="AA59" s="16"/>
      <c r="AB59" s="96"/>
      <c r="AC59" s="6"/>
      <c r="AD59" s="96"/>
      <c r="AF59" s="181"/>
      <c r="AG59" s="180"/>
      <c r="AH59" s="179"/>
      <c r="AI59" s="180"/>
      <c r="AJ59" s="178"/>
      <c r="AM59" s="178"/>
      <c r="AO59" s="181"/>
      <c r="AP59" s="180"/>
      <c r="AQ59" s="179"/>
      <c r="AR59" s="180"/>
      <c r="AS59" s="6"/>
      <c r="AT59" s="6"/>
      <c r="AU59" s="96"/>
      <c r="AV59" s="120"/>
      <c r="AW59" s="122"/>
      <c r="AX59" s="96"/>
      <c r="AY59" s="152"/>
      <c r="BJ59" s="14"/>
      <c r="BK59" s="6"/>
      <c r="BL59" s="16"/>
      <c r="BM59" s="96"/>
      <c r="BN59" s="6"/>
      <c r="BO59" s="9"/>
      <c r="BQ59" s="181"/>
      <c r="BR59" s="180"/>
      <c r="BS59" s="179"/>
      <c r="BT59" s="180"/>
      <c r="BU59" s="178"/>
    </row>
    <row r="60" spans="2:73" ht="6.75" customHeight="1" thickTop="1" thickBot="1" x14ac:dyDescent="0.2">
      <c r="B60" s="178">
        <v>28</v>
      </c>
      <c r="D60" s="181" t="s">
        <v>140</v>
      </c>
      <c r="E60" s="180" t="s">
        <v>5</v>
      </c>
      <c r="F60" s="179" t="s">
        <v>13</v>
      </c>
      <c r="G60" s="180" t="s">
        <v>7</v>
      </c>
      <c r="H60" s="95"/>
      <c r="I60" s="6"/>
      <c r="J60" s="96"/>
      <c r="K60" s="122"/>
      <c r="L60" s="6"/>
      <c r="M60" s="96"/>
      <c r="N60" s="152"/>
      <c r="Q60" s="107"/>
      <c r="R60" s="107"/>
      <c r="S60" s="107"/>
      <c r="T60" s="107"/>
      <c r="U60" s="107"/>
      <c r="Y60" s="14"/>
      <c r="Z60" s="6"/>
      <c r="AA60" s="99"/>
      <c r="AB60" s="96"/>
      <c r="AC60" s="6"/>
      <c r="AD60" s="95"/>
      <c r="AF60" s="181" t="s">
        <v>141</v>
      </c>
      <c r="AG60" s="180" t="s">
        <v>5</v>
      </c>
      <c r="AH60" s="179" t="s">
        <v>21</v>
      </c>
      <c r="AI60" s="180" t="s">
        <v>7</v>
      </c>
      <c r="AJ60" s="178">
        <v>89</v>
      </c>
      <c r="AM60" s="178">
        <v>151</v>
      </c>
      <c r="AO60" s="181" t="s">
        <v>142</v>
      </c>
      <c r="AP60" s="180" t="s">
        <v>5</v>
      </c>
      <c r="AQ60" s="179" t="s">
        <v>25</v>
      </c>
      <c r="AR60" s="180" t="s">
        <v>7</v>
      </c>
      <c r="AS60" s="95"/>
      <c r="AT60" s="6"/>
      <c r="AU60" s="96"/>
      <c r="AV60" s="122"/>
      <c r="AW60" s="6"/>
      <c r="AX60" s="96"/>
      <c r="AY60" s="152"/>
      <c r="BJ60" s="14"/>
      <c r="BK60" s="6"/>
      <c r="BL60" s="99"/>
      <c r="BM60" s="96"/>
      <c r="BN60" s="6"/>
      <c r="BO60" s="8"/>
      <c r="BQ60" s="181" t="s">
        <v>143</v>
      </c>
      <c r="BR60" s="180" t="s">
        <v>5</v>
      </c>
      <c r="BS60" s="179" t="s">
        <v>25</v>
      </c>
      <c r="BT60" s="180" t="s">
        <v>7</v>
      </c>
      <c r="BU60" s="178">
        <v>213</v>
      </c>
    </row>
    <row r="61" spans="2:73" ht="6.75" customHeight="1" thickTop="1" thickBot="1" x14ac:dyDescent="0.2">
      <c r="B61" s="178"/>
      <c r="D61" s="181"/>
      <c r="E61" s="180"/>
      <c r="F61" s="179"/>
      <c r="G61" s="180"/>
      <c r="H61" s="96"/>
      <c r="I61" s="97"/>
      <c r="J61" s="96"/>
      <c r="K61" s="122"/>
      <c r="L61" s="6"/>
      <c r="M61" s="96"/>
      <c r="N61" s="152"/>
      <c r="Y61" s="14"/>
      <c r="Z61" s="6"/>
      <c r="AA61" s="126"/>
      <c r="AB61" s="96"/>
      <c r="AC61" s="101"/>
      <c r="AD61" s="96"/>
      <c r="AF61" s="181"/>
      <c r="AG61" s="180"/>
      <c r="AH61" s="179"/>
      <c r="AI61" s="180"/>
      <c r="AJ61" s="178"/>
      <c r="AM61" s="178"/>
      <c r="AO61" s="181"/>
      <c r="AP61" s="180"/>
      <c r="AQ61" s="179"/>
      <c r="AR61" s="180"/>
      <c r="AS61" s="96"/>
      <c r="AT61" s="97"/>
      <c r="AU61" s="96"/>
      <c r="AV61" s="122"/>
      <c r="AW61" s="6"/>
      <c r="AX61" s="96"/>
      <c r="AY61" s="152"/>
      <c r="BJ61" s="14"/>
      <c r="BK61" s="6"/>
      <c r="BL61" s="126"/>
      <c r="BM61" s="96"/>
      <c r="BN61" s="13"/>
      <c r="BO61" s="9"/>
      <c r="BQ61" s="181"/>
      <c r="BR61" s="180"/>
      <c r="BS61" s="179"/>
      <c r="BT61" s="180"/>
      <c r="BU61" s="178"/>
    </row>
    <row r="62" spans="2:73" ht="6.75" customHeight="1" thickTop="1" thickBot="1" x14ac:dyDescent="0.2">
      <c r="B62" s="178">
        <v>29</v>
      </c>
      <c r="D62" s="181" t="s">
        <v>144</v>
      </c>
      <c r="E62" s="180" t="s">
        <v>5</v>
      </c>
      <c r="F62" s="179" t="s">
        <v>29</v>
      </c>
      <c r="G62" s="180" t="s">
        <v>7</v>
      </c>
      <c r="H62" s="11"/>
      <c r="I62" s="16"/>
      <c r="J62" s="14"/>
      <c r="K62" s="122"/>
      <c r="L62" s="6"/>
      <c r="M62" s="96"/>
      <c r="N62" s="153"/>
      <c r="O62" s="163" t="s">
        <v>404</v>
      </c>
      <c r="P62" s="118"/>
      <c r="Q62" s="118"/>
      <c r="R62" s="111"/>
      <c r="T62" s="175" t="s">
        <v>405</v>
      </c>
      <c r="U62" s="118"/>
      <c r="V62" s="118"/>
      <c r="W62" s="111"/>
      <c r="Y62" s="14"/>
      <c r="Z62" s="6"/>
      <c r="AA62" s="126"/>
      <c r="AB62" s="13"/>
      <c r="AC62" s="16"/>
      <c r="AD62" s="17"/>
      <c r="AF62" s="181" t="s">
        <v>145</v>
      </c>
      <c r="AG62" s="180" t="s">
        <v>5</v>
      </c>
      <c r="AH62" s="179" t="s">
        <v>29</v>
      </c>
      <c r="AI62" s="180" t="s">
        <v>7</v>
      </c>
      <c r="AJ62" s="178">
        <v>90</v>
      </c>
      <c r="AM62" s="178">
        <v>152</v>
      </c>
      <c r="AO62" s="181" t="s">
        <v>36</v>
      </c>
      <c r="AP62" s="180" t="s">
        <v>5</v>
      </c>
      <c r="AQ62" s="179" t="s">
        <v>33</v>
      </c>
      <c r="AR62" s="180" t="s">
        <v>7</v>
      </c>
      <c r="AS62" s="11"/>
      <c r="AT62" s="16"/>
      <c r="AU62" s="14"/>
      <c r="AV62" s="122"/>
      <c r="AW62" s="6"/>
      <c r="AX62" s="96"/>
      <c r="AY62" s="153"/>
      <c r="AZ62" s="163" t="s">
        <v>406</v>
      </c>
      <c r="BA62" s="118"/>
      <c r="BB62" s="118"/>
      <c r="BC62" s="111"/>
      <c r="BE62" s="175" t="s">
        <v>407</v>
      </c>
      <c r="BF62" s="118"/>
      <c r="BG62" s="118"/>
      <c r="BH62" s="111"/>
      <c r="BJ62" s="14"/>
      <c r="BK62" s="6"/>
      <c r="BL62" s="126"/>
      <c r="BM62" s="96"/>
      <c r="BN62" s="102"/>
      <c r="BO62" s="95"/>
      <c r="BQ62" s="181" t="s">
        <v>146</v>
      </c>
      <c r="BR62" s="180" t="s">
        <v>5</v>
      </c>
      <c r="BS62" s="179" t="s">
        <v>37</v>
      </c>
      <c r="BT62" s="180" t="s">
        <v>7</v>
      </c>
      <c r="BU62" s="178">
        <v>214</v>
      </c>
    </row>
    <row r="63" spans="2:73" ht="6.75" customHeight="1" thickTop="1" thickBot="1" x14ac:dyDescent="0.2">
      <c r="B63" s="178"/>
      <c r="D63" s="181"/>
      <c r="E63" s="180"/>
      <c r="F63" s="179"/>
      <c r="G63" s="180"/>
      <c r="H63" s="6"/>
      <c r="I63" s="96"/>
      <c r="J63" s="120"/>
      <c r="K63" s="122"/>
      <c r="L63" s="6"/>
      <c r="M63" s="96"/>
      <c r="N63" s="153"/>
      <c r="O63" s="164"/>
      <c r="Q63" s="109"/>
      <c r="R63" s="28"/>
      <c r="T63" s="176"/>
      <c r="V63" s="109"/>
      <c r="W63" s="28"/>
      <c r="Y63" s="14"/>
      <c r="Z63" s="6"/>
      <c r="AA63" s="126"/>
      <c r="AB63" s="121"/>
      <c r="AC63" s="96"/>
      <c r="AD63" s="9"/>
      <c r="AF63" s="181"/>
      <c r="AG63" s="180"/>
      <c r="AH63" s="179"/>
      <c r="AI63" s="180"/>
      <c r="AJ63" s="178"/>
      <c r="AM63" s="178"/>
      <c r="AO63" s="181"/>
      <c r="AP63" s="180"/>
      <c r="AQ63" s="179"/>
      <c r="AR63" s="180"/>
      <c r="AS63" s="6"/>
      <c r="AT63" s="96"/>
      <c r="AU63" s="120"/>
      <c r="AV63" s="122"/>
      <c r="AW63" s="6"/>
      <c r="AX63" s="96"/>
      <c r="AY63" s="153"/>
      <c r="AZ63" s="164"/>
      <c r="BB63" s="109"/>
      <c r="BC63" s="28"/>
      <c r="BE63" s="176"/>
      <c r="BG63" s="109"/>
      <c r="BH63" s="28"/>
      <c r="BJ63" s="14"/>
      <c r="BK63" s="6"/>
      <c r="BL63" s="126"/>
      <c r="BM63" s="121"/>
      <c r="BN63" s="96"/>
      <c r="BO63" s="96"/>
      <c r="BQ63" s="181"/>
      <c r="BR63" s="180"/>
      <c r="BS63" s="179"/>
      <c r="BT63" s="180"/>
      <c r="BU63" s="178"/>
    </row>
    <row r="64" spans="2:73" ht="6.75" customHeight="1" thickTop="1" x14ac:dyDescent="0.15">
      <c r="B64" s="178">
        <v>30</v>
      </c>
      <c r="D64" s="181" t="s">
        <v>147</v>
      </c>
      <c r="E64" s="180" t="s">
        <v>5</v>
      </c>
      <c r="F64" s="179" t="s">
        <v>60</v>
      </c>
      <c r="G64" s="180" t="s">
        <v>7</v>
      </c>
      <c r="H64" s="6"/>
      <c r="I64" s="96"/>
      <c r="J64" s="122"/>
      <c r="K64" s="6"/>
      <c r="L64" s="6"/>
      <c r="M64" s="96"/>
      <c r="N64" s="153"/>
      <c r="O64" s="164"/>
      <c r="Q64" s="23"/>
      <c r="R64" s="28"/>
      <c r="T64" s="176"/>
      <c r="V64" s="23"/>
      <c r="W64" s="28"/>
      <c r="Y64" s="14"/>
      <c r="Z64" s="6"/>
      <c r="AA64" s="6"/>
      <c r="AB64" s="126"/>
      <c r="AC64" s="96"/>
      <c r="AD64" s="8"/>
      <c r="AF64" s="181" t="s">
        <v>148</v>
      </c>
      <c r="AG64" s="180" t="s">
        <v>5</v>
      </c>
      <c r="AH64" s="179" t="s">
        <v>11</v>
      </c>
      <c r="AI64" s="180" t="s">
        <v>7</v>
      </c>
      <c r="AJ64" s="178">
        <v>91</v>
      </c>
      <c r="AM64" s="178">
        <v>153</v>
      </c>
      <c r="AO64" s="181" t="s">
        <v>149</v>
      </c>
      <c r="AP64" s="180" t="s">
        <v>5</v>
      </c>
      <c r="AQ64" s="179" t="s">
        <v>21</v>
      </c>
      <c r="AR64" s="180" t="s">
        <v>7</v>
      </c>
      <c r="AS64" s="6"/>
      <c r="AT64" s="96"/>
      <c r="AU64" s="122"/>
      <c r="AV64" s="6"/>
      <c r="AW64" s="6"/>
      <c r="AX64" s="96"/>
      <c r="AY64" s="153"/>
      <c r="AZ64" s="164"/>
      <c r="BB64" s="23"/>
      <c r="BC64" s="28"/>
      <c r="BE64" s="176"/>
      <c r="BG64" s="23"/>
      <c r="BH64" s="28"/>
      <c r="BJ64" s="14"/>
      <c r="BK64" s="6"/>
      <c r="BL64" s="6"/>
      <c r="BM64" s="126"/>
      <c r="BN64" s="96"/>
      <c r="BO64" s="8"/>
      <c r="BQ64" s="181" t="s">
        <v>150</v>
      </c>
      <c r="BR64" s="180" t="s">
        <v>5</v>
      </c>
      <c r="BS64" s="179" t="s">
        <v>65</v>
      </c>
      <c r="BT64" s="180" t="s">
        <v>7</v>
      </c>
      <c r="BU64" s="178">
        <v>215</v>
      </c>
    </row>
    <row r="65" spans="2:73" ht="6.75" customHeight="1" thickBot="1" x14ac:dyDescent="0.2">
      <c r="B65" s="178"/>
      <c r="D65" s="181"/>
      <c r="E65" s="180"/>
      <c r="F65" s="179"/>
      <c r="G65" s="180"/>
      <c r="H65" s="9"/>
      <c r="I65" s="120"/>
      <c r="J65" s="122"/>
      <c r="K65" s="6"/>
      <c r="L65" s="6"/>
      <c r="M65" s="96"/>
      <c r="N65" s="153"/>
      <c r="O65" s="165" t="s">
        <v>408</v>
      </c>
      <c r="P65" s="166"/>
      <c r="Q65" s="166"/>
      <c r="R65" s="167"/>
      <c r="T65" s="168" t="s">
        <v>409</v>
      </c>
      <c r="U65" s="166"/>
      <c r="V65" s="166"/>
      <c r="W65" s="167"/>
      <c r="Y65" s="14"/>
      <c r="Z65" s="6"/>
      <c r="AA65" s="6"/>
      <c r="AB65" s="126"/>
      <c r="AC65" s="121"/>
      <c r="AD65" s="9"/>
      <c r="AF65" s="181"/>
      <c r="AG65" s="180"/>
      <c r="AH65" s="179"/>
      <c r="AI65" s="180"/>
      <c r="AJ65" s="178"/>
      <c r="AM65" s="178"/>
      <c r="AO65" s="181"/>
      <c r="AP65" s="180"/>
      <c r="AQ65" s="179"/>
      <c r="AR65" s="180"/>
      <c r="AS65" s="9"/>
      <c r="AT65" s="120"/>
      <c r="AU65" s="122"/>
      <c r="AV65" s="6"/>
      <c r="AW65" s="6"/>
      <c r="AX65" s="96"/>
      <c r="AY65" s="153"/>
      <c r="AZ65" s="165" t="s">
        <v>410</v>
      </c>
      <c r="BA65" s="166"/>
      <c r="BB65" s="166"/>
      <c r="BC65" s="167"/>
      <c r="BE65" s="168" t="s">
        <v>422</v>
      </c>
      <c r="BF65" s="166"/>
      <c r="BG65" s="166"/>
      <c r="BH65" s="167"/>
      <c r="BJ65" s="14"/>
      <c r="BK65" s="6"/>
      <c r="BL65" s="6"/>
      <c r="BM65" s="126"/>
      <c r="BN65" s="121"/>
      <c r="BO65" s="9"/>
      <c r="BQ65" s="181"/>
      <c r="BR65" s="180"/>
      <c r="BS65" s="179"/>
      <c r="BT65" s="180"/>
      <c r="BU65" s="178"/>
    </row>
    <row r="66" spans="2:73" ht="6.75" customHeight="1" thickTop="1" thickBot="1" x14ac:dyDescent="0.2">
      <c r="B66" s="178">
        <v>31</v>
      </c>
      <c r="D66" s="181" t="s">
        <v>151</v>
      </c>
      <c r="E66" s="180" t="s">
        <v>5</v>
      </c>
      <c r="F66" s="179" t="s">
        <v>152</v>
      </c>
      <c r="G66" s="180" t="s">
        <v>7</v>
      </c>
      <c r="H66" s="95"/>
      <c r="I66" s="122"/>
      <c r="J66" s="6"/>
      <c r="K66" s="6"/>
      <c r="L66" s="6"/>
      <c r="M66" s="96"/>
      <c r="N66" s="154"/>
      <c r="O66" s="165"/>
      <c r="P66" s="166"/>
      <c r="Q66" s="166"/>
      <c r="R66" s="167"/>
      <c r="T66" s="168"/>
      <c r="U66" s="166"/>
      <c r="V66" s="166"/>
      <c r="W66" s="165"/>
      <c r="X66" s="155"/>
      <c r="Y66" s="96"/>
      <c r="Z66" s="6"/>
      <c r="AA66" s="6"/>
      <c r="AB66" s="6"/>
      <c r="AC66" s="126"/>
      <c r="AD66" s="95"/>
      <c r="AF66" s="181" t="s">
        <v>153</v>
      </c>
      <c r="AG66" s="180" t="s">
        <v>5</v>
      </c>
      <c r="AH66" s="179" t="s">
        <v>152</v>
      </c>
      <c r="AI66" s="180" t="s">
        <v>7</v>
      </c>
      <c r="AJ66" s="178">
        <v>92</v>
      </c>
      <c r="AM66" s="178">
        <v>154</v>
      </c>
      <c r="AO66" s="181" t="s">
        <v>154</v>
      </c>
      <c r="AP66" s="180" t="s">
        <v>5</v>
      </c>
      <c r="AQ66" s="179" t="s">
        <v>155</v>
      </c>
      <c r="AR66" s="180" t="s">
        <v>7</v>
      </c>
      <c r="AS66" s="95"/>
      <c r="AT66" s="122"/>
      <c r="AU66" s="6"/>
      <c r="AV66" s="6"/>
      <c r="AW66" s="6"/>
      <c r="AX66" s="96"/>
      <c r="AY66" s="154"/>
      <c r="AZ66" s="165"/>
      <c r="BA66" s="166"/>
      <c r="BB66" s="166"/>
      <c r="BC66" s="167"/>
      <c r="BE66" s="168"/>
      <c r="BF66" s="166"/>
      <c r="BG66" s="166"/>
      <c r="BH66" s="165"/>
      <c r="BI66" s="155"/>
      <c r="BJ66" s="96"/>
      <c r="BK66" s="6"/>
      <c r="BL66" s="6"/>
      <c r="BM66" s="6"/>
      <c r="BN66" s="126"/>
      <c r="BO66" s="95"/>
      <c r="BQ66" s="181" t="s">
        <v>156</v>
      </c>
      <c r="BR66" s="180" t="s">
        <v>5</v>
      </c>
      <c r="BS66" s="179" t="s">
        <v>157</v>
      </c>
      <c r="BT66" s="180" t="s">
        <v>7</v>
      </c>
      <c r="BU66" s="178">
        <v>216</v>
      </c>
    </row>
    <row r="67" spans="2:73" ht="6.75" customHeight="1" thickTop="1" x14ac:dyDescent="0.15">
      <c r="B67" s="178"/>
      <c r="D67" s="181"/>
      <c r="E67" s="180"/>
      <c r="F67" s="179"/>
      <c r="G67" s="180"/>
      <c r="H67" s="6"/>
      <c r="I67" s="6"/>
      <c r="J67" s="6"/>
      <c r="K67" s="6"/>
      <c r="L67" s="6"/>
      <c r="M67" s="13"/>
      <c r="N67" s="114"/>
      <c r="O67" s="168"/>
      <c r="P67" s="166"/>
      <c r="Q67" s="166"/>
      <c r="R67" s="167"/>
      <c r="T67" s="168"/>
      <c r="U67" s="166"/>
      <c r="V67" s="166"/>
      <c r="W67" s="165"/>
      <c r="X67" s="156"/>
      <c r="Y67" s="96"/>
      <c r="Z67" s="6"/>
      <c r="AA67" s="6"/>
      <c r="AB67" s="6"/>
      <c r="AC67" s="6"/>
      <c r="AD67" s="96"/>
      <c r="AF67" s="181"/>
      <c r="AG67" s="180"/>
      <c r="AH67" s="179"/>
      <c r="AI67" s="180"/>
      <c r="AJ67" s="178"/>
      <c r="AM67" s="178"/>
      <c r="AO67" s="181"/>
      <c r="AP67" s="180"/>
      <c r="AQ67" s="179"/>
      <c r="AR67" s="180"/>
      <c r="AS67" s="6"/>
      <c r="AT67" s="6"/>
      <c r="AU67" s="6"/>
      <c r="AV67" s="6"/>
      <c r="AW67" s="6"/>
      <c r="AX67" s="13"/>
      <c r="AY67" s="114"/>
      <c r="AZ67" s="168"/>
      <c r="BA67" s="166"/>
      <c r="BB67" s="166"/>
      <c r="BC67" s="167"/>
      <c r="BE67" s="168"/>
      <c r="BF67" s="166"/>
      <c r="BG67" s="166"/>
      <c r="BH67" s="165"/>
      <c r="BI67" s="156"/>
      <c r="BJ67" s="96"/>
      <c r="BK67" s="6"/>
      <c r="BL67" s="6"/>
      <c r="BM67" s="6"/>
      <c r="BN67" s="6"/>
      <c r="BO67" s="96"/>
      <c r="BQ67" s="181"/>
      <c r="BR67" s="180"/>
      <c r="BS67" s="179"/>
      <c r="BT67" s="180"/>
      <c r="BU67" s="178"/>
    </row>
    <row r="68" spans="2:73" ht="6.75" customHeight="1" thickBot="1" x14ac:dyDescent="0.2">
      <c r="B68" s="178">
        <v>32</v>
      </c>
      <c r="D68" s="181" t="s">
        <v>158</v>
      </c>
      <c r="E68" s="180" t="s">
        <v>5</v>
      </c>
      <c r="F68" s="179" t="s">
        <v>92</v>
      </c>
      <c r="G68" s="180" t="s">
        <v>7</v>
      </c>
      <c r="H68" s="95"/>
      <c r="I68" s="95"/>
      <c r="J68" s="6"/>
      <c r="K68" s="6"/>
      <c r="L68" s="6"/>
      <c r="M68" s="13"/>
      <c r="O68" s="168"/>
      <c r="P68" s="166"/>
      <c r="Q68" s="166"/>
      <c r="R68" s="167"/>
      <c r="T68" s="168"/>
      <c r="U68" s="166"/>
      <c r="V68" s="166"/>
      <c r="W68" s="165"/>
      <c r="X68" s="157"/>
      <c r="Y68" s="96"/>
      <c r="Z68" s="6"/>
      <c r="AA68" s="6"/>
      <c r="AB68" s="6"/>
      <c r="AC68" s="6"/>
      <c r="AD68" s="95"/>
      <c r="AF68" s="181" t="s">
        <v>159</v>
      </c>
      <c r="AG68" s="180" t="s">
        <v>5</v>
      </c>
      <c r="AH68" s="179" t="s">
        <v>160</v>
      </c>
      <c r="AI68" s="180" t="s">
        <v>7</v>
      </c>
      <c r="AJ68" s="178">
        <v>93</v>
      </c>
      <c r="AM68" s="178">
        <v>155</v>
      </c>
      <c r="AO68" s="181" t="s">
        <v>161</v>
      </c>
      <c r="AP68" s="180" t="s">
        <v>5</v>
      </c>
      <c r="AQ68" s="179" t="s">
        <v>162</v>
      </c>
      <c r="AR68" s="180" t="s">
        <v>7</v>
      </c>
      <c r="AS68" s="95"/>
      <c r="AT68" s="6"/>
      <c r="AU68" s="6"/>
      <c r="AV68" s="6"/>
      <c r="AW68" s="6"/>
      <c r="AX68" s="13"/>
      <c r="AZ68" s="168"/>
      <c r="BA68" s="166"/>
      <c r="BB68" s="166"/>
      <c r="BC68" s="167"/>
      <c r="BE68" s="168"/>
      <c r="BF68" s="166"/>
      <c r="BG68" s="166"/>
      <c r="BH68" s="165"/>
      <c r="BI68" s="157"/>
      <c r="BJ68" s="96"/>
      <c r="BK68" s="6"/>
      <c r="BL68" s="6"/>
      <c r="BM68" s="6"/>
      <c r="BN68" s="6"/>
      <c r="BO68" s="95"/>
      <c r="BQ68" s="181" t="s">
        <v>163</v>
      </c>
      <c r="BR68" s="180" t="s">
        <v>5</v>
      </c>
      <c r="BS68" s="179" t="s">
        <v>164</v>
      </c>
      <c r="BT68" s="180" t="s">
        <v>7</v>
      </c>
      <c r="BU68" s="178">
        <v>217</v>
      </c>
    </row>
    <row r="69" spans="2:73" ht="6.75" customHeight="1" thickTop="1" thickBot="1" x14ac:dyDescent="0.2">
      <c r="B69" s="178"/>
      <c r="D69" s="181"/>
      <c r="E69" s="180"/>
      <c r="F69" s="179"/>
      <c r="G69" s="180"/>
      <c r="H69" s="96"/>
      <c r="I69" s="96"/>
      <c r="J69" s="97"/>
      <c r="K69" s="6"/>
      <c r="L69" s="6"/>
      <c r="M69" s="13"/>
      <c r="O69" s="169" t="s">
        <v>394</v>
      </c>
      <c r="P69" s="170"/>
      <c r="Q69" s="170"/>
      <c r="R69" s="171"/>
      <c r="T69" s="169" t="s">
        <v>389</v>
      </c>
      <c r="U69" s="170"/>
      <c r="V69" s="170"/>
      <c r="W69" s="177"/>
      <c r="X69" s="157"/>
      <c r="Y69" s="96"/>
      <c r="Z69" s="6"/>
      <c r="AA69" s="6"/>
      <c r="AB69" s="6"/>
      <c r="AC69" s="101"/>
      <c r="AD69" s="96"/>
      <c r="AF69" s="181"/>
      <c r="AG69" s="180"/>
      <c r="AH69" s="179"/>
      <c r="AI69" s="180"/>
      <c r="AJ69" s="178"/>
      <c r="AM69" s="178"/>
      <c r="AO69" s="181"/>
      <c r="AP69" s="180"/>
      <c r="AQ69" s="179"/>
      <c r="AR69" s="180"/>
      <c r="AS69" s="96"/>
      <c r="AT69" s="97"/>
      <c r="AU69" s="6"/>
      <c r="AV69" s="6"/>
      <c r="AW69" s="6"/>
      <c r="AX69" s="13"/>
      <c r="AZ69" s="169" t="s">
        <v>394</v>
      </c>
      <c r="BA69" s="170"/>
      <c r="BB69" s="170"/>
      <c r="BC69" s="171"/>
      <c r="BE69" s="169" t="s">
        <v>389</v>
      </c>
      <c r="BF69" s="170"/>
      <c r="BG69" s="170"/>
      <c r="BH69" s="177"/>
      <c r="BI69" s="157"/>
      <c r="BJ69" s="96"/>
      <c r="BK69" s="6"/>
      <c r="BL69" s="6"/>
      <c r="BM69" s="6"/>
      <c r="BN69" s="101"/>
      <c r="BO69" s="96"/>
      <c r="BQ69" s="181"/>
      <c r="BR69" s="180"/>
      <c r="BS69" s="179"/>
      <c r="BT69" s="180"/>
      <c r="BU69" s="178"/>
    </row>
    <row r="70" spans="2:73" ht="6.75" customHeight="1" thickTop="1" thickBot="1" x14ac:dyDescent="0.2">
      <c r="B70" s="178">
        <v>33</v>
      </c>
      <c r="D70" s="181" t="s">
        <v>165</v>
      </c>
      <c r="E70" s="180" t="s">
        <v>5</v>
      </c>
      <c r="F70" s="179" t="s">
        <v>29</v>
      </c>
      <c r="G70" s="180" t="s">
        <v>7</v>
      </c>
      <c r="H70" s="95"/>
      <c r="I70" s="13"/>
      <c r="J70" s="14"/>
      <c r="K70" s="122"/>
      <c r="L70" s="6"/>
      <c r="M70" s="13"/>
      <c r="O70" s="169"/>
      <c r="P70" s="170"/>
      <c r="Q70" s="170"/>
      <c r="R70" s="171"/>
      <c r="T70" s="169"/>
      <c r="U70" s="170"/>
      <c r="V70" s="170"/>
      <c r="W70" s="177"/>
      <c r="X70" s="157"/>
      <c r="Y70" s="96"/>
      <c r="Z70" s="6"/>
      <c r="AA70" s="6"/>
      <c r="AB70" s="126"/>
      <c r="AC70" s="13"/>
      <c r="AD70" s="17"/>
      <c r="AF70" s="181" t="s">
        <v>166</v>
      </c>
      <c r="AG70" s="180" t="s">
        <v>5</v>
      </c>
      <c r="AH70" s="179" t="s">
        <v>45</v>
      </c>
      <c r="AI70" s="180" t="s">
        <v>7</v>
      </c>
      <c r="AJ70" s="178">
        <v>94</v>
      </c>
      <c r="AM70" s="178">
        <v>156</v>
      </c>
      <c r="AO70" s="181" t="s">
        <v>167</v>
      </c>
      <c r="AP70" s="180" t="s">
        <v>5</v>
      </c>
      <c r="AQ70" s="179" t="s">
        <v>13</v>
      </c>
      <c r="AR70" s="180" t="s">
        <v>7</v>
      </c>
      <c r="AS70" s="11"/>
      <c r="AT70" s="14"/>
      <c r="AU70" s="122"/>
      <c r="AV70" s="6"/>
      <c r="AW70" s="6"/>
      <c r="AX70" s="13"/>
      <c r="AZ70" s="169"/>
      <c r="BA70" s="170"/>
      <c r="BB70" s="170"/>
      <c r="BC70" s="171"/>
      <c r="BE70" s="169"/>
      <c r="BF70" s="170"/>
      <c r="BG70" s="170"/>
      <c r="BH70" s="177"/>
      <c r="BI70" s="157"/>
      <c r="BJ70" s="96"/>
      <c r="BK70" s="6"/>
      <c r="BL70" s="6"/>
      <c r="BM70" s="126"/>
      <c r="BN70" s="13"/>
      <c r="BO70" s="17"/>
      <c r="BQ70" s="181" t="s">
        <v>168</v>
      </c>
      <c r="BR70" s="180" t="s">
        <v>5</v>
      </c>
      <c r="BS70" s="179" t="s">
        <v>43</v>
      </c>
      <c r="BT70" s="180" t="s">
        <v>7</v>
      </c>
      <c r="BU70" s="178">
        <v>218</v>
      </c>
    </row>
    <row r="71" spans="2:73" ht="6.75" customHeight="1" thickTop="1" thickBot="1" x14ac:dyDescent="0.2">
      <c r="B71" s="178"/>
      <c r="D71" s="181"/>
      <c r="E71" s="180"/>
      <c r="F71" s="179"/>
      <c r="G71" s="180"/>
      <c r="H71" s="96"/>
      <c r="I71" s="125"/>
      <c r="J71" s="96"/>
      <c r="K71" s="122"/>
      <c r="L71" s="6"/>
      <c r="M71" s="13"/>
      <c r="O71" s="172"/>
      <c r="P71" s="173"/>
      <c r="Q71" s="173"/>
      <c r="R71" s="174"/>
      <c r="T71" s="172"/>
      <c r="U71" s="173"/>
      <c r="V71" s="173"/>
      <c r="W71" s="173"/>
      <c r="X71" s="157"/>
      <c r="Y71" s="96"/>
      <c r="Z71" s="6"/>
      <c r="AA71" s="6"/>
      <c r="AB71" s="101"/>
      <c r="AC71" s="96"/>
      <c r="AD71" s="9"/>
      <c r="AF71" s="181"/>
      <c r="AG71" s="180"/>
      <c r="AH71" s="179"/>
      <c r="AI71" s="180"/>
      <c r="AJ71" s="178"/>
      <c r="AM71" s="178"/>
      <c r="AO71" s="181"/>
      <c r="AP71" s="180"/>
      <c r="AQ71" s="179"/>
      <c r="AR71" s="180"/>
      <c r="AS71" s="6"/>
      <c r="AT71" s="96"/>
      <c r="AU71" s="97"/>
      <c r="AV71" s="6"/>
      <c r="AW71" s="6"/>
      <c r="AX71" s="13"/>
      <c r="AZ71" s="172"/>
      <c r="BA71" s="173"/>
      <c r="BB71" s="173"/>
      <c r="BC71" s="174"/>
      <c r="BE71" s="172"/>
      <c r="BF71" s="173"/>
      <c r="BG71" s="173"/>
      <c r="BH71" s="173"/>
      <c r="BI71" s="157"/>
      <c r="BJ71" s="96"/>
      <c r="BK71" s="6"/>
      <c r="BL71" s="6"/>
      <c r="BM71" s="101"/>
      <c r="BN71" s="96"/>
      <c r="BO71" s="9"/>
      <c r="BQ71" s="181"/>
      <c r="BR71" s="180"/>
      <c r="BS71" s="179"/>
      <c r="BT71" s="180"/>
      <c r="BU71" s="178"/>
    </row>
    <row r="72" spans="2:73" ht="6.75" customHeight="1" thickTop="1" thickBot="1" x14ac:dyDescent="0.2">
      <c r="B72" s="178">
        <v>34</v>
      </c>
      <c r="D72" s="181" t="s">
        <v>169</v>
      </c>
      <c r="E72" s="180" t="s">
        <v>5</v>
      </c>
      <c r="F72" s="179" t="s">
        <v>37</v>
      </c>
      <c r="G72" s="180" t="s">
        <v>7</v>
      </c>
      <c r="H72" s="11"/>
      <c r="I72" s="6"/>
      <c r="J72" s="96"/>
      <c r="K72" s="122"/>
      <c r="L72" s="6"/>
      <c r="M72" s="13"/>
      <c r="X72" s="158"/>
      <c r="Y72" s="96"/>
      <c r="Z72" s="6"/>
      <c r="AA72" s="126"/>
      <c r="AB72" s="13"/>
      <c r="AC72" s="14"/>
      <c r="AD72" s="95"/>
      <c r="AF72" s="181" t="s">
        <v>411</v>
      </c>
      <c r="AG72" s="180" t="s">
        <v>5</v>
      </c>
      <c r="AH72" s="179" t="s">
        <v>29</v>
      </c>
      <c r="AI72" s="180" t="s">
        <v>7</v>
      </c>
      <c r="AJ72" s="178">
        <v>95</v>
      </c>
      <c r="AM72" s="178">
        <v>157</v>
      </c>
      <c r="AO72" s="181" t="s">
        <v>170</v>
      </c>
      <c r="AP72" s="180" t="s">
        <v>5</v>
      </c>
      <c r="AQ72" s="179" t="s">
        <v>49</v>
      </c>
      <c r="AR72" s="180" t="s">
        <v>7</v>
      </c>
      <c r="AS72" s="95"/>
      <c r="AT72" s="13"/>
      <c r="AU72" s="14"/>
      <c r="AV72" s="122"/>
      <c r="AW72" s="6"/>
      <c r="AX72" s="13"/>
      <c r="BI72" s="158"/>
      <c r="BJ72" s="96"/>
      <c r="BK72" s="6"/>
      <c r="BL72" s="126"/>
      <c r="BM72" s="13"/>
      <c r="BN72" s="14"/>
      <c r="BO72" s="8"/>
      <c r="BQ72" s="181" t="s">
        <v>171</v>
      </c>
      <c r="BR72" s="180" t="s">
        <v>5</v>
      </c>
      <c r="BS72" s="179" t="s">
        <v>21</v>
      </c>
      <c r="BT72" s="180" t="s">
        <v>7</v>
      </c>
      <c r="BU72" s="178">
        <v>219</v>
      </c>
    </row>
    <row r="73" spans="2:73" ht="6.75" customHeight="1" thickTop="1" thickBot="1" x14ac:dyDescent="0.2">
      <c r="B73" s="178"/>
      <c r="D73" s="181"/>
      <c r="E73" s="180"/>
      <c r="F73" s="179"/>
      <c r="G73" s="180"/>
      <c r="H73" s="6"/>
      <c r="I73" s="6"/>
      <c r="J73" s="96"/>
      <c r="K73" s="97"/>
      <c r="L73" s="6"/>
      <c r="M73" s="13"/>
      <c r="X73" s="158"/>
      <c r="Y73" s="96"/>
      <c r="Z73" s="6"/>
      <c r="AA73" s="126"/>
      <c r="AB73" s="96"/>
      <c r="AC73" s="127"/>
      <c r="AD73" s="96"/>
      <c r="AF73" s="181"/>
      <c r="AG73" s="180"/>
      <c r="AH73" s="179"/>
      <c r="AI73" s="180"/>
      <c r="AJ73" s="178"/>
      <c r="AM73" s="178"/>
      <c r="AO73" s="181"/>
      <c r="AP73" s="180"/>
      <c r="AQ73" s="179"/>
      <c r="AR73" s="180"/>
      <c r="AS73" s="96"/>
      <c r="AT73" s="125"/>
      <c r="AU73" s="96"/>
      <c r="AV73" s="122"/>
      <c r="AW73" s="6"/>
      <c r="AX73" s="13"/>
      <c r="BI73" s="158"/>
      <c r="BJ73" s="96"/>
      <c r="BK73" s="6"/>
      <c r="BL73" s="126"/>
      <c r="BM73" s="96"/>
      <c r="BN73" s="16"/>
      <c r="BO73" s="9"/>
      <c r="BQ73" s="181"/>
      <c r="BR73" s="180"/>
      <c r="BS73" s="179"/>
      <c r="BT73" s="180"/>
      <c r="BU73" s="178"/>
    </row>
    <row r="74" spans="2:73" ht="6.75" customHeight="1" thickTop="1" thickBot="1" x14ac:dyDescent="0.2">
      <c r="B74" s="178">
        <v>35</v>
      </c>
      <c r="D74" s="181" t="s">
        <v>172</v>
      </c>
      <c r="E74" s="180" t="s">
        <v>5</v>
      </c>
      <c r="F74" s="179" t="s">
        <v>19</v>
      </c>
      <c r="G74" s="180" t="s">
        <v>7</v>
      </c>
      <c r="H74" s="6"/>
      <c r="I74" s="6"/>
      <c r="J74" s="13"/>
      <c r="K74" s="16"/>
      <c r="L74" s="6"/>
      <c r="M74" s="13"/>
      <c r="O74" s="175" t="s">
        <v>378</v>
      </c>
      <c r="P74" s="118"/>
      <c r="Q74" s="118"/>
      <c r="R74" s="111"/>
      <c r="T74" s="175" t="s">
        <v>381</v>
      </c>
      <c r="U74" s="118"/>
      <c r="V74" s="118"/>
      <c r="W74" s="118"/>
      <c r="X74" s="157"/>
      <c r="Y74" s="96"/>
      <c r="Z74" s="6"/>
      <c r="AA74" s="126"/>
      <c r="AB74" s="96"/>
      <c r="AC74" s="13"/>
      <c r="AD74" s="17"/>
      <c r="AF74" s="181" t="s">
        <v>173</v>
      </c>
      <c r="AG74" s="180" t="s">
        <v>5</v>
      </c>
      <c r="AH74" s="179" t="s">
        <v>25</v>
      </c>
      <c r="AI74" s="180" t="s">
        <v>7</v>
      </c>
      <c r="AJ74" s="178">
        <v>96</v>
      </c>
      <c r="AM74" s="178">
        <v>158</v>
      </c>
      <c r="AO74" s="181" t="s">
        <v>174</v>
      </c>
      <c r="AP74" s="180" t="s">
        <v>5</v>
      </c>
      <c r="AQ74" s="179" t="s">
        <v>29</v>
      </c>
      <c r="AR74" s="180" t="s">
        <v>7</v>
      </c>
      <c r="AS74" s="11"/>
      <c r="AT74" s="6"/>
      <c r="AU74" s="96"/>
      <c r="AV74" s="122"/>
      <c r="AW74" s="6"/>
      <c r="AX74" s="13"/>
      <c r="AZ74" s="175" t="s">
        <v>412</v>
      </c>
      <c r="BA74" s="118"/>
      <c r="BB74" s="118"/>
      <c r="BC74" s="111"/>
      <c r="BE74" s="175" t="s">
        <v>413</v>
      </c>
      <c r="BF74" s="118"/>
      <c r="BG74" s="118"/>
      <c r="BH74" s="118"/>
      <c r="BI74" s="157"/>
      <c r="BJ74" s="96"/>
      <c r="BK74" s="6"/>
      <c r="BL74" s="126"/>
      <c r="BM74" s="96"/>
      <c r="BN74" s="99"/>
      <c r="BO74" s="95"/>
      <c r="BQ74" s="181" t="s">
        <v>175</v>
      </c>
      <c r="BR74" s="180" t="s">
        <v>5</v>
      </c>
      <c r="BS74" s="179" t="s">
        <v>11</v>
      </c>
      <c r="BT74" s="180" t="s">
        <v>7</v>
      </c>
      <c r="BU74" s="178">
        <v>220</v>
      </c>
    </row>
    <row r="75" spans="2:73" ht="6.75" customHeight="1" thickTop="1" thickBot="1" x14ac:dyDescent="0.2">
      <c r="B75" s="178"/>
      <c r="D75" s="181"/>
      <c r="E75" s="180"/>
      <c r="F75" s="179"/>
      <c r="G75" s="180"/>
      <c r="H75" s="9"/>
      <c r="I75" s="14"/>
      <c r="J75" s="13"/>
      <c r="K75" s="16"/>
      <c r="L75" s="6"/>
      <c r="M75" s="13"/>
      <c r="O75" s="176"/>
      <c r="Q75" s="109"/>
      <c r="R75" s="28"/>
      <c r="T75" s="176"/>
      <c r="V75" s="109"/>
      <c r="W75" s="159"/>
      <c r="X75" s="157"/>
      <c r="Y75" s="96"/>
      <c r="Z75" s="6"/>
      <c r="AA75" s="101"/>
      <c r="AB75" s="96"/>
      <c r="AC75" s="6"/>
      <c r="AD75" s="9"/>
      <c r="AF75" s="181"/>
      <c r="AG75" s="180"/>
      <c r="AH75" s="179"/>
      <c r="AI75" s="180"/>
      <c r="AJ75" s="178"/>
      <c r="AM75" s="178"/>
      <c r="AO75" s="181"/>
      <c r="AP75" s="180"/>
      <c r="AQ75" s="179"/>
      <c r="AR75" s="180"/>
      <c r="AS75" s="6"/>
      <c r="AT75" s="6"/>
      <c r="AU75" s="96"/>
      <c r="AV75" s="97"/>
      <c r="AW75" s="6"/>
      <c r="AX75" s="13"/>
      <c r="AZ75" s="176"/>
      <c r="BB75" s="109"/>
      <c r="BC75" s="28"/>
      <c r="BE75" s="176"/>
      <c r="BG75" s="109"/>
      <c r="BH75" s="159"/>
      <c r="BI75" s="157"/>
      <c r="BJ75" s="96"/>
      <c r="BK75" s="6"/>
      <c r="BL75" s="101"/>
      <c r="BM75" s="96"/>
      <c r="BN75" s="6"/>
      <c r="BO75" s="96"/>
      <c r="BQ75" s="181"/>
      <c r="BR75" s="180"/>
      <c r="BS75" s="179"/>
      <c r="BT75" s="180"/>
      <c r="BU75" s="178"/>
    </row>
    <row r="76" spans="2:73" ht="6.75" customHeight="1" thickTop="1" thickBot="1" x14ac:dyDescent="0.2">
      <c r="B76" s="178">
        <v>36</v>
      </c>
      <c r="D76" s="181" t="s">
        <v>176</v>
      </c>
      <c r="E76" s="180" t="s">
        <v>5</v>
      </c>
      <c r="F76" s="179" t="s">
        <v>13</v>
      </c>
      <c r="G76" s="180" t="s">
        <v>7</v>
      </c>
      <c r="H76" s="95"/>
      <c r="I76" s="124"/>
      <c r="J76" s="13"/>
      <c r="K76" s="16"/>
      <c r="L76" s="6"/>
      <c r="M76" s="13"/>
      <c r="O76" s="176"/>
      <c r="Q76" s="23"/>
      <c r="R76" s="28"/>
      <c r="T76" s="176"/>
      <c r="V76" s="23"/>
      <c r="W76" s="159"/>
      <c r="X76" s="157"/>
      <c r="Y76" s="96"/>
      <c r="Z76" s="126"/>
      <c r="AA76" s="13"/>
      <c r="AB76" s="14"/>
      <c r="AC76" s="6"/>
      <c r="AD76" s="95"/>
      <c r="AF76" s="181" t="s">
        <v>177</v>
      </c>
      <c r="AG76" s="180" t="s">
        <v>5</v>
      </c>
      <c r="AH76" s="179" t="s">
        <v>15</v>
      </c>
      <c r="AI76" s="180" t="s">
        <v>7</v>
      </c>
      <c r="AJ76" s="178">
        <v>97</v>
      </c>
      <c r="AM76" s="178">
        <v>159</v>
      </c>
      <c r="AO76" s="181" t="s">
        <v>28</v>
      </c>
      <c r="AP76" s="180" t="s">
        <v>5</v>
      </c>
      <c r="AQ76" s="179" t="s">
        <v>15</v>
      </c>
      <c r="AR76" s="180" t="s">
        <v>7</v>
      </c>
      <c r="AS76" s="95"/>
      <c r="AT76" s="6"/>
      <c r="AU76" s="13"/>
      <c r="AV76" s="14"/>
      <c r="AW76" s="122"/>
      <c r="AX76" s="13"/>
      <c r="AZ76" s="176"/>
      <c r="BB76" s="23"/>
      <c r="BC76" s="28"/>
      <c r="BE76" s="176"/>
      <c r="BG76" s="23"/>
      <c r="BH76" s="159"/>
      <c r="BI76" s="157"/>
      <c r="BJ76" s="96"/>
      <c r="BK76" s="126"/>
      <c r="BL76" s="13"/>
      <c r="BM76" s="14"/>
      <c r="BN76" s="6"/>
      <c r="BO76" s="95"/>
      <c r="BQ76" s="181" t="s">
        <v>135</v>
      </c>
      <c r="BR76" s="180" t="s">
        <v>5</v>
      </c>
      <c r="BS76" s="179" t="s">
        <v>60</v>
      </c>
      <c r="BT76" s="180" t="s">
        <v>7</v>
      </c>
      <c r="BU76" s="178">
        <v>221</v>
      </c>
    </row>
    <row r="77" spans="2:73" ht="6.75" customHeight="1" thickTop="1" thickBot="1" x14ac:dyDescent="0.2">
      <c r="B77" s="178"/>
      <c r="D77" s="181"/>
      <c r="E77" s="180"/>
      <c r="F77" s="179"/>
      <c r="G77" s="180"/>
      <c r="H77" s="6"/>
      <c r="I77" s="96"/>
      <c r="J77" s="16"/>
      <c r="K77" s="13"/>
      <c r="L77" s="6"/>
      <c r="M77" s="13"/>
      <c r="O77" s="168" t="s">
        <v>414</v>
      </c>
      <c r="P77" s="166"/>
      <c r="Q77" s="166"/>
      <c r="R77" s="167"/>
      <c r="T77" s="168" t="s">
        <v>415</v>
      </c>
      <c r="U77" s="166"/>
      <c r="V77" s="166"/>
      <c r="W77" s="165"/>
      <c r="X77" s="157"/>
      <c r="Y77" s="96"/>
      <c r="Z77" s="126"/>
      <c r="AA77" s="13"/>
      <c r="AB77" s="14"/>
      <c r="AC77" s="101"/>
      <c r="AD77" s="96"/>
      <c r="AF77" s="181"/>
      <c r="AG77" s="180"/>
      <c r="AH77" s="179"/>
      <c r="AI77" s="180"/>
      <c r="AJ77" s="178"/>
      <c r="AM77" s="178"/>
      <c r="AO77" s="181"/>
      <c r="AP77" s="180"/>
      <c r="AQ77" s="179"/>
      <c r="AR77" s="180"/>
      <c r="AS77" s="96"/>
      <c r="AT77" s="97"/>
      <c r="AU77" s="13"/>
      <c r="AV77" s="14"/>
      <c r="AW77" s="122"/>
      <c r="AX77" s="13"/>
      <c r="AZ77" s="168" t="s">
        <v>416</v>
      </c>
      <c r="BA77" s="166"/>
      <c r="BB77" s="166"/>
      <c r="BC77" s="167"/>
      <c r="BE77" s="168" t="s">
        <v>423</v>
      </c>
      <c r="BF77" s="166"/>
      <c r="BG77" s="166"/>
      <c r="BH77" s="165"/>
      <c r="BI77" s="157"/>
      <c r="BJ77" s="96"/>
      <c r="BK77" s="126"/>
      <c r="BL77" s="13"/>
      <c r="BM77" s="14"/>
      <c r="BN77" s="101"/>
      <c r="BO77" s="96"/>
      <c r="BQ77" s="181"/>
      <c r="BR77" s="180"/>
      <c r="BS77" s="179"/>
      <c r="BT77" s="180"/>
      <c r="BU77" s="178"/>
    </row>
    <row r="78" spans="2:73" ht="6.75" customHeight="1" thickTop="1" x14ac:dyDescent="0.15">
      <c r="B78" s="178">
        <v>37</v>
      </c>
      <c r="D78" s="181" t="s">
        <v>178</v>
      </c>
      <c r="E78" s="180" t="s">
        <v>5</v>
      </c>
      <c r="F78" s="179" t="s">
        <v>25</v>
      </c>
      <c r="G78" s="180" t="s">
        <v>7</v>
      </c>
      <c r="H78" s="6"/>
      <c r="I78" s="96"/>
      <c r="J78" s="100"/>
      <c r="K78" s="13"/>
      <c r="L78" s="6"/>
      <c r="M78" s="13"/>
      <c r="O78" s="168"/>
      <c r="P78" s="166"/>
      <c r="Q78" s="166"/>
      <c r="R78" s="167"/>
      <c r="T78" s="168"/>
      <c r="U78" s="166"/>
      <c r="V78" s="166"/>
      <c r="W78" s="165"/>
      <c r="X78" s="157"/>
      <c r="Y78" s="96"/>
      <c r="Z78" s="126"/>
      <c r="AA78" s="13"/>
      <c r="AB78" s="16"/>
      <c r="AC78" s="16"/>
      <c r="AD78" s="17"/>
      <c r="AF78" s="181" t="s">
        <v>179</v>
      </c>
      <c r="AG78" s="180" t="s">
        <v>5</v>
      </c>
      <c r="AH78" s="179" t="s">
        <v>49</v>
      </c>
      <c r="AI78" s="180" t="s">
        <v>7</v>
      </c>
      <c r="AJ78" s="178">
        <v>98</v>
      </c>
      <c r="AM78" s="178">
        <v>160</v>
      </c>
      <c r="AO78" s="181" t="s">
        <v>180</v>
      </c>
      <c r="AP78" s="180" t="s">
        <v>5</v>
      </c>
      <c r="AQ78" s="179" t="s">
        <v>121</v>
      </c>
      <c r="AR78" s="180" t="s">
        <v>7</v>
      </c>
      <c r="AS78" s="11"/>
      <c r="AT78" s="16"/>
      <c r="AU78" s="16"/>
      <c r="AV78" s="14"/>
      <c r="AW78" s="122"/>
      <c r="AX78" s="13"/>
      <c r="AZ78" s="168"/>
      <c r="BA78" s="166"/>
      <c r="BB78" s="166"/>
      <c r="BC78" s="167"/>
      <c r="BE78" s="168"/>
      <c r="BF78" s="166"/>
      <c r="BG78" s="166"/>
      <c r="BH78" s="165"/>
      <c r="BI78" s="157"/>
      <c r="BJ78" s="96"/>
      <c r="BK78" s="126"/>
      <c r="BL78" s="13"/>
      <c r="BM78" s="16"/>
      <c r="BN78" s="16"/>
      <c r="BO78" s="17"/>
      <c r="BQ78" s="181" t="s">
        <v>58</v>
      </c>
      <c r="BR78" s="180" t="s">
        <v>5</v>
      </c>
      <c r="BS78" s="179" t="s">
        <v>39</v>
      </c>
      <c r="BT78" s="180" t="s">
        <v>7</v>
      </c>
      <c r="BU78" s="178">
        <v>222</v>
      </c>
    </row>
    <row r="79" spans="2:73" ht="6.75" customHeight="1" thickBot="1" x14ac:dyDescent="0.2">
      <c r="B79" s="178"/>
      <c r="D79" s="181"/>
      <c r="E79" s="180"/>
      <c r="F79" s="179"/>
      <c r="G79" s="180"/>
      <c r="H79" s="9"/>
      <c r="I79" s="120"/>
      <c r="J79" s="122"/>
      <c r="K79" s="13"/>
      <c r="L79" s="6"/>
      <c r="M79" s="13"/>
      <c r="O79" s="168"/>
      <c r="P79" s="166"/>
      <c r="Q79" s="166"/>
      <c r="R79" s="167"/>
      <c r="T79" s="168"/>
      <c r="U79" s="166"/>
      <c r="V79" s="166"/>
      <c r="W79" s="165"/>
      <c r="X79" s="157"/>
      <c r="Y79" s="96"/>
      <c r="Z79" s="126"/>
      <c r="AA79" s="96"/>
      <c r="AB79" s="16"/>
      <c r="AC79" s="96"/>
      <c r="AD79" s="9"/>
      <c r="AF79" s="181"/>
      <c r="AG79" s="180"/>
      <c r="AH79" s="179"/>
      <c r="AI79" s="180"/>
      <c r="AJ79" s="178"/>
      <c r="AM79" s="178"/>
      <c r="AO79" s="181"/>
      <c r="AP79" s="180"/>
      <c r="AQ79" s="179"/>
      <c r="AR79" s="180"/>
      <c r="AS79" s="6"/>
      <c r="AT79" s="96"/>
      <c r="AU79" s="16"/>
      <c r="AV79" s="96"/>
      <c r="AW79" s="122"/>
      <c r="AX79" s="13"/>
      <c r="AZ79" s="168"/>
      <c r="BA79" s="166"/>
      <c r="BB79" s="166"/>
      <c r="BC79" s="167"/>
      <c r="BE79" s="168"/>
      <c r="BF79" s="166"/>
      <c r="BG79" s="166"/>
      <c r="BH79" s="165"/>
      <c r="BI79" s="157"/>
      <c r="BJ79" s="96"/>
      <c r="BK79" s="126"/>
      <c r="BL79" s="96"/>
      <c r="BM79" s="16"/>
      <c r="BN79" s="96"/>
      <c r="BO79" s="9"/>
      <c r="BQ79" s="181"/>
      <c r="BR79" s="180"/>
      <c r="BS79" s="179"/>
      <c r="BT79" s="180"/>
      <c r="BU79" s="178"/>
    </row>
    <row r="80" spans="2:73" ht="6.75" customHeight="1" thickTop="1" thickBot="1" x14ac:dyDescent="0.2">
      <c r="B80" s="178">
        <v>38</v>
      </c>
      <c r="D80" s="181" t="s">
        <v>181</v>
      </c>
      <c r="E80" s="180" t="s">
        <v>5</v>
      </c>
      <c r="F80" s="179" t="s">
        <v>60</v>
      </c>
      <c r="G80" s="180" t="s">
        <v>7</v>
      </c>
      <c r="H80" s="95"/>
      <c r="I80" s="122"/>
      <c r="J80" s="6"/>
      <c r="K80" s="13"/>
      <c r="L80" s="6"/>
      <c r="M80" s="13"/>
      <c r="O80" s="168"/>
      <c r="P80" s="166"/>
      <c r="Q80" s="166"/>
      <c r="R80" s="167"/>
      <c r="T80" s="168"/>
      <c r="U80" s="166"/>
      <c r="V80" s="166"/>
      <c r="W80" s="165"/>
      <c r="X80" s="157"/>
      <c r="Y80" s="96"/>
      <c r="Z80" s="126"/>
      <c r="AA80" s="96"/>
      <c r="AB80" s="99"/>
      <c r="AC80" s="96"/>
      <c r="AD80" s="8"/>
      <c r="AF80" s="181" t="s">
        <v>85</v>
      </c>
      <c r="AG80" s="180" t="s">
        <v>5</v>
      </c>
      <c r="AH80" s="179" t="s">
        <v>23</v>
      </c>
      <c r="AI80" s="180" t="s">
        <v>7</v>
      </c>
      <c r="AJ80" s="178">
        <v>99</v>
      </c>
      <c r="AM80" s="178">
        <v>161</v>
      </c>
      <c r="AO80" s="181" t="s">
        <v>161</v>
      </c>
      <c r="AP80" s="180" t="s">
        <v>5</v>
      </c>
      <c r="AQ80" s="179" t="s">
        <v>37</v>
      </c>
      <c r="AR80" s="180" t="s">
        <v>7</v>
      </c>
      <c r="AS80" s="6"/>
      <c r="AT80" s="96"/>
      <c r="AU80" s="100"/>
      <c r="AV80" s="96"/>
      <c r="AW80" s="122"/>
      <c r="AX80" s="13"/>
      <c r="AZ80" s="168"/>
      <c r="BA80" s="166"/>
      <c r="BB80" s="166"/>
      <c r="BC80" s="167"/>
      <c r="BE80" s="168"/>
      <c r="BF80" s="166"/>
      <c r="BG80" s="166"/>
      <c r="BH80" s="165"/>
      <c r="BI80" s="157"/>
      <c r="BJ80" s="96"/>
      <c r="BK80" s="126"/>
      <c r="BL80" s="96"/>
      <c r="BM80" s="99"/>
      <c r="BN80" s="96"/>
      <c r="BO80" s="8"/>
      <c r="BQ80" s="181" t="s">
        <v>182</v>
      </c>
      <c r="BR80" s="180" t="s">
        <v>5</v>
      </c>
      <c r="BS80" s="179" t="s">
        <v>6</v>
      </c>
      <c r="BT80" s="180" t="s">
        <v>7</v>
      </c>
      <c r="BU80" s="178">
        <v>223</v>
      </c>
    </row>
    <row r="81" spans="2:73" ht="6.75" customHeight="1" thickTop="1" thickBot="1" x14ac:dyDescent="0.2">
      <c r="B81" s="178"/>
      <c r="D81" s="181"/>
      <c r="E81" s="180"/>
      <c r="F81" s="179"/>
      <c r="G81" s="180"/>
      <c r="H81" s="6"/>
      <c r="I81" s="6"/>
      <c r="J81" s="6"/>
      <c r="K81" s="96"/>
      <c r="L81" s="14"/>
      <c r="M81" s="13"/>
      <c r="O81" s="169" t="s">
        <v>394</v>
      </c>
      <c r="P81" s="170"/>
      <c r="Q81" s="170"/>
      <c r="R81" s="171"/>
      <c r="T81" s="169" t="s">
        <v>394</v>
      </c>
      <c r="U81" s="170"/>
      <c r="V81" s="170"/>
      <c r="W81" s="177"/>
      <c r="X81" s="157"/>
      <c r="Y81" s="96"/>
      <c r="Z81" s="126"/>
      <c r="AA81" s="96"/>
      <c r="AB81" s="126"/>
      <c r="AC81" s="121"/>
      <c r="AD81" s="9"/>
      <c r="AF81" s="181"/>
      <c r="AG81" s="180"/>
      <c r="AH81" s="179"/>
      <c r="AI81" s="180"/>
      <c r="AJ81" s="178"/>
      <c r="AM81" s="178"/>
      <c r="AO81" s="181"/>
      <c r="AP81" s="180"/>
      <c r="AQ81" s="179"/>
      <c r="AR81" s="180"/>
      <c r="AS81" s="9"/>
      <c r="AT81" s="120"/>
      <c r="AU81" s="122"/>
      <c r="AV81" s="96"/>
      <c r="AW81" s="122"/>
      <c r="AX81" s="13"/>
      <c r="AZ81" s="169" t="s">
        <v>389</v>
      </c>
      <c r="BA81" s="170"/>
      <c r="BB81" s="170"/>
      <c r="BC81" s="171"/>
      <c r="BE81" s="169" t="s">
        <v>389</v>
      </c>
      <c r="BF81" s="170"/>
      <c r="BG81" s="170"/>
      <c r="BH81" s="177"/>
      <c r="BI81" s="157"/>
      <c r="BJ81" s="96"/>
      <c r="BK81" s="126"/>
      <c r="BL81" s="96"/>
      <c r="BM81" s="126"/>
      <c r="BN81" s="121"/>
      <c r="BO81" s="9"/>
      <c r="BQ81" s="181"/>
      <c r="BR81" s="180"/>
      <c r="BS81" s="179"/>
      <c r="BT81" s="180"/>
      <c r="BU81" s="178"/>
    </row>
    <row r="82" spans="2:73" ht="6.75" customHeight="1" thickTop="1" thickBot="1" x14ac:dyDescent="0.2">
      <c r="B82" s="178">
        <v>39</v>
      </c>
      <c r="D82" s="181" t="s">
        <v>183</v>
      </c>
      <c r="E82" s="180" t="s">
        <v>5</v>
      </c>
      <c r="F82" s="179" t="s">
        <v>54</v>
      </c>
      <c r="G82" s="180" t="s">
        <v>7</v>
      </c>
      <c r="H82" s="95"/>
      <c r="I82" s="6"/>
      <c r="J82" s="6"/>
      <c r="K82" s="96"/>
      <c r="L82" s="124"/>
      <c r="M82" s="13"/>
      <c r="O82" s="169"/>
      <c r="P82" s="170"/>
      <c r="Q82" s="170"/>
      <c r="R82" s="171"/>
      <c r="T82" s="169"/>
      <c r="U82" s="170"/>
      <c r="V82" s="170"/>
      <c r="W82" s="177"/>
      <c r="X82" s="157"/>
      <c r="Y82" s="96"/>
      <c r="Z82" s="126"/>
      <c r="AA82" s="96"/>
      <c r="AB82" s="6"/>
      <c r="AC82" s="126"/>
      <c r="AD82" s="95"/>
      <c r="AF82" s="181" t="s">
        <v>184</v>
      </c>
      <c r="AG82" s="180" t="s">
        <v>5</v>
      </c>
      <c r="AH82" s="179" t="s">
        <v>11</v>
      </c>
      <c r="AI82" s="180" t="s">
        <v>7</v>
      </c>
      <c r="AJ82" s="178">
        <v>100</v>
      </c>
      <c r="AM82" s="178">
        <v>162</v>
      </c>
      <c r="AO82" s="181" t="s">
        <v>185</v>
      </c>
      <c r="AP82" s="180" t="s">
        <v>5</v>
      </c>
      <c r="AQ82" s="179" t="s">
        <v>65</v>
      </c>
      <c r="AR82" s="180" t="s">
        <v>7</v>
      </c>
      <c r="AS82" s="95"/>
      <c r="AT82" s="122"/>
      <c r="AU82" s="6"/>
      <c r="AV82" s="96"/>
      <c r="AW82" s="122"/>
      <c r="AX82" s="13"/>
      <c r="AZ82" s="169"/>
      <c r="BA82" s="170"/>
      <c r="BB82" s="170"/>
      <c r="BC82" s="171"/>
      <c r="BE82" s="169"/>
      <c r="BF82" s="170"/>
      <c r="BG82" s="170"/>
      <c r="BH82" s="177"/>
      <c r="BI82" s="157"/>
      <c r="BJ82" s="96"/>
      <c r="BK82" s="126"/>
      <c r="BL82" s="96"/>
      <c r="BM82" s="6"/>
      <c r="BN82" s="126"/>
      <c r="BO82" s="95"/>
      <c r="BQ82" s="181" t="s">
        <v>186</v>
      </c>
      <c r="BR82" s="180" t="s">
        <v>5</v>
      </c>
      <c r="BS82" s="179" t="s">
        <v>25</v>
      </c>
      <c r="BT82" s="180" t="s">
        <v>7</v>
      </c>
      <c r="BU82" s="178">
        <v>224</v>
      </c>
    </row>
    <row r="83" spans="2:73" ht="6.75" customHeight="1" thickTop="1" thickBot="1" x14ac:dyDescent="0.2">
      <c r="B83" s="178"/>
      <c r="D83" s="181"/>
      <c r="E83" s="180"/>
      <c r="F83" s="179"/>
      <c r="G83" s="180"/>
      <c r="H83" s="96"/>
      <c r="I83" s="97"/>
      <c r="J83" s="6"/>
      <c r="K83" s="96"/>
      <c r="L83" s="123"/>
      <c r="M83" s="13"/>
      <c r="O83" s="172"/>
      <c r="P83" s="173"/>
      <c r="Q83" s="173"/>
      <c r="R83" s="174"/>
      <c r="T83" s="172"/>
      <c r="U83" s="173"/>
      <c r="V83" s="173"/>
      <c r="W83" s="173"/>
      <c r="X83" s="157"/>
      <c r="Y83" s="96"/>
      <c r="Z83" s="101"/>
      <c r="AA83" s="96"/>
      <c r="AB83" s="6"/>
      <c r="AC83" s="6"/>
      <c r="AD83" s="96"/>
      <c r="AF83" s="181"/>
      <c r="AG83" s="180"/>
      <c r="AH83" s="179"/>
      <c r="AI83" s="180"/>
      <c r="AJ83" s="178"/>
      <c r="AM83" s="178"/>
      <c r="AO83" s="181"/>
      <c r="AP83" s="180"/>
      <c r="AQ83" s="179"/>
      <c r="AR83" s="180"/>
      <c r="AS83" s="6"/>
      <c r="AT83" s="6"/>
      <c r="AU83" s="6"/>
      <c r="AV83" s="96"/>
      <c r="AW83" s="97"/>
      <c r="AX83" s="13"/>
      <c r="AZ83" s="172"/>
      <c r="BA83" s="173"/>
      <c r="BB83" s="173"/>
      <c r="BC83" s="174"/>
      <c r="BE83" s="172"/>
      <c r="BF83" s="173"/>
      <c r="BG83" s="173"/>
      <c r="BH83" s="173"/>
      <c r="BI83" s="157"/>
      <c r="BJ83" s="96"/>
      <c r="BK83" s="101"/>
      <c r="BL83" s="96"/>
      <c r="BM83" s="6"/>
      <c r="BN83" s="6"/>
      <c r="BO83" s="96"/>
      <c r="BQ83" s="181"/>
      <c r="BR83" s="180"/>
      <c r="BS83" s="179"/>
      <c r="BT83" s="180"/>
      <c r="BU83" s="178"/>
    </row>
    <row r="84" spans="2:73" ht="6.75" customHeight="1" thickTop="1" thickBot="1" x14ac:dyDescent="0.2">
      <c r="B84" s="178">
        <v>40</v>
      </c>
      <c r="D84" s="181" t="s">
        <v>187</v>
      </c>
      <c r="E84" s="180" t="s">
        <v>5</v>
      </c>
      <c r="F84" s="179" t="s">
        <v>11</v>
      </c>
      <c r="G84" s="180" t="s">
        <v>7</v>
      </c>
      <c r="H84" s="11"/>
      <c r="I84" s="14"/>
      <c r="J84" s="122"/>
      <c r="K84" s="96"/>
      <c r="L84" s="123"/>
      <c r="M84" s="13"/>
      <c r="X84" s="158"/>
      <c r="Y84" s="13"/>
      <c r="Z84" s="16"/>
      <c r="AA84" s="14"/>
      <c r="AB84" s="6"/>
      <c r="AC84" s="6"/>
      <c r="AD84" s="95"/>
      <c r="AF84" s="181" t="s">
        <v>156</v>
      </c>
      <c r="AG84" s="180" t="s">
        <v>5</v>
      </c>
      <c r="AH84" s="179" t="s">
        <v>65</v>
      </c>
      <c r="AI84" s="180" t="s">
        <v>7</v>
      </c>
      <c r="AJ84" s="178">
        <v>101</v>
      </c>
      <c r="AM84" s="178">
        <v>163</v>
      </c>
      <c r="AO84" s="181" t="s">
        <v>188</v>
      </c>
      <c r="AP84" s="180" t="s">
        <v>5</v>
      </c>
      <c r="AQ84" s="179" t="s">
        <v>11</v>
      </c>
      <c r="AR84" s="180" t="s">
        <v>7</v>
      </c>
      <c r="AS84" s="6"/>
      <c r="AT84" s="6"/>
      <c r="AU84" s="6"/>
      <c r="AV84" s="13"/>
      <c r="AW84" s="16"/>
      <c r="AX84" s="16"/>
      <c r="BI84" s="158"/>
      <c r="BJ84" s="13"/>
      <c r="BK84" s="16"/>
      <c r="BL84" s="14"/>
      <c r="BM84" s="6"/>
      <c r="BN84" s="6"/>
      <c r="BO84" s="95"/>
      <c r="BQ84" s="181" t="s">
        <v>189</v>
      </c>
      <c r="BR84" s="180" t="s">
        <v>5</v>
      </c>
      <c r="BS84" s="179" t="s">
        <v>84</v>
      </c>
      <c r="BT84" s="180" t="s">
        <v>7</v>
      </c>
      <c r="BU84" s="178">
        <v>225</v>
      </c>
    </row>
    <row r="85" spans="2:73" ht="6.75" customHeight="1" thickTop="1" thickBot="1" x14ac:dyDescent="0.2">
      <c r="B85" s="178"/>
      <c r="D85" s="181"/>
      <c r="E85" s="180"/>
      <c r="F85" s="179"/>
      <c r="G85" s="180"/>
      <c r="H85" s="6"/>
      <c r="I85" s="96"/>
      <c r="J85" s="97"/>
      <c r="K85" s="96"/>
      <c r="L85" s="123"/>
      <c r="M85" s="13"/>
      <c r="X85" s="158"/>
      <c r="Y85" s="13"/>
      <c r="Z85" s="16"/>
      <c r="AA85" s="14"/>
      <c r="AB85" s="6"/>
      <c r="AC85" s="101"/>
      <c r="AD85" s="96"/>
      <c r="AF85" s="181"/>
      <c r="AG85" s="180"/>
      <c r="AH85" s="179"/>
      <c r="AI85" s="180"/>
      <c r="AJ85" s="178"/>
      <c r="AM85" s="178"/>
      <c r="AO85" s="181"/>
      <c r="AP85" s="180"/>
      <c r="AQ85" s="179"/>
      <c r="AR85" s="180"/>
      <c r="AS85" s="9"/>
      <c r="AT85" s="14"/>
      <c r="AU85" s="6"/>
      <c r="AV85" s="13"/>
      <c r="AW85" s="16"/>
      <c r="AX85" s="16"/>
      <c r="BI85" s="158"/>
      <c r="BJ85" s="13"/>
      <c r="BK85" s="16"/>
      <c r="BL85" s="14"/>
      <c r="BM85" s="6"/>
      <c r="BN85" s="101"/>
      <c r="BO85" s="96"/>
      <c r="BQ85" s="181"/>
      <c r="BR85" s="180"/>
      <c r="BS85" s="179"/>
      <c r="BT85" s="180"/>
      <c r="BU85" s="178"/>
    </row>
    <row r="86" spans="2:73" ht="6.75" customHeight="1" thickTop="1" thickBot="1" x14ac:dyDescent="0.2">
      <c r="B86" s="178">
        <v>41</v>
      </c>
      <c r="D86" s="181" t="s">
        <v>190</v>
      </c>
      <c r="E86" s="180" t="s">
        <v>5</v>
      </c>
      <c r="F86" s="179" t="s">
        <v>37</v>
      </c>
      <c r="G86" s="180" t="s">
        <v>7</v>
      </c>
      <c r="H86" s="6"/>
      <c r="I86" s="13"/>
      <c r="J86" s="16"/>
      <c r="K86" s="14"/>
      <c r="L86" s="123"/>
      <c r="M86" s="13"/>
      <c r="X86" s="158"/>
      <c r="Y86" s="13"/>
      <c r="Z86" s="16"/>
      <c r="AA86" s="14"/>
      <c r="AB86" s="126"/>
      <c r="AC86" s="13"/>
      <c r="AD86" s="17"/>
      <c r="AF86" s="181" t="s">
        <v>191</v>
      </c>
      <c r="AG86" s="180" t="s">
        <v>5</v>
      </c>
      <c r="AH86" s="179" t="s">
        <v>37</v>
      </c>
      <c r="AI86" s="180" t="s">
        <v>7</v>
      </c>
      <c r="AJ86" s="178">
        <v>102</v>
      </c>
      <c r="AM86" s="178">
        <v>164</v>
      </c>
      <c r="AO86" s="181" t="s">
        <v>192</v>
      </c>
      <c r="AP86" s="180" t="s">
        <v>5</v>
      </c>
      <c r="AQ86" s="179" t="s">
        <v>99</v>
      </c>
      <c r="AR86" s="180" t="s">
        <v>7</v>
      </c>
      <c r="AS86" s="95"/>
      <c r="AT86" s="124"/>
      <c r="AU86" s="6"/>
      <c r="AV86" s="13"/>
      <c r="AW86" s="16"/>
      <c r="AX86" s="16"/>
      <c r="BI86" s="158"/>
      <c r="BJ86" s="13"/>
      <c r="BK86" s="16"/>
      <c r="BL86" s="14"/>
      <c r="BM86" s="126"/>
      <c r="BN86" s="13"/>
      <c r="BO86" s="17"/>
      <c r="BQ86" s="181" t="s">
        <v>4</v>
      </c>
      <c r="BR86" s="180" t="s">
        <v>5</v>
      </c>
      <c r="BS86" s="179" t="s">
        <v>29</v>
      </c>
      <c r="BT86" s="180" t="s">
        <v>7</v>
      </c>
      <c r="BU86" s="178">
        <v>226</v>
      </c>
    </row>
    <row r="87" spans="2:73" ht="6.75" customHeight="1" thickTop="1" thickBot="1" x14ac:dyDescent="0.2">
      <c r="B87" s="178"/>
      <c r="D87" s="181"/>
      <c r="E87" s="180"/>
      <c r="F87" s="179"/>
      <c r="G87" s="180"/>
      <c r="H87" s="9"/>
      <c r="I87" s="16"/>
      <c r="J87" s="13"/>
      <c r="K87" s="14"/>
      <c r="L87" s="123"/>
      <c r="M87" s="13"/>
      <c r="X87" s="158"/>
      <c r="Y87" s="13"/>
      <c r="Z87" s="16"/>
      <c r="AA87" s="14"/>
      <c r="AB87" s="101"/>
      <c r="AC87" s="96"/>
      <c r="AD87" s="9"/>
      <c r="AF87" s="181"/>
      <c r="AG87" s="180"/>
      <c r="AH87" s="179"/>
      <c r="AI87" s="180"/>
      <c r="AJ87" s="178"/>
      <c r="AM87" s="178"/>
      <c r="AO87" s="181"/>
      <c r="AP87" s="180"/>
      <c r="AQ87" s="179"/>
      <c r="AR87" s="180"/>
      <c r="AS87" s="6"/>
      <c r="AT87" s="96"/>
      <c r="AU87" s="14"/>
      <c r="AV87" s="13"/>
      <c r="AW87" s="16"/>
      <c r="AX87" s="16"/>
      <c r="BI87" s="158"/>
      <c r="BJ87" s="13"/>
      <c r="BK87" s="16"/>
      <c r="BL87" s="14"/>
      <c r="BM87" s="101"/>
      <c r="BN87" s="96"/>
      <c r="BO87" s="9"/>
      <c r="BQ87" s="181"/>
      <c r="BR87" s="180"/>
      <c r="BS87" s="179"/>
      <c r="BT87" s="180"/>
      <c r="BU87" s="178"/>
    </row>
    <row r="88" spans="2:73" ht="6.75" customHeight="1" thickTop="1" thickBot="1" x14ac:dyDescent="0.2">
      <c r="B88" s="178">
        <v>42</v>
      </c>
      <c r="D88" s="181" t="s">
        <v>177</v>
      </c>
      <c r="E88" s="180" t="s">
        <v>5</v>
      </c>
      <c r="F88" s="179" t="s">
        <v>17</v>
      </c>
      <c r="G88" s="180" t="s">
        <v>7</v>
      </c>
      <c r="H88" s="95"/>
      <c r="I88" s="100"/>
      <c r="J88" s="13"/>
      <c r="K88" s="14"/>
      <c r="L88" s="123"/>
      <c r="M88" s="13"/>
      <c r="X88" s="158"/>
      <c r="Y88" s="13"/>
      <c r="Z88" s="14"/>
      <c r="AA88" s="128"/>
      <c r="AB88" s="13"/>
      <c r="AC88" s="14"/>
      <c r="AD88" s="8"/>
      <c r="AF88" s="181" t="s">
        <v>193</v>
      </c>
      <c r="AG88" s="180" t="s">
        <v>5</v>
      </c>
      <c r="AH88" s="179" t="s">
        <v>39</v>
      </c>
      <c r="AI88" s="180" t="s">
        <v>7</v>
      </c>
      <c r="AJ88" s="178">
        <v>103</v>
      </c>
      <c r="AM88" s="178">
        <v>165</v>
      </c>
      <c r="AO88" s="181" t="s">
        <v>194</v>
      </c>
      <c r="AP88" s="180" t="s">
        <v>5</v>
      </c>
      <c r="AQ88" s="179" t="s">
        <v>23</v>
      </c>
      <c r="AR88" s="180" t="s">
        <v>7</v>
      </c>
      <c r="AS88" s="95"/>
      <c r="AT88" s="96"/>
      <c r="AU88" s="124"/>
      <c r="AV88" s="13"/>
      <c r="AW88" s="16"/>
      <c r="AX88" s="16"/>
      <c r="BI88" s="158"/>
      <c r="BJ88" s="13"/>
      <c r="BK88" s="16"/>
      <c r="BL88" s="16"/>
      <c r="BM88" s="16"/>
      <c r="BN88" s="14"/>
      <c r="BO88" s="95"/>
      <c r="BQ88" s="181" t="s">
        <v>195</v>
      </c>
      <c r="BR88" s="180" t="s">
        <v>5</v>
      </c>
      <c r="BS88" s="179" t="s">
        <v>37</v>
      </c>
      <c r="BT88" s="180" t="s">
        <v>7</v>
      </c>
      <c r="BU88" s="178">
        <v>227</v>
      </c>
    </row>
    <row r="89" spans="2:73" ht="6.75" customHeight="1" thickTop="1" thickBot="1" x14ac:dyDescent="0.2">
      <c r="B89" s="178"/>
      <c r="D89" s="181"/>
      <c r="E89" s="180"/>
      <c r="F89" s="179"/>
      <c r="G89" s="180"/>
      <c r="H89" s="6"/>
      <c r="I89" s="6"/>
      <c r="J89" s="96"/>
      <c r="K89" s="120"/>
      <c r="L89" s="123"/>
      <c r="M89" s="13"/>
      <c r="X89" s="158"/>
      <c r="Y89" s="13"/>
      <c r="Z89" s="14"/>
      <c r="AA89" s="128"/>
      <c r="AB89" s="96"/>
      <c r="AC89" s="16"/>
      <c r="AD89" s="9"/>
      <c r="AF89" s="181"/>
      <c r="AG89" s="180"/>
      <c r="AH89" s="179"/>
      <c r="AI89" s="180"/>
      <c r="AJ89" s="178"/>
      <c r="AM89" s="178"/>
      <c r="AO89" s="181"/>
      <c r="AP89" s="180"/>
      <c r="AQ89" s="179"/>
      <c r="AR89" s="180"/>
      <c r="AS89" s="96"/>
      <c r="AT89" s="97"/>
      <c r="AU89" s="123"/>
      <c r="AV89" s="13"/>
      <c r="AW89" s="16"/>
      <c r="AX89" s="16"/>
      <c r="BI89" s="158"/>
      <c r="BJ89" s="13"/>
      <c r="BK89" s="16"/>
      <c r="BL89" s="16"/>
      <c r="BM89" s="14"/>
      <c r="BN89" s="127"/>
      <c r="BO89" s="96"/>
      <c r="BQ89" s="181"/>
      <c r="BR89" s="180"/>
      <c r="BS89" s="179"/>
      <c r="BT89" s="180"/>
      <c r="BU89" s="178"/>
    </row>
    <row r="90" spans="2:73" ht="6.75" customHeight="1" thickTop="1" thickBot="1" x14ac:dyDescent="0.2">
      <c r="B90" s="178">
        <v>43</v>
      </c>
      <c r="D90" s="181" t="s">
        <v>196</v>
      </c>
      <c r="E90" s="180" t="s">
        <v>5</v>
      </c>
      <c r="F90" s="179" t="s">
        <v>23</v>
      </c>
      <c r="G90" s="180" t="s">
        <v>7</v>
      </c>
      <c r="H90" s="95"/>
      <c r="I90" s="6"/>
      <c r="J90" s="96"/>
      <c r="K90" s="122"/>
      <c r="L90" s="13"/>
      <c r="M90" s="16"/>
      <c r="X90" s="158"/>
      <c r="Y90" s="13"/>
      <c r="Z90" s="14"/>
      <c r="AA90" s="128"/>
      <c r="AB90" s="96"/>
      <c r="AC90" s="99"/>
      <c r="AD90" s="95"/>
      <c r="AF90" s="181" t="s">
        <v>197</v>
      </c>
      <c r="AG90" s="180" t="s">
        <v>5</v>
      </c>
      <c r="AH90" s="179" t="s">
        <v>21</v>
      </c>
      <c r="AI90" s="180" t="s">
        <v>7</v>
      </c>
      <c r="AJ90" s="178">
        <v>104</v>
      </c>
      <c r="AM90" s="178">
        <v>166</v>
      </c>
      <c r="AO90" s="181" t="s">
        <v>198</v>
      </c>
      <c r="AP90" s="180" t="s">
        <v>5</v>
      </c>
      <c r="AQ90" s="179" t="s">
        <v>60</v>
      </c>
      <c r="AR90" s="180" t="s">
        <v>7</v>
      </c>
      <c r="AS90" s="11"/>
      <c r="AT90" s="6"/>
      <c r="AU90" s="13"/>
      <c r="AV90" s="16"/>
      <c r="AW90" s="16"/>
      <c r="AX90" s="16"/>
      <c r="BI90" s="158"/>
      <c r="BJ90" s="13"/>
      <c r="BK90" s="16"/>
      <c r="BL90" s="16"/>
      <c r="BM90" s="14"/>
      <c r="BN90" s="13"/>
      <c r="BO90" s="17"/>
      <c r="BQ90" s="181" t="s">
        <v>146</v>
      </c>
      <c r="BR90" s="180" t="s">
        <v>5</v>
      </c>
      <c r="BS90" s="179" t="s">
        <v>13</v>
      </c>
      <c r="BT90" s="180" t="s">
        <v>7</v>
      </c>
      <c r="BU90" s="178">
        <v>228</v>
      </c>
    </row>
    <row r="91" spans="2:73" ht="6.75" customHeight="1" thickTop="1" thickBot="1" x14ac:dyDescent="0.2">
      <c r="B91" s="178"/>
      <c r="D91" s="181"/>
      <c r="E91" s="180"/>
      <c r="F91" s="179"/>
      <c r="G91" s="180"/>
      <c r="H91" s="96"/>
      <c r="I91" s="97"/>
      <c r="J91" s="96"/>
      <c r="K91" s="122"/>
      <c r="L91" s="13"/>
      <c r="M91" s="16"/>
      <c r="X91" s="158"/>
      <c r="Y91" s="13"/>
      <c r="Z91" s="14"/>
      <c r="AA91" s="127"/>
      <c r="AB91" s="96"/>
      <c r="AC91" s="6"/>
      <c r="AD91" s="96"/>
      <c r="AF91" s="181"/>
      <c r="AG91" s="180"/>
      <c r="AH91" s="179"/>
      <c r="AI91" s="180"/>
      <c r="AJ91" s="178"/>
      <c r="AM91" s="178"/>
      <c r="AO91" s="181"/>
      <c r="AP91" s="180"/>
      <c r="AQ91" s="179"/>
      <c r="AR91" s="180"/>
      <c r="AS91" s="6"/>
      <c r="AT91" s="6"/>
      <c r="AU91" s="96"/>
      <c r="AV91" s="16"/>
      <c r="AW91" s="13"/>
      <c r="AX91" s="16"/>
      <c r="BI91" s="158"/>
      <c r="BJ91" s="13"/>
      <c r="BK91" s="14"/>
      <c r="BL91" s="16"/>
      <c r="BM91" s="96"/>
      <c r="BN91" s="6"/>
      <c r="BO91" s="9"/>
      <c r="BQ91" s="181"/>
      <c r="BR91" s="180"/>
      <c r="BS91" s="179"/>
      <c r="BT91" s="180"/>
      <c r="BU91" s="178"/>
    </row>
    <row r="92" spans="2:73" ht="6.75" customHeight="1" thickTop="1" thickBot="1" x14ac:dyDescent="0.2">
      <c r="B92" s="178">
        <v>44</v>
      </c>
      <c r="D92" s="181" t="s">
        <v>199</v>
      </c>
      <c r="E92" s="180" t="s">
        <v>5</v>
      </c>
      <c r="F92" s="179" t="s">
        <v>65</v>
      </c>
      <c r="G92" s="180" t="s">
        <v>7</v>
      </c>
      <c r="H92" s="11"/>
      <c r="I92" s="16"/>
      <c r="J92" s="14"/>
      <c r="K92" s="122"/>
      <c r="L92" s="13"/>
      <c r="M92" s="16"/>
      <c r="X92" s="158"/>
      <c r="Y92" s="13"/>
      <c r="Z92" s="14"/>
      <c r="AA92" s="13"/>
      <c r="AB92" s="14"/>
      <c r="AC92" s="6"/>
      <c r="AD92" s="95"/>
      <c r="AF92" s="181" t="s">
        <v>200</v>
      </c>
      <c r="AG92" s="180" t="s">
        <v>5</v>
      </c>
      <c r="AH92" s="179" t="s">
        <v>60</v>
      </c>
      <c r="AI92" s="180" t="s">
        <v>7</v>
      </c>
      <c r="AJ92" s="178">
        <v>105</v>
      </c>
      <c r="AM92" s="178">
        <v>167</v>
      </c>
      <c r="AO92" s="181" t="s">
        <v>201</v>
      </c>
      <c r="AP92" s="180" t="s">
        <v>5</v>
      </c>
      <c r="AQ92" s="179" t="s">
        <v>27</v>
      </c>
      <c r="AR92" s="180" t="s">
        <v>7</v>
      </c>
      <c r="AS92" s="6"/>
      <c r="AT92" s="6"/>
      <c r="AU92" s="96"/>
      <c r="AV92" s="100"/>
      <c r="AW92" s="13"/>
      <c r="AX92" s="16"/>
      <c r="BI92" s="158"/>
      <c r="BJ92" s="13"/>
      <c r="BK92" s="14"/>
      <c r="BL92" s="99"/>
      <c r="BM92" s="96"/>
      <c r="BN92" s="6"/>
      <c r="BO92" s="95"/>
      <c r="BQ92" s="181" t="s">
        <v>202</v>
      </c>
      <c r="BR92" s="180" t="s">
        <v>5</v>
      </c>
      <c r="BS92" s="179" t="s">
        <v>65</v>
      </c>
      <c r="BT92" s="180" t="s">
        <v>7</v>
      </c>
      <c r="BU92" s="178">
        <v>229</v>
      </c>
    </row>
    <row r="93" spans="2:73" ht="6.75" customHeight="1" thickTop="1" thickBot="1" x14ac:dyDescent="0.2">
      <c r="B93" s="178"/>
      <c r="D93" s="181"/>
      <c r="E93" s="180"/>
      <c r="F93" s="179"/>
      <c r="G93" s="180"/>
      <c r="H93" s="6"/>
      <c r="I93" s="96"/>
      <c r="J93" s="120"/>
      <c r="K93" s="122"/>
      <c r="L93" s="13"/>
      <c r="M93" s="16"/>
      <c r="X93" s="158"/>
      <c r="Y93" s="13"/>
      <c r="Z93" s="14"/>
      <c r="AA93" s="6"/>
      <c r="AB93" s="14"/>
      <c r="AC93" s="101"/>
      <c r="AD93" s="96"/>
      <c r="AF93" s="181"/>
      <c r="AG93" s="180"/>
      <c r="AH93" s="179"/>
      <c r="AI93" s="180"/>
      <c r="AJ93" s="178"/>
      <c r="AM93" s="178"/>
      <c r="AO93" s="181"/>
      <c r="AP93" s="180"/>
      <c r="AQ93" s="179"/>
      <c r="AR93" s="180"/>
      <c r="AS93" s="9"/>
      <c r="AT93" s="120"/>
      <c r="AU93" s="96"/>
      <c r="AV93" s="122"/>
      <c r="AW93" s="13"/>
      <c r="AX93" s="16"/>
      <c r="BI93" s="158"/>
      <c r="BJ93" s="13"/>
      <c r="BK93" s="14"/>
      <c r="BL93" s="126"/>
      <c r="BM93" s="96"/>
      <c r="BN93" s="101"/>
      <c r="BO93" s="96"/>
      <c r="BQ93" s="181"/>
      <c r="BR93" s="180"/>
      <c r="BS93" s="179"/>
      <c r="BT93" s="180"/>
      <c r="BU93" s="178"/>
    </row>
    <row r="94" spans="2:73" ht="6.75" customHeight="1" thickTop="1" thickBot="1" x14ac:dyDescent="0.2">
      <c r="B94" s="178">
        <v>45</v>
      </c>
      <c r="D94" s="181" t="s">
        <v>203</v>
      </c>
      <c r="E94" s="180" t="s">
        <v>5</v>
      </c>
      <c r="F94" s="179" t="s">
        <v>49</v>
      </c>
      <c r="G94" s="180" t="s">
        <v>7</v>
      </c>
      <c r="H94" s="6"/>
      <c r="I94" s="96"/>
      <c r="J94" s="122"/>
      <c r="K94" s="6"/>
      <c r="L94" s="13"/>
      <c r="M94" s="16"/>
      <c r="X94" s="158"/>
      <c r="Y94" s="13"/>
      <c r="Z94" s="14"/>
      <c r="AA94" s="6"/>
      <c r="AB94" s="16"/>
      <c r="AC94" s="16"/>
      <c r="AD94" s="17"/>
      <c r="AF94" s="181" t="s">
        <v>204</v>
      </c>
      <c r="AG94" s="180" t="s">
        <v>5</v>
      </c>
      <c r="AH94" s="179" t="s">
        <v>33</v>
      </c>
      <c r="AI94" s="180" t="s">
        <v>7</v>
      </c>
      <c r="AJ94" s="178">
        <v>106</v>
      </c>
      <c r="AM94" s="178">
        <v>168</v>
      </c>
      <c r="AO94" s="181" t="s">
        <v>205</v>
      </c>
      <c r="AP94" s="180" t="s">
        <v>5</v>
      </c>
      <c r="AQ94" s="179" t="s">
        <v>25</v>
      </c>
      <c r="AR94" s="180" t="s">
        <v>7</v>
      </c>
      <c r="AS94" s="95"/>
      <c r="AT94" s="122"/>
      <c r="AU94" s="160"/>
      <c r="AV94" s="122"/>
      <c r="AW94" s="13"/>
      <c r="AX94" s="16"/>
      <c r="BI94" s="158"/>
      <c r="BJ94" s="13"/>
      <c r="BK94" s="14"/>
      <c r="BL94" s="126"/>
      <c r="BM94" s="13"/>
      <c r="BN94" s="16"/>
      <c r="BO94" s="17"/>
      <c r="BQ94" s="181" t="s">
        <v>206</v>
      </c>
      <c r="BR94" s="180" t="s">
        <v>5</v>
      </c>
      <c r="BS94" s="179" t="s">
        <v>19</v>
      </c>
      <c r="BT94" s="180" t="s">
        <v>7</v>
      </c>
      <c r="BU94" s="178">
        <v>230</v>
      </c>
    </row>
    <row r="95" spans="2:73" ht="6.75" customHeight="1" thickTop="1" thickBot="1" x14ac:dyDescent="0.2">
      <c r="B95" s="178"/>
      <c r="D95" s="181"/>
      <c r="E95" s="180"/>
      <c r="F95" s="179"/>
      <c r="G95" s="180"/>
      <c r="H95" s="9"/>
      <c r="I95" s="120"/>
      <c r="J95" s="122"/>
      <c r="K95" s="6"/>
      <c r="L95" s="13"/>
      <c r="M95" s="16"/>
      <c r="X95" s="158"/>
      <c r="Y95" s="13"/>
      <c r="Z95" s="14"/>
      <c r="AA95" s="6"/>
      <c r="AB95" s="16"/>
      <c r="AC95" s="96"/>
      <c r="AD95" s="9"/>
      <c r="AF95" s="181"/>
      <c r="AG95" s="180"/>
      <c r="AH95" s="179"/>
      <c r="AI95" s="180"/>
      <c r="AJ95" s="178"/>
      <c r="AM95" s="178"/>
      <c r="AO95" s="181"/>
      <c r="AP95" s="180"/>
      <c r="AQ95" s="179"/>
      <c r="AR95" s="180"/>
      <c r="AS95" s="6"/>
      <c r="AT95" s="96"/>
      <c r="AU95" s="161"/>
      <c r="AV95" s="122"/>
      <c r="AW95" s="13"/>
      <c r="AX95" s="16"/>
      <c r="BI95" s="158"/>
      <c r="BJ95" s="13"/>
      <c r="BK95" s="14"/>
      <c r="BL95" s="126"/>
      <c r="BM95" s="121"/>
      <c r="BN95" s="96"/>
      <c r="BO95" s="9"/>
      <c r="BQ95" s="181"/>
      <c r="BR95" s="180"/>
      <c r="BS95" s="179"/>
      <c r="BT95" s="180"/>
      <c r="BU95" s="178"/>
    </row>
    <row r="96" spans="2:73" ht="6.75" customHeight="1" thickTop="1" thickBot="1" x14ac:dyDescent="0.2">
      <c r="B96" s="178">
        <v>46</v>
      </c>
      <c r="D96" s="181" t="s">
        <v>207</v>
      </c>
      <c r="E96" s="180" t="s">
        <v>5</v>
      </c>
      <c r="F96" s="179" t="s">
        <v>33</v>
      </c>
      <c r="G96" s="180" t="s">
        <v>7</v>
      </c>
      <c r="H96" s="95"/>
      <c r="I96" s="122"/>
      <c r="J96" s="6"/>
      <c r="K96" s="6"/>
      <c r="L96" s="13"/>
      <c r="M96" s="16"/>
      <c r="X96" s="158"/>
      <c r="Y96" s="13"/>
      <c r="Z96" s="14"/>
      <c r="AA96" s="6"/>
      <c r="AB96" s="99"/>
      <c r="AC96" s="96"/>
      <c r="AD96" s="8"/>
      <c r="AF96" s="181" t="s">
        <v>208</v>
      </c>
      <c r="AG96" s="180" t="s">
        <v>5</v>
      </c>
      <c r="AH96" s="179" t="s">
        <v>13</v>
      </c>
      <c r="AI96" s="180" t="s">
        <v>7</v>
      </c>
      <c r="AJ96" s="178">
        <v>107</v>
      </c>
      <c r="AM96" s="178">
        <v>169</v>
      </c>
      <c r="AO96" s="181" t="s">
        <v>209</v>
      </c>
      <c r="AP96" s="180" t="s">
        <v>5</v>
      </c>
      <c r="AQ96" s="179" t="s">
        <v>21</v>
      </c>
      <c r="AR96" s="180" t="s">
        <v>7</v>
      </c>
      <c r="AS96" s="6"/>
      <c r="AT96" s="96"/>
      <c r="AU96" s="122"/>
      <c r="AV96" s="6"/>
      <c r="AW96" s="13"/>
      <c r="AX96" s="16"/>
      <c r="BI96" s="158"/>
      <c r="BJ96" s="13"/>
      <c r="BK96" s="14"/>
      <c r="BL96" s="6"/>
      <c r="BM96" s="126"/>
      <c r="BN96" s="96"/>
      <c r="BO96" s="8"/>
      <c r="BQ96" s="181" t="s">
        <v>210</v>
      </c>
      <c r="BR96" s="180" t="s">
        <v>5</v>
      </c>
      <c r="BS96" s="179" t="s">
        <v>23</v>
      </c>
      <c r="BT96" s="180" t="s">
        <v>7</v>
      </c>
      <c r="BU96" s="178">
        <v>231</v>
      </c>
    </row>
    <row r="97" spans="2:73" ht="6.75" customHeight="1" thickTop="1" thickBot="1" x14ac:dyDescent="0.2">
      <c r="B97" s="178"/>
      <c r="D97" s="181"/>
      <c r="E97" s="180"/>
      <c r="F97" s="179"/>
      <c r="G97" s="180"/>
      <c r="H97" s="6"/>
      <c r="I97" s="6"/>
      <c r="J97" s="6"/>
      <c r="K97" s="6"/>
      <c r="L97" s="96"/>
      <c r="M97" s="16"/>
      <c r="X97" s="158"/>
      <c r="Y97" s="13"/>
      <c r="Z97" s="14"/>
      <c r="AA97" s="6"/>
      <c r="AB97" s="126"/>
      <c r="AC97" s="121"/>
      <c r="AD97" s="9"/>
      <c r="AF97" s="181"/>
      <c r="AG97" s="180"/>
      <c r="AH97" s="179"/>
      <c r="AI97" s="180"/>
      <c r="AJ97" s="178"/>
      <c r="AM97" s="178"/>
      <c r="AO97" s="181"/>
      <c r="AP97" s="180"/>
      <c r="AQ97" s="179"/>
      <c r="AR97" s="180"/>
      <c r="AS97" s="9"/>
      <c r="AT97" s="120"/>
      <c r="AU97" s="122"/>
      <c r="AV97" s="6"/>
      <c r="AW97" s="13"/>
      <c r="AX97" s="16"/>
      <c r="BI97" s="158"/>
      <c r="BJ97" s="13"/>
      <c r="BK97" s="14"/>
      <c r="BL97" s="6"/>
      <c r="BM97" s="126"/>
      <c r="BN97" s="121"/>
      <c r="BO97" s="9"/>
      <c r="BQ97" s="181"/>
      <c r="BR97" s="180"/>
      <c r="BS97" s="179"/>
      <c r="BT97" s="180"/>
      <c r="BU97" s="178"/>
    </row>
    <row r="98" spans="2:73" ht="6.75" customHeight="1" thickTop="1" thickBot="1" x14ac:dyDescent="0.2">
      <c r="B98" s="178">
        <v>47</v>
      </c>
      <c r="D98" s="181" t="s">
        <v>167</v>
      </c>
      <c r="E98" s="180" t="s">
        <v>5</v>
      </c>
      <c r="F98" s="179" t="s">
        <v>6</v>
      </c>
      <c r="G98" s="180" t="s">
        <v>7</v>
      </c>
      <c r="H98" s="95"/>
      <c r="I98" s="6"/>
      <c r="J98" s="6"/>
      <c r="K98" s="6"/>
      <c r="L98" s="96"/>
      <c r="M98" s="100"/>
      <c r="X98" s="158"/>
      <c r="Y98" s="13"/>
      <c r="Z98" s="14"/>
      <c r="AA98" s="6"/>
      <c r="AB98" s="6"/>
      <c r="AC98" s="126"/>
      <c r="AD98" s="95"/>
      <c r="AF98" s="181" t="s">
        <v>211</v>
      </c>
      <c r="AG98" s="180" t="s">
        <v>5</v>
      </c>
      <c r="AH98" s="179" t="s">
        <v>54</v>
      </c>
      <c r="AI98" s="180" t="s">
        <v>7</v>
      </c>
      <c r="AJ98" s="178">
        <v>108</v>
      </c>
      <c r="AM98" s="178">
        <v>170</v>
      </c>
      <c r="AO98" s="181" t="s">
        <v>212</v>
      </c>
      <c r="AP98" s="180" t="s">
        <v>5</v>
      </c>
      <c r="AQ98" s="179" t="s">
        <v>6</v>
      </c>
      <c r="AR98" s="180" t="s">
        <v>7</v>
      </c>
      <c r="AS98" s="95"/>
      <c r="AT98" s="122"/>
      <c r="AU98" s="6"/>
      <c r="AV98" s="6"/>
      <c r="AW98" s="13"/>
      <c r="AX98" s="16"/>
      <c r="BI98" s="158"/>
      <c r="BJ98" s="13"/>
      <c r="BK98" s="14"/>
      <c r="BL98" s="6"/>
      <c r="BM98" s="6"/>
      <c r="BN98" s="126"/>
      <c r="BO98" s="95"/>
      <c r="BQ98" s="181" t="s">
        <v>213</v>
      </c>
      <c r="BR98" s="180" t="s">
        <v>5</v>
      </c>
      <c r="BS98" s="179" t="s">
        <v>54</v>
      </c>
      <c r="BT98" s="180" t="s">
        <v>7</v>
      </c>
      <c r="BU98" s="178">
        <v>232</v>
      </c>
    </row>
    <row r="99" spans="2:73" ht="6.75" customHeight="1" thickTop="1" thickBot="1" x14ac:dyDescent="0.2">
      <c r="B99" s="178"/>
      <c r="D99" s="181"/>
      <c r="E99" s="180"/>
      <c r="F99" s="179"/>
      <c r="G99" s="180"/>
      <c r="H99" s="96"/>
      <c r="I99" s="97"/>
      <c r="J99" s="6"/>
      <c r="K99" s="6"/>
      <c r="L99" s="96"/>
      <c r="M99" s="122"/>
      <c r="X99" s="158"/>
      <c r="Y99" s="121"/>
      <c r="Z99" s="96"/>
      <c r="AA99" s="6"/>
      <c r="AB99" s="6"/>
      <c r="AC99" s="6"/>
      <c r="AD99" s="96"/>
      <c r="AF99" s="181"/>
      <c r="AG99" s="180"/>
      <c r="AH99" s="179"/>
      <c r="AI99" s="180"/>
      <c r="AJ99" s="178"/>
      <c r="AM99" s="178"/>
      <c r="AO99" s="181"/>
      <c r="AP99" s="180"/>
      <c r="AQ99" s="179"/>
      <c r="AR99" s="180"/>
      <c r="AS99" s="6"/>
      <c r="AT99" s="6"/>
      <c r="AU99" s="6"/>
      <c r="AV99" s="6"/>
      <c r="AW99" s="96"/>
      <c r="AX99" s="16"/>
      <c r="BI99" s="158"/>
      <c r="BJ99" s="121"/>
      <c r="BK99" s="96"/>
      <c r="BL99" s="6"/>
      <c r="BM99" s="6"/>
      <c r="BN99" s="6"/>
      <c r="BO99" s="96"/>
      <c r="BQ99" s="181"/>
      <c r="BR99" s="180"/>
      <c r="BS99" s="179"/>
      <c r="BT99" s="180"/>
      <c r="BU99" s="178"/>
    </row>
    <row r="100" spans="2:73" ht="6.75" customHeight="1" thickTop="1" thickBot="1" x14ac:dyDescent="0.2">
      <c r="B100" s="178">
        <v>48</v>
      </c>
      <c r="D100" s="181" t="s">
        <v>214</v>
      </c>
      <c r="E100" s="180" t="s">
        <v>5</v>
      </c>
      <c r="F100" s="179" t="s">
        <v>60</v>
      </c>
      <c r="G100" s="180" t="s">
        <v>7</v>
      </c>
      <c r="H100" s="11"/>
      <c r="I100" s="14"/>
      <c r="J100" s="122"/>
      <c r="K100" s="6"/>
      <c r="L100" s="96"/>
      <c r="M100" s="122"/>
      <c r="Y100" s="126"/>
      <c r="Z100" s="96"/>
      <c r="AA100" s="6"/>
      <c r="AB100" s="6"/>
      <c r="AC100" s="6"/>
      <c r="AD100" s="95"/>
      <c r="AF100" s="181" t="s">
        <v>51</v>
      </c>
      <c r="AG100" s="180" t="s">
        <v>5</v>
      </c>
      <c r="AH100" s="179" t="s">
        <v>215</v>
      </c>
      <c r="AI100" s="180" t="s">
        <v>7</v>
      </c>
      <c r="AJ100" s="178">
        <v>109</v>
      </c>
      <c r="AM100" s="178">
        <v>171</v>
      </c>
      <c r="AO100" s="181" t="s">
        <v>216</v>
      </c>
      <c r="AP100" s="180" t="s">
        <v>5</v>
      </c>
      <c r="AQ100" s="179" t="s">
        <v>6</v>
      </c>
      <c r="AR100" s="180" t="s">
        <v>7</v>
      </c>
      <c r="AS100" s="95"/>
      <c r="AT100" s="6"/>
      <c r="AU100" s="6"/>
      <c r="AV100" s="6"/>
      <c r="AW100" s="96"/>
      <c r="AX100" s="100"/>
      <c r="BJ100" s="126"/>
      <c r="BK100" s="96"/>
      <c r="BL100" s="6"/>
      <c r="BM100" s="6"/>
      <c r="BN100" s="6"/>
      <c r="BO100" s="95"/>
      <c r="BQ100" s="181" t="s">
        <v>217</v>
      </c>
      <c r="BR100" s="180" t="s">
        <v>5</v>
      </c>
      <c r="BS100" s="179" t="s">
        <v>65</v>
      </c>
      <c r="BT100" s="180" t="s">
        <v>7</v>
      </c>
      <c r="BU100" s="178">
        <v>233</v>
      </c>
    </row>
    <row r="101" spans="2:73" ht="6.75" customHeight="1" thickTop="1" thickBot="1" x14ac:dyDescent="0.2">
      <c r="B101" s="178"/>
      <c r="D101" s="181"/>
      <c r="E101" s="180"/>
      <c r="F101" s="179"/>
      <c r="G101" s="180"/>
      <c r="H101" s="6"/>
      <c r="I101" s="96"/>
      <c r="J101" s="97"/>
      <c r="K101" s="6"/>
      <c r="L101" s="96"/>
      <c r="M101" s="122"/>
      <c r="Y101" s="126"/>
      <c r="Z101" s="96"/>
      <c r="AA101" s="6"/>
      <c r="AB101" s="6"/>
      <c r="AC101" s="101"/>
      <c r="AD101" s="96"/>
      <c r="AF101" s="181"/>
      <c r="AG101" s="180"/>
      <c r="AH101" s="179"/>
      <c r="AI101" s="180"/>
      <c r="AJ101" s="178"/>
      <c r="AM101" s="178"/>
      <c r="AO101" s="181"/>
      <c r="AP101" s="180"/>
      <c r="AQ101" s="179"/>
      <c r="AR101" s="180"/>
      <c r="AS101" s="96"/>
      <c r="AT101" s="97"/>
      <c r="AU101" s="6"/>
      <c r="AV101" s="6"/>
      <c r="AW101" s="96"/>
      <c r="AX101" s="122"/>
      <c r="BJ101" s="126"/>
      <c r="BK101" s="96"/>
      <c r="BL101" s="6"/>
      <c r="BM101" s="6"/>
      <c r="BN101" s="101"/>
      <c r="BO101" s="96"/>
      <c r="BQ101" s="181"/>
      <c r="BR101" s="180"/>
      <c r="BS101" s="179"/>
      <c r="BT101" s="180"/>
      <c r="BU101" s="178"/>
    </row>
    <row r="102" spans="2:73" ht="6.75" customHeight="1" thickTop="1" thickBot="1" x14ac:dyDescent="0.2">
      <c r="B102" s="178">
        <v>49</v>
      </c>
      <c r="D102" s="181" t="s">
        <v>218</v>
      </c>
      <c r="E102" s="180" t="s">
        <v>5</v>
      </c>
      <c r="F102" s="179" t="s">
        <v>45</v>
      </c>
      <c r="G102" s="180" t="s">
        <v>7</v>
      </c>
      <c r="H102" s="95"/>
      <c r="I102" s="13"/>
      <c r="J102" s="14"/>
      <c r="K102" s="122"/>
      <c r="L102" s="96"/>
      <c r="M102" s="122"/>
      <c r="Y102" s="126"/>
      <c r="Z102" s="96"/>
      <c r="AA102" s="6"/>
      <c r="AB102" s="126"/>
      <c r="AC102" s="13"/>
      <c r="AD102" s="17"/>
      <c r="AF102" s="181" t="s">
        <v>219</v>
      </c>
      <c r="AG102" s="180" t="s">
        <v>5</v>
      </c>
      <c r="AH102" s="179" t="s">
        <v>29</v>
      </c>
      <c r="AI102" s="180" t="s">
        <v>7</v>
      </c>
      <c r="AJ102" s="178">
        <v>110</v>
      </c>
      <c r="AM102" s="178">
        <v>172</v>
      </c>
      <c r="AO102" s="181" t="s">
        <v>114</v>
      </c>
      <c r="AP102" s="180" t="s">
        <v>5</v>
      </c>
      <c r="AQ102" s="179" t="s">
        <v>37</v>
      </c>
      <c r="AR102" s="180" t="s">
        <v>7</v>
      </c>
      <c r="AS102" s="11"/>
      <c r="AT102" s="14"/>
      <c r="AU102" s="122"/>
      <c r="AV102" s="6"/>
      <c r="AW102" s="96"/>
      <c r="AX102" s="122"/>
      <c r="BJ102" s="126"/>
      <c r="BK102" s="96"/>
      <c r="BL102" s="6"/>
      <c r="BM102" s="126"/>
      <c r="BN102" s="13"/>
      <c r="BO102" s="17"/>
      <c r="BQ102" s="181" t="s">
        <v>220</v>
      </c>
      <c r="BR102" s="180" t="s">
        <v>5</v>
      </c>
      <c r="BS102" s="179" t="s">
        <v>45</v>
      </c>
      <c r="BT102" s="180" t="s">
        <v>7</v>
      </c>
      <c r="BU102" s="178">
        <v>234</v>
      </c>
    </row>
    <row r="103" spans="2:73" ht="6.75" customHeight="1" thickTop="1" thickBot="1" x14ac:dyDescent="0.2">
      <c r="B103" s="178"/>
      <c r="D103" s="181"/>
      <c r="E103" s="180"/>
      <c r="F103" s="179"/>
      <c r="G103" s="180"/>
      <c r="H103" s="96"/>
      <c r="I103" s="125"/>
      <c r="J103" s="96"/>
      <c r="K103" s="122"/>
      <c r="L103" s="96"/>
      <c r="M103" s="122"/>
      <c r="Y103" s="126"/>
      <c r="Z103" s="96"/>
      <c r="AA103" s="6"/>
      <c r="AB103" s="101"/>
      <c r="AC103" s="96"/>
      <c r="AD103" s="9"/>
      <c r="AF103" s="181"/>
      <c r="AG103" s="180"/>
      <c r="AH103" s="179"/>
      <c r="AI103" s="180"/>
      <c r="AJ103" s="178"/>
      <c r="AM103" s="178"/>
      <c r="AO103" s="181"/>
      <c r="AP103" s="180"/>
      <c r="AQ103" s="179"/>
      <c r="AR103" s="180"/>
      <c r="AS103" s="6"/>
      <c r="AT103" s="96"/>
      <c r="AU103" s="97"/>
      <c r="AV103" s="6"/>
      <c r="AW103" s="96"/>
      <c r="AX103" s="122"/>
      <c r="BJ103" s="126"/>
      <c r="BK103" s="96"/>
      <c r="BL103" s="6"/>
      <c r="BM103" s="101"/>
      <c r="BN103" s="96"/>
      <c r="BO103" s="9"/>
      <c r="BQ103" s="181"/>
      <c r="BR103" s="180"/>
      <c r="BS103" s="179"/>
      <c r="BT103" s="180"/>
      <c r="BU103" s="178"/>
    </row>
    <row r="104" spans="2:73" ht="6.75" customHeight="1" thickTop="1" x14ac:dyDescent="0.15">
      <c r="B104" s="178">
        <v>50</v>
      </c>
      <c r="D104" s="181" t="s">
        <v>221</v>
      </c>
      <c r="E104" s="180" t="s">
        <v>5</v>
      </c>
      <c r="F104" s="179" t="s">
        <v>13</v>
      </c>
      <c r="G104" s="180" t="s">
        <v>7</v>
      </c>
      <c r="H104" s="11"/>
      <c r="I104" s="6"/>
      <c r="J104" s="96"/>
      <c r="K104" s="122"/>
      <c r="L104" s="96"/>
      <c r="M104" s="122"/>
      <c r="Y104" s="126"/>
      <c r="Z104" s="96"/>
      <c r="AA104" s="6"/>
      <c r="AB104" s="16"/>
      <c r="AC104" s="14"/>
      <c r="AD104" s="8"/>
      <c r="AF104" s="181" t="s">
        <v>222</v>
      </c>
      <c r="AG104" s="180" t="s">
        <v>5</v>
      </c>
      <c r="AH104" s="179" t="s">
        <v>6</v>
      </c>
      <c r="AI104" s="180" t="s">
        <v>7</v>
      </c>
      <c r="AJ104" s="178">
        <v>111</v>
      </c>
      <c r="AM104" s="178">
        <v>173</v>
      </c>
      <c r="AO104" s="181" t="s">
        <v>223</v>
      </c>
      <c r="AP104" s="180" t="s">
        <v>5</v>
      </c>
      <c r="AQ104" s="179" t="s">
        <v>45</v>
      </c>
      <c r="AR104" s="180" t="s">
        <v>7</v>
      </c>
      <c r="AS104" s="6"/>
      <c r="AT104" s="13"/>
      <c r="AU104" s="14"/>
      <c r="AV104" s="122"/>
      <c r="AW104" s="96"/>
      <c r="AX104" s="122"/>
      <c r="BJ104" s="126"/>
      <c r="BK104" s="96"/>
      <c r="BL104" s="6"/>
      <c r="BM104" s="16"/>
      <c r="BN104" s="14"/>
      <c r="BO104" s="8"/>
      <c r="BQ104" s="181" t="s">
        <v>14</v>
      </c>
      <c r="BR104" s="180" t="s">
        <v>5</v>
      </c>
      <c r="BS104" s="179" t="s">
        <v>104</v>
      </c>
      <c r="BT104" s="180" t="s">
        <v>7</v>
      </c>
      <c r="BU104" s="178">
        <v>235</v>
      </c>
    </row>
    <row r="105" spans="2:73" ht="6.75" customHeight="1" thickBot="1" x14ac:dyDescent="0.2">
      <c r="B105" s="178"/>
      <c r="D105" s="181"/>
      <c r="E105" s="180"/>
      <c r="F105" s="179"/>
      <c r="G105" s="180"/>
      <c r="H105" s="6"/>
      <c r="I105" s="6"/>
      <c r="J105" s="96"/>
      <c r="K105" s="97"/>
      <c r="L105" s="96"/>
      <c r="M105" s="122"/>
      <c r="Y105" s="126"/>
      <c r="Z105" s="96"/>
      <c r="AA105" s="6"/>
      <c r="AB105" s="16"/>
      <c r="AC105" s="15"/>
      <c r="AD105" s="12"/>
      <c r="AF105" s="181"/>
      <c r="AG105" s="180"/>
      <c r="AH105" s="179"/>
      <c r="AI105" s="180"/>
      <c r="AJ105" s="178"/>
      <c r="AM105" s="178"/>
      <c r="AO105" s="181"/>
      <c r="AP105" s="180"/>
      <c r="AQ105" s="179"/>
      <c r="AR105" s="180"/>
      <c r="AS105" s="9"/>
      <c r="AT105" s="16"/>
      <c r="AU105" s="96"/>
      <c r="AV105" s="122"/>
      <c r="AW105" s="96"/>
      <c r="AX105" s="122"/>
      <c r="BJ105" s="126"/>
      <c r="BK105" s="96"/>
      <c r="BL105" s="6"/>
      <c r="BM105" s="14"/>
      <c r="BN105" s="16"/>
      <c r="BO105" s="9"/>
      <c r="BQ105" s="181"/>
      <c r="BR105" s="180"/>
      <c r="BS105" s="179"/>
      <c r="BT105" s="180"/>
      <c r="BU105" s="178"/>
    </row>
    <row r="106" spans="2:73" ht="6.75" customHeight="1" thickTop="1" thickBot="1" x14ac:dyDescent="0.2">
      <c r="B106" s="178">
        <v>51</v>
      </c>
      <c r="D106" s="181" t="s">
        <v>224</v>
      </c>
      <c r="E106" s="180" t="s">
        <v>5</v>
      </c>
      <c r="F106" s="179" t="s">
        <v>21</v>
      </c>
      <c r="G106" s="180" t="s">
        <v>7</v>
      </c>
      <c r="H106" s="95"/>
      <c r="I106" s="6"/>
      <c r="J106" s="13"/>
      <c r="K106" s="14"/>
      <c r="L106" s="122"/>
      <c r="M106" s="122"/>
      <c r="Y106" s="126"/>
      <c r="Z106" s="96"/>
      <c r="AA106" s="6"/>
      <c r="AB106" s="14"/>
      <c r="AC106" s="10"/>
      <c r="AD106" s="17"/>
      <c r="AF106" s="181" t="s">
        <v>225</v>
      </c>
      <c r="AG106" s="180" t="s">
        <v>5</v>
      </c>
      <c r="AH106" s="179" t="s">
        <v>27</v>
      </c>
      <c r="AI106" s="180" t="s">
        <v>7</v>
      </c>
      <c r="AJ106" s="178">
        <v>112</v>
      </c>
      <c r="AM106" s="178">
        <v>174</v>
      </c>
      <c r="AO106" s="181" t="s">
        <v>226</v>
      </c>
      <c r="AP106" s="180" t="s">
        <v>5</v>
      </c>
      <c r="AQ106" s="179" t="s">
        <v>65</v>
      </c>
      <c r="AR106" s="180" t="s">
        <v>7</v>
      </c>
      <c r="AS106" s="95"/>
      <c r="AT106" s="100"/>
      <c r="AU106" s="96"/>
      <c r="AV106" s="122"/>
      <c r="AW106" s="96"/>
      <c r="AX106" s="122"/>
      <c r="BJ106" s="126"/>
      <c r="BK106" s="96"/>
      <c r="BL106" s="6"/>
      <c r="BM106" s="14"/>
      <c r="BN106" s="99"/>
      <c r="BO106" s="95"/>
      <c r="BQ106" s="181" t="s">
        <v>227</v>
      </c>
      <c r="BR106" s="180" t="s">
        <v>5</v>
      </c>
      <c r="BS106" s="179" t="s">
        <v>37</v>
      </c>
      <c r="BT106" s="180" t="s">
        <v>7</v>
      </c>
      <c r="BU106" s="178">
        <v>236</v>
      </c>
    </row>
    <row r="107" spans="2:73" ht="6.75" customHeight="1" thickTop="1" thickBot="1" x14ac:dyDescent="0.2">
      <c r="B107" s="178"/>
      <c r="D107" s="181"/>
      <c r="E107" s="180"/>
      <c r="F107" s="179"/>
      <c r="G107" s="180"/>
      <c r="H107" s="96"/>
      <c r="I107" s="97"/>
      <c r="J107" s="13"/>
      <c r="K107" s="14"/>
      <c r="L107" s="122"/>
      <c r="M107" s="122"/>
      <c r="Y107" s="126"/>
      <c r="Z107" s="96"/>
      <c r="AA107" s="13"/>
      <c r="AB107" s="96"/>
      <c r="AC107" s="6"/>
      <c r="AD107" s="9"/>
      <c r="AF107" s="181"/>
      <c r="AG107" s="180"/>
      <c r="AH107" s="179"/>
      <c r="AI107" s="180"/>
      <c r="AJ107" s="178"/>
      <c r="AM107" s="178"/>
      <c r="AO107" s="181"/>
      <c r="AP107" s="180"/>
      <c r="AQ107" s="179"/>
      <c r="AR107" s="180"/>
      <c r="AS107" s="6"/>
      <c r="AT107" s="6"/>
      <c r="AU107" s="96"/>
      <c r="AV107" s="97"/>
      <c r="AW107" s="96"/>
      <c r="AX107" s="122"/>
      <c r="BJ107" s="126"/>
      <c r="BK107" s="96"/>
      <c r="BL107" s="13"/>
      <c r="BM107" s="96"/>
      <c r="BN107" s="6"/>
      <c r="BO107" s="96"/>
      <c r="BQ107" s="181"/>
      <c r="BR107" s="180"/>
      <c r="BS107" s="179"/>
      <c r="BT107" s="180"/>
      <c r="BU107" s="178"/>
    </row>
    <row r="108" spans="2:73" ht="6.75" customHeight="1" thickTop="1" x14ac:dyDescent="0.15">
      <c r="B108" s="178">
        <v>52</v>
      </c>
      <c r="D108" s="181" t="s">
        <v>167</v>
      </c>
      <c r="E108" s="180" t="s">
        <v>5</v>
      </c>
      <c r="F108" s="179" t="s">
        <v>29</v>
      </c>
      <c r="G108" s="180" t="s">
        <v>7</v>
      </c>
      <c r="H108" s="11"/>
      <c r="I108" s="16"/>
      <c r="J108" s="16"/>
      <c r="K108" s="14"/>
      <c r="L108" s="122"/>
      <c r="M108" s="122"/>
      <c r="Y108" s="126"/>
      <c r="Z108" s="96"/>
      <c r="AA108" s="102"/>
      <c r="AB108" s="96"/>
      <c r="AC108" s="6"/>
      <c r="AD108" s="8"/>
      <c r="AF108" s="181" t="s">
        <v>225</v>
      </c>
      <c r="AG108" s="180" t="s">
        <v>5</v>
      </c>
      <c r="AH108" s="179" t="s">
        <v>17</v>
      </c>
      <c r="AI108" s="180" t="s">
        <v>7</v>
      </c>
      <c r="AJ108" s="178">
        <v>113</v>
      </c>
      <c r="AM108" s="178">
        <v>175</v>
      </c>
      <c r="AO108" s="181" t="s">
        <v>96</v>
      </c>
      <c r="AP108" s="180" t="s">
        <v>5</v>
      </c>
      <c r="AQ108" s="179" t="s">
        <v>17</v>
      </c>
      <c r="AR108" s="180" t="s">
        <v>7</v>
      </c>
      <c r="AS108" s="6"/>
      <c r="AT108" s="6"/>
      <c r="AU108" s="13"/>
      <c r="AV108" s="16"/>
      <c r="AW108" s="14"/>
      <c r="AX108" s="122"/>
      <c r="BJ108" s="126"/>
      <c r="BK108" s="96"/>
      <c r="BL108" s="102"/>
      <c r="BM108" s="96"/>
      <c r="BN108" s="6"/>
      <c r="BO108" s="8"/>
      <c r="BQ108" s="181" t="s">
        <v>228</v>
      </c>
      <c r="BR108" s="180" t="s">
        <v>5</v>
      </c>
      <c r="BS108" s="179" t="s">
        <v>27</v>
      </c>
      <c r="BT108" s="180" t="s">
        <v>7</v>
      </c>
      <c r="BU108" s="178">
        <v>237</v>
      </c>
    </row>
    <row r="109" spans="2:73" ht="6.75" customHeight="1" thickBot="1" x14ac:dyDescent="0.2">
      <c r="B109" s="178"/>
      <c r="D109" s="181"/>
      <c r="E109" s="180"/>
      <c r="F109" s="179"/>
      <c r="G109" s="180"/>
      <c r="H109" s="6"/>
      <c r="I109" s="96"/>
      <c r="J109" s="16"/>
      <c r="K109" s="96"/>
      <c r="L109" s="122"/>
      <c r="M109" s="122"/>
      <c r="Y109" s="126"/>
      <c r="Z109" s="96"/>
      <c r="AA109" s="128"/>
      <c r="AB109" s="96"/>
      <c r="AC109" s="13"/>
      <c r="AD109" s="9"/>
      <c r="AF109" s="181"/>
      <c r="AG109" s="180"/>
      <c r="AH109" s="179"/>
      <c r="AI109" s="180"/>
      <c r="AJ109" s="178"/>
      <c r="AM109" s="178"/>
      <c r="AO109" s="181"/>
      <c r="AP109" s="180"/>
      <c r="AQ109" s="179"/>
      <c r="AR109" s="180"/>
      <c r="AS109" s="9"/>
      <c r="AT109" s="14"/>
      <c r="AU109" s="13"/>
      <c r="AV109" s="16"/>
      <c r="AW109" s="14"/>
      <c r="AX109" s="122"/>
      <c r="BJ109" s="126"/>
      <c r="BK109" s="96"/>
      <c r="BL109" s="128"/>
      <c r="BM109" s="96"/>
      <c r="BN109" s="13"/>
      <c r="BO109" s="9"/>
      <c r="BQ109" s="181"/>
      <c r="BR109" s="180"/>
      <c r="BS109" s="179"/>
      <c r="BT109" s="180"/>
      <c r="BU109" s="178"/>
    </row>
    <row r="110" spans="2:73" ht="6.75" customHeight="1" thickTop="1" thickBot="1" x14ac:dyDescent="0.2">
      <c r="B110" s="178">
        <v>53</v>
      </c>
      <c r="D110" s="181" t="s">
        <v>229</v>
      </c>
      <c r="E110" s="180" t="s">
        <v>5</v>
      </c>
      <c r="F110" s="179" t="s">
        <v>15</v>
      </c>
      <c r="G110" s="180" t="s">
        <v>7</v>
      </c>
      <c r="H110" s="6"/>
      <c r="I110" s="96"/>
      <c r="J110" s="100"/>
      <c r="K110" s="96"/>
      <c r="L110" s="122"/>
      <c r="M110" s="122"/>
      <c r="Y110" s="126"/>
      <c r="Z110" s="96"/>
      <c r="AA110" s="128"/>
      <c r="AB110" s="96"/>
      <c r="AC110" s="102"/>
      <c r="AD110" s="95"/>
      <c r="AF110" s="181" t="s">
        <v>230</v>
      </c>
      <c r="AG110" s="180" t="s">
        <v>5</v>
      </c>
      <c r="AH110" s="179" t="s">
        <v>37</v>
      </c>
      <c r="AI110" s="180" t="s">
        <v>7</v>
      </c>
      <c r="AJ110" s="178">
        <v>114</v>
      </c>
      <c r="AM110" s="178">
        <v>176</v>
      </c>
      <c r="AO110" s="181" t="s">
        <v>231</v>
      </c>
      <c r="AP110" s="180" t="s">
        <v>5</v>
      </c>
      <c r="AQ110" s="179" t="s">
        <v>232</v>
      </c>
      <c r="AR110" s="180" t="s">
        <v>7</v>
      </c>
      <c r="AS110" s="95"/>
      <c r="AT110" s="124"/>
      <c r="AU110" s="13"/>
      <c r="AV110" s="16"/>
      <c r="AW110" s="14"/>
      <c r="AX110" s="122"/>
      <c r="BJ110" s="126"/>
      <c r="BK110" s="96"/>
      <c r="BL110" s="128"/>
      <c r="BM110" s="96"/>
      <c r="BN110" s="102"/>
      <c r="BO110" s="95"/>
      <c r="BQ110" s="181" t="s">
        <v>233</v>
      </c>
      <c r="BR110" s="180" t="s">
        <v>5</v>
      </c>
      <c r="BS110" s="179" t="s">
        <v>21</v>
      </c>
      <c r="BT110" s="180" t="s">
        <v>7</v>
      </c>
      <c r="BU110" s="178">
        <v>238</v>
      </c>
    </row>
    <row r="111" spans="2:73" ht="6.75" customHeight="1" thickTop="1" thickBot="1" x14ac:dyDescent="0.2">
      <c r="B111" s="178"/>
      <c r="D111" s="181"/>
      <c r="E111" s="180"/>
      <c r="F111" s="179"/>
      <c r="G111" s="180"/>
      <c r="H111" s="9"/>
      <c r="I111" s="120"/>
      <c r="J111" s="122"/>
      <c r="K111" s="96"/>
      <c r="L111" s="122"/>
      <c r="M111" s="122"/>
      <c r="Y111" s="126"/>
      <c r="Z111" s="96"/>
      <c r="AA111" s="128"/>
      <c r="AB111" s="121"/>
      <c r="AC111" s="96"/>
      <c r="AD111" s="96"/>
      <c r="AF111" s="181"/>
      <c r="AG111" s="180"/>
      <c r="AH111" s="179"/>
      <c r="AI111" s="180"/>
      <c r="AJ111" s="178"/>
      <c r="AM111" s="178"/>
      <c r="AO111" s="181"/>
      <c r="AP111" s="180"/>
      <c r="AQ111" s="179"/>
      <c r="AR111" s="180"/>
      <c r="AS111" s="6"/>
      <c r="AT111" s="96"/>
      <c r="AU111" s="16"/>
      <c r="AV111" s="13"/>
      <c r="AW111" s="14"/>
      <c r="AX111" s="122"/>
      <c r="BJ111" s="126"/>
      <c r="BK111" s="96"/>
      <c r="BL111" s="128"/>
      <c r="BM111" s="121"/>
      <c r="BN111" s="96"/>
      <c r="BO111" s="96"/>
      <c r="BQ111" s="181"/>
      <c r="BR111" s="180"/>
      <c r="BS111" s="179"/>
      <c r="BT111" s="180"/>
      <c r="BU111" s="178"/>
    </row>
    <row r="112" spans="2:73" ht="6.75" customHeight="1" thickTop="1" thickBot="1" x14ac:dyDescent="0.2">
      <c r="B112" s="178">
        <v>54</v>
      </c>
      <c r="D112" s="181" t="s">
        <v>234</v>
      </c>
      <c r="E112" s="180" t="s">
        <v>5</v>
      </c>
      <c r="F112" s="179" t="s">
        <v>65</v>
      </c>
      <c r="G112" s="180" t="s">
        <v>7</v>
      </c>
      <c r="H112" s="95"/>
      <c r="I112" s="122"/>
      <c r="J112" s="6"/>
      <c r="K112" s="96"/>
      <c r="L112" s="122"/>
      <c r="M112" s="122"/>
      <c r="Y112" s="126"/>
      <c r="Z112" s="13"/>
      <c r="AA112" s="14"/>
      <c r="AB112" s="126"/>
      <c r="AC112" s="96"/>
      <c r="AD112" s="8"/>
      <c r="AF112" s="181" t="s">
        <v>235</v>
      </c>
      <c r="AG112" s="180" t="s">
        <v>5</v>
      </c>
      <c r="AH112" s="179" t="s">
        <v>33</v>
      </c>
      <c r="AI112" s="180" t="s">
        <v>7</v>
      </c>
      <c r="AJ112" s="178">
        <v>115</v>
      </c>
      <c r="AM112" s="178">
        <v>177</v>
      </c>
      <c r="AO112" s="181" t="s">
        <v>236</v>
      </c>
      <c r="AP112" s="180" t="s">
        <v>5</v>
      </c>
      <c r="AQ112" s="179" t="s">
        <v>33</v>
      </c>
      <c r="AR112" s="180" t="s">
        <v>7</v>
      </c>
      <c r="AS112" s="6"/>
      <c r="AT112" s="96"/>
      <c r="AU112" s="100"/>
      <c r="AV112" s="13"/>
      <c r="AW112" s="14"/>
      <c r="AX112" s="122"/>
      <c r="BJ112" s="126"/>
      <c r="BK112" s="13"/>
      <c r="BL112" s="14"/>
      <c r="BM112" s="126"/>
      <c r="BN112" s="96"/>
      <c r="BO112" s="8"/>
      <c r="BQ112" s="181" t="s">
        <v>237</v>
      </c>
      <c r="BR112" s="180" t="s">
        <v>5</v>
      </c>
      <c r="BS112" s="179" t="s">
        <v>33</v>
      </c>
      <c r="BT112" s="180" t="s">
        <v>7</v>
      </c>
      <c r="BU112" s="178">
        <v>239</v>
      </c>
    </row>
    <row r="113" spans="2:73" ht="6.75" customHeight="1" thickTop="1" thickBot="1" x14ac:dyDescent="0.2">
      <c r="B113" s="178"/>
      <c r="D113" s="181"/>
      <c r="E113" s="180"/>
      <c r="F113" s="179"/>
      <c r="G113" s="180"/>
      <c r="H113" s="6"/>
      <c r="I113" s="6"/>
      <c r="J113" s="6"/>
      <c r="K113" s="96"/>
      <c r="L113" s="97"/>
      <c r="M113" s="122"/>
      <c r="Y113" s="126"/>
      <c r="Z113" s="13"/>
      <c r="AA113" s="14"/>
      <c r="AB113" s="126"/>
      <c r="AC113" s="121"/>
      <c r="AD113" s="9"/>
      <c r="AF113" s="181"/>
      <c r="AG113" s="180"/>
      <c r="AH113" s="179"/>
      <c r="AI113" s="180"/>
      <c r="AJ113" s="178"/>
      <c r="AM113" s="178"/>
      <c r="AO113" s="181"/>
      <c r="AP113" s="180"/>
      <c r="AQ113" s="179"/>
      <c r="AR113" s="180"/>
      <c r="AS113" s="9"/>
      <c r="AT113" s="120"/>
      <c r="AU113" s="122"/>
      <c r="AV113" s="13"/>
      <c r="AW113" s="14"/>
      <c r="AX113" s="122"/>
      <c r="BJ113" s="126"/>
      <c r="BK113" s="13"/>
      <c r="BL113" s="14"/>
      <c r="BM113" s="126"/>
      <c r="BN113" s="121"/>
      <c r="BO113" s="9"/>
      <c r="BQ113" s="181"/>
      <c r="BR113" s="180"/>
      <c r="BS113" s="179"/>
      <c r="BT113" s="180"/>
      <c r="BU113" s="178"/>
    </row>
    <row r="114" spans="2:73" ht="6.75" customHeight="1" thickTop="1" thickBot="1" x14ac:dyDescent="0.2">
      <c r="B114" s="178">
        <v>55</v>
      </c>
      <c r="D114" s="181" t="s">
        <v>67</v>
      </c>
      <c r="E114" s="180" t="s">
        <v>5</v>
      </c>
      <c r="F114" s="179" t="s">
        <v>27</v>
      </c>
      <c r="G114" s="180" t="s">
        <v>7</v>
      </c>
      <c r="H114" s="95"/>
      <c r="I114" s="6"/>
      <c r="J114" s="6"/>
      <c r="K114" s="13"/>
      <c r="L114" s="6"/>
      <c r="M114" s="6"/>
      <c r="Y114" s="126"/>
      <c r="Z114" s="13"/>
      <c r="AA114" s="14"/>
      <c r="AB114" s="6"/>
      <c r="AC114" s="126"/>
      <c r="AD114" s="95"/>
      <c r="AF114" s="181" t="s">
        <v>238</v>
      </c>
      <c r="AG114" s="180" t="s">
        <v>5</v>
      </c>
      <c r="AH114" s="179" t="s">
        <v>43</v>
      </c>
      <c r="AI114" s="180" t="s">
        <v>7</v>
      </c>
      <c r="AJ114" s="178">
        <v>116</v>
      </c>
      <c r="AM114" s="178">
        <v>178</v>
      </c>
      <c r="AO114" s="181" t="s">
        <v>220</v>
      </c>
      <c r="AP114" s="180" t="s">
        <v>5</v>
      </c>
      <c r="AQ114" s="179" t="s">
        <v>21</v>
      </c>
      <c r="AR114" s="180" t="s">
        <v>7</v>
      </c>
      <c r="AS114" s="95"/>
      <c r="AT114" s="122"/>
      <c r="AU114" s="6"/>
      <c r="AV114" s="13"/>
      <c r="AW114" s="14"/>
      <c r="AX114" s="122"/>
      <c r="BJ114" s="126"/>
      <c r="BK114" s="13"/>
      <c r="BL114" s="14"/>
      <c r="BM114" s="6"/>
      <c r="BN114" s="126"/>
      <c r="BO114" s="95"/>
      <c r="BQ114" s="181" t="s">
        <v>239</v>
      </c>
      <c r="BR114" s="180" t="s">
        <v>5</v>
      </c>
      <c r="BS114" s="179" t="s">
        <v>17</v>
      </c>
      <c r="BT114" s="180" t="s">
        <v>7</v>
      </c>
      <c r="BU114" s="178">
        <v>240</v>
      </c>
    </row>
    <row r="115" spans="2:73" ht="6.75" customHeight="1" thickTop="1" thickBot="1" x14ac:dyDescent="0.2">
      <c r="B115" s="178"/>
      <c r="D115" s="181"/>
      <c r="E115" s="180"/>
      <c r="F115" s="179"/>
      <c r="G115" s="180"/>
      <c r="H115" s="96"/>
      <c r="I115" s="97"/>
      <c r="J115" s="6"/>
      <c r="K115" s="13"/>
      <c r="L115" s="6"/>
      <c r="M115" s="6"/>
      <c r="Y115" s="126"/>
      <c r="Z115" s="121"/>
      <c r="AA115" s="96"/>
      <c r="AB115" s="6"/>
      <c r="AC115" s="6"/>
      <c r="AD115" s="96"/>
      <c r="AF115" s="181"/>
      <c r="AG115" s="180"/>
      <c r="AH115" s="179"/>
      <c r="AI115" s="180"/>
      <c r="AJ115" s="178"/>
      <c r="AM115" s="178"/>
      <c r="AO115" s="181"/>
      <c r="AP115" s="180"/>
      <c r="AQ115" s="179"/>
      <c r="AR115" s="180"/>
      <c r="AS115" s="6"/>
      <c r="AT115" s="6"/>
      <c r="AU115" s="6"/>
      <c r="AV115" s="96"/>
      <c r="AW115" s="120"/>
      <c r="AX115" s="122"/>
      <c r="BJ115" s="126"/>
      <c r="BK115" s="121"/>
      <c r="BL115" s="96"/>
      <c r="BM115" s="6"/>
      <c r="BN115" s="6"/>
      <c r="BO115" s="96"/>
      <c r="BQ115" s="181"/>
      <c r="BR115" s="180"/>
      <c r="BS115" s="179"/>
      <c r="BT115" s="180"/>
      <c r="BU115" s="178"/>
    </row>
    <row r="116" spans="2:73" ht="6.75" customHeight="1" thickTop="1" thickBot="1" x14ac:dyDescent="0.2">
      <c r="B116" s="178">
        <v>56</v>
      </c>
      <c r="D116" s="181" t="s">
        <v>240</v>
      </c>
      <c r="E116" s="180" t="s">
        <v>5</v>
      </c>
      <c r="F116" s="179" t="s">
        <v>39</v>
      </c>
      <c r="G116" s="180" t="s">
        <v>7</v>
      </c>
      <c r="H116" s="11"/>
      <c r="I116" s="14"/>
      <c r="J116" s="122"/>
      <c r="K116" s="13"/>
      <c r="L116" s="6"/>
      <c r="M116" s="6"/>
      <c r="Y116" s="6"/>
      <c r="Z116" s="126"/>
      <c r="AA116" s="96"/>
      <c r="AB116" s="6"/>
      <c r="AC116" s="6"/>
      <c r="AD116" s="95"/>
      <c r="AF116" s="181" t="s">
        <v>241</v>
      </c>
      <c r="AG116" s="180" t="s">
        <v>5</v>
      </c>
      <c r="AH116" s="179" t="s">
        <v>13</v>
      </c>
      <c r="AI116" s="180" t="s">
        <v>7</v>
      </c>
      <c r="AJ116" s="178">
        <v>117</v>
      </c>
      <c r="AM116" s="178">
        <v>179</v>
      </c>
      <c r="AO116" s="181" t="s">
        <v>242</v>
      </c>
      <c r="AP116" s="180" t="s">
        <v>5</v>
      </c>
      <c r="AQ116" s="179" t="s">
        <v>29</v>
      </c>
      <c r="AR116" s="180" t="s">
        <v>7</v>
      </c>
      <c r="AS116" s="95"/>
      <c r="AT116" s="6"/>
      <c r="AU116" s="6"/>
      <c r="AV116" s="96"/>
      <c r="AW116" s="122"/>
      <c r="AX116" s="6"/>
      <c r="BJ116" s="6"/>
      <c r="BK116" s="126"/>
      <c r="BL116" s="96"/>
      <c r="BM116" s="6"/>
      <c r="BN116" s="6"/>
      <c r="BO116" s="95"/>
      <c r="BQ116" s="181" t="s">
        <v>243</v>
      </c>
      <c r="BR116" s="180" t="s">
        <v>5</v>
      </c>
      <c r="BS116" s="179" t="s">
        <v>11</v>
      </c>
      <c r="BT116" s="180" t="s">
        <v>7</v>
      </c>
      <c r="BU116" s="178">
        <v>241</v>
      </c>
    </row>
    <row r="117" spans="2:73" ht="6.75" customHeight="1" thickTop="1" thickBot="1" x14ac:dyDescent="0.2">
      <c r="B117" s="178"/>
      <c r="D117" s="181"/>
      <c r="E117" s="180"/>
      <c r="F117" s="179"/>
      <c r="G117" s="180"/>
      <c r="H117" s="6"/>
      <c r="I117" s="96"/>
      <c r="J117" s="97"/>
      <c r="K117" s="13"/>
      <c r="L117" s="6"/>
      <c r="M117" s="6"/>
      <c r="O117" s="27"/>
      <c r="P117" s="27"/>
      <c r="Q117" s="23"/>
      <c r="R117" s="109"/>
      <c r="T117" s="23"/>
      <c r="U117" s="109"/>
      <c r="V117" s="27"/>
      <c r="W117" s="27"/>
      <c r="Y117" s="6"/>
      <c r="Z117" s="126"/>
      <c r="AA117" s="96"/>
      <c r="AB117" s="6"/>
      <c r="AC117" s="101"/>
      <c r="AD117" s="96"/>
      <c r="AF117" s="181"/>
      <c r="AG117" s="180"/>
      <c r="AH117" s="179"/>
      <c r="AI117" s="180"/>
      <c r="AJ117" s="178"/>
      <c r="AM117" s="178"/>
      <c r="AO117" s="181"/>
      <c r="AP117" s="180"/>
      <c r="AQ117" s="179"/>
      <c r="AR117" s="180"/>
      <c r="AS117" s="96"/>
      <c r="AT117" s="97"/>
      <c r="AU117" s="6"/>
      <c r="AV117" s="96"/>
      <c r="AW117" s="122"/>
      <c r="AX117" s="6"/>
      <c r="BJ117" s="6"/>
      <c r="BK117" s="126"/>
      <c r="BL117" s="96"/>
      <c r="BM117" s="6"/>
      <c r="BN117" s="101"/>
      <c r="BO117" s="96"/>
      <c r="BQ117" s="181"/>
      <c r="BR117" s="180"/>
      <c r="BS117" s="179"/>
      <c r="BT117" s="180"/>
      <c r="BU117" s="178"/>
    </row>
    <row r="118" spans="2:73" ht="6.75" customHeight="1" thickTop="1" thickBot="1" x14ac:dyDescent="0.2">
      <c r="B118" s="178">
        <v>57</v>
      </c>
      <c r="D118" s="181" t="s">
        <v>244</v>
      </c>
      <c r="E118" s="180" t="s">
        <v>5</v>
      </c>
      <c r="F118" s="179" t="s">
        <v>121</v>
      </c>
      <c r="G118" s="180" t="s">
        <v>7</v>
      </c>
      <c r="H118" s="95"/>
      <c r="I118" s="13"/>
      <c r="J118" s="16"/>
      <c r="K118" s="16"/>
      <c r="L118" s="6"/>
      <c r="M118" s="6"/>
      <c r="O118" s="27"/>
      <c r="P118" s="27"/>
      <c r="Q118" s="109"/>
      <c r="R118" s="109"/>
      <c r="T118" s="109"/>
      <c r="U118" s="109"/>
      <c r="V118" s="27"/>
      <c r="W118" s="27"/>
      <c r="Y118" s="6"/>
      <c r="Z118" s="126"/>
      <c r="AA118" s="96"/>
      <c r="AB118" s="6"/>
      <c r="AC118" s="16"/>
      <c r="AD118" s="17"/>
      <c r="AF118" s="181" t="s">
        <v>245</v>
      </c>
      <c r="AG118" s="180" t="s">
        <v>5</v>
      </c>
      <c r="AH118" s="179" t="s">
        <v>21</v>
      </c>
      <c r="AI118" s="180" t="s">
        <v>7</v>
      </c>
      <c r="AJ118" s="178">
        <v>118</v>
      </c>
      <c r="AM118" s="178">
        <v>180</v>
      </c>
      <c r="AO118" s="181" t="s">
        <v>246</v>
      </c>
      <c r="AP118" s="180" t="s">
        <v>5</v>
      </c>
      <c r="AQ118" s="179" t="s">
        <v>19</v>
      </c>
      <c r="AR118" s="180" t="s">
        <v>7</v>
      </c>
      <c r="AS118" s="11"/>
      <c r="AT118" s="14"/>
      <c r="AU118" s="122"/>
      <c r="AV118" s="96"/>
      <c r="AW118" s="122"/>
      <c r="AX118" s="6"/>
      <c r="BJ118" s="6"/>
      <c r="BK118" s="126"/>
      <c r="BL118" s="96"/>
      <c r="BM118" s="6"/>
      <c r="BN118" s="16"/>
      <c r="BO118" s="17"/>
      <c r="BQ118" s="181" t="s">
        <v>247</v>
      </c>
      <c r="BR118" s="180" t="s">
        <v>5</v>
      </c>
      <c r="BS118" s="179" t="s">
        <v>13</v>
      </c>
      <c r="BT118" s="180" t="s">
        <v>7</v>
      </c>
      <c r="BU118" s="178">
        <v>242</v>
      </c>
    </row>
    <row r="119" spans="2:73" ht="6.75" customHeight="1" thickTop="1" thickBot="1" x14ac:dyDescent="0.2">
      <c r="B119" s="178"/>
      <c r="D119" s="181"/>
      <c r="E119" s="180"/>
      <c r="F119" s="179"/>
      <c r="G119" s="180"/>
      <c r="H119" s="96"/>
      <c r="I119" s="125"/>
      <c r="J119" s="13"/>
      <c r="K119" s="16"/>
      <c r="L119" s="6"/>
      <c r="M119" s="6"/>
      <c r="O119" s="27"/>
      <c r="P119" s="27"/>
      <c r="Q119" s="23"/>
      <c r="R119" s="109"/>
      <c r="T119" s="23"/>
      <c r="U119" s="109"/>
      <c r="V119" s="27"/>
      <c r="W119" s="27"/>
      <c r="Y119" s="6"/>
      <c r="Z119" s="126"/>
      <c r="AA119" s="96"/>
      <c r="AB119" s="13"/>
      <c r="AC119" s="96"/>
      <c r="AD119" s="9"/>
      <c r="AF119" s="181"/>
      <c r="AG119" s="180"/>
      <c r="AH119" s="179"/>
      <c r="AI119" s="180"/>
      <c r="AJ119" s="178"/>
      <c r="AM119" s="178"/>
      <c r="AO119" s="181"/>
      <c r="AP119" s="180"/>
      <c r="AQ119" s="179"/>
      <c r="AR119" s="180"/>
      <c r="AS119" s="6"/>
      <c r="AT119" s="96"/>
      <c r="AU119" s="97"/>
      <c r="AV119" s="96"/>
      <c r="AW119" s="122"/>
      <c r="AX119" s="6"/>
      <c r="BJ119" s="6"/>
      <c r="BK119" s="126"/>
      <c r="BL119" s="96"/>
      <c r="BM119" s="13"/>
      <c r="BN119" s="96"/>
      <c r="BO119" s="9"/>
      <c r="BQ119" s="181"/>
      <c r="BR119" s="180"/>
      <c r="BS119" s="179"/>
      <c r="BT119" s="180"/>
      <c r="BU119" s="178"/>
    </row>
    <row r="120" spans="2:73" ht="6.75" customHeight="1" thickTop="1" thickBot="1" x14ac:dyDescent="0.2">
      <c r="B120" s="178">
        <v>58</v>
      </c>
      <c r="D120" s="181" t="s">
        <v>248</v>
      </c>
      <c r="E120" s="180" t="s">
        <v>5</v>
      </c>
      <c r="F120" s="179" t="s">
        <v>37</v>
      </c>
      <c r="G120" s="180" t="s">
        <v>7</v>
      </c>
      <c r="H120" s="11"/>
      <c r="I120" s="6"/>
      <c r="J120" s="13"/>
      <c r="K120" s="16"/>
      <c r="L120" s="6"/>
      <c r="M120" s="6"/>
      <c r="O120" s="27"/>
      <c r="P120" s="27"/>
      <c r="Q120" s="109"/>
      <c r="R120" s="109"/>
      <c r="T120" s="109"/>
      <c r="U120" s="109"/>
      <c r="V120" s="27"/>
      <c r="W120" s="27"/>
      <c r="Y120" s="6"/>
      <c r="Z120" s="126"/>
      <c r="AA120" s="96"/>
      <c r="AB120" s="102"/>
      <c r="AC120" s="96"/>
      <c r="AD120" s="95"/>
      <c r="AF120" s="181" t="s">
        <v>249</v>
      </c>
      <c r="AG120" s="180" t="s">
        <v>5</v>
      </c>
      <c r="AH120" s="179" t="s">
        <v>11</v>
      </c>
      <c r="AI120" s="180" t="s">
        <v>7</v>
      </c>
      <c r="AJ120" s="178">
        <v>119</v>
      </c>
      <c r="AM120" s="178">
        <v>181</v>
      </c>
      <c r="AO120" s="181" t="s">
        <v>250</v>
      </c>
      <c r="AP120" s="180" t="s">
        <v>5</v>
      </c>
      <c r="AQ120" s="179" t="s">
        <v>60</v>
      </c>
      <c r="AR120" s="180" t="s">
        <v>7</v>
      </c>
      <c r="AS120" s="95"/>
      <c r="AT120" s="13"/>
      <c r="AU120" s="16"/>
      <c r="AV120" s="14"/>
      <c r="AW120" s="122"/>
      <c r="AX120" s="6"/>
      <c r="BJ120" s="6"/>
      <c r="BK120" s="126"/>
      <c r="BL120" s="96"/>
      <c r="BM120" s="102"/>
      <c r="BN120" s="96"/>
      <c r="BO120" s="21"/>
      <c r="BQ120" s="181" t="s">
        <v>251</v>
      </c>
      <c r="BR120" s="180" t="s">
        <v>5</v>
      </c>
      <c r="BS120" s="179" t="s">
        <v>23</v>
      </c>
      <c r="BT120" s="180" t="s">
        <v>7</v>
      </c>
      <c r="BU120" s="178">
        <v>243</v>
      </c>
    </row>
    <row r="121" spans="2:73" ht="6.75" customHeight="1" thickTop="1" thickBot="1" x14ac:dyDescent="0.2">
      <c r="B121" s="178"/>
      <c r="D121" s="181"/>
      <c r="E121" s="180"/>
      <c r="F121" s="179"/>
      <c r="G121" s="180"/>
      <c r="H121" s="6"/>
      <c r="I121" s="6"/>
      <c r="J121" s="96"/>
      <c r="K121" s="16"/>
      <c r="L121" s="6"/>
      <c r="M121" s="6"/>
      <c r="O121" s="27"/>
      <c r="P121" s="27"/>
      <c r="Q121" s="23"/>
      <c r="R121" s="109"/>
      <c r="T121" s="23"/>
      <c r="U121" s="109"/>
      <c r="V121" s="27"/>
      <c r="W121" s="27"/>
      <c r="Y121" s="6"/>
      <c r="Z121" s="126"/>
      <c r="AA121" s="96"/>
      <c r="AB121" s="128"/>
      <c r="AC121" s="101"/>
      <c r="AD121" s="96"/>
      <c r="AF121" s="181"/>
      <c r="AG121" s="180"/>
      <c r="AH121" s="179"/>
      <c r="AI121" s="180"/>
      <c r="AJ121" s="178"/>
      <c r="AM121" s="178"/>
      <c r="AO121" s="181"/>
      <c r="AP121" s="180"/>
      <c r="AQ121" s="179"/>
      <c r="AR121" s="180"/>
      <c r="AS121" s="96"/>
      <c r="AT121" s="125"/>
      <c r="AU121" s="13"/>
      <c r="AV121" s="14"/>
      <c r="AW121" s="122"/>
      <c r="AX121" s="6"/>
      <c r="BJ121" s="6"/>
      <c r="BK121" s="126"/>
      <c r="BL121" s="96"/>
      <c r="BM121" s="128"/>
      <c r="BN121" s="162"/>
      <c r="BO121" s="96"/>
      <c r="BQ121" s="181"/>
      <c r="BR121" s="180"/>
      <c r="BS121" s="179"/>
      <c r="BT121" s="180"/>
      <c r="BU121" s="178"/>
    </row>
    <row r="122" spans="2:73" ht="6.75" customHeight="1" thickTop="1" thickBot="1" x14ac:dyDescent="0.2">
      <c r="B122" s="178">
        <v>59</v>
      </c>
      <c r="D122" s="181" t="s">
        <v>252</v>
      </c>
      <c r="E122" s="180" t="s">
        <v>5</v>
      </c>
      <c r="F122" s="179" t="s">
        <v>33</v>
      </c>
      <c r="G122" s="180" t="s">
        <v>7</v>
      </c>
      <c r="H122" s="95"/>
      <c r="I122" s="6"/>
      <c r="J122" s="96"/>
      <c r="K122" s="100"/>
      <c r="L122" s="6"/>
      <c r="M122" s="6"/>
      <c r="O122" s="27"/>
      <c r="P122" s="27"/>
      <c r="Q122" s="109"/>
      <c r="R122" s="109"/>
      <c r="T122" s="109"/>
      <c r="U122" s="109"/>
      <c r="V122" s="27"/>
      <c r="W122" s="27"/>
      <c r="Y122" s="6"/>
      <c r="Z122" s="126"/>
      <c r="AA122" s="13"/>
      <c r="AB122" s="14"/>
      <c r="AC122" s="13"/>
      <c r="AD122" s="17"/>
      <c r="AF122" s="181" t="s">
        <v>73</v>
      </c>
      <c r="AG122" s="180" t="s">
        <v>5</v>
      </c>
      <c r="AH122" s="179" t="s">
        <v>25</v>
      </c>
      <c r="AI122" s="180" t="s">
        <v>7</v>
      </c>
      <c r="AJ122" s="178">
        <v>120</v>
      </c>
      <c r="AM122" s="178">
        <v>182</v>
      </c>
      <c r="AO122" s="181" t="s">
        <v>251</v>
      </c>
      <c r="AP122" s="180" t="s">
        <v>5</v>
      </c>
      <c r="AQ122" s="179" t="s">
        <v>13</v>
      </c>
      <c r="AR122" s="180" t="s">
        <v>7</v>
      </c>
      <c r="AS122" s="11"/>
      <c r="AT122" s="6"/>
      <c r="AU122" s="13"/>
      <c r="AV122" s="14"/>
      <c r="AW122" s="122"/>
      <c r="AX122" s="6"/>
      <c r="BJ122" s="6"/>
      <c r="BK122" s="126"/>
      <c r="BL122" s="13"/>
      <c r="BM122" s="14"/>
      <c r="BN122" s="126"/>
      <c r="BO122" s="95"/>
      <c r="BQ122" s="181" t="s">
        <v>58</v>
      </c>
      <c r="BR122" s="180" t="s">
        <v>5</v>
      </c>
      <c r="BS122" s="179" t="s">
        <v>29</v>
      </c>
      <c r="BT122" s="180" t="s">
        <v>7</v>
      </c>
      <c r="BU122" s="178">
        <v>244</v>
      </c>
    </row>
    <row r="123" spans="2:73" ht="6.75" customHeight="1" thickTop="1" thickBot="1" x14ac:dyDescent="0.2">
      <c r="B123" s="178"/>
      <c r="D123" s="181"/>
      <c r="E123" s="180"/>
      <c r="F123" s="179"/>
      <c r="G123" s="180"/>
      <c r="H123" s="96"/>
      <c r="I123" s="97"/>
      <c r="J123" s="96"/>
      <c r="K123" s="122"/>
      <c r="L123" s="6"/>
      <c r="M123" s="6"/>
      <c r="O123" s="24"/>
      <c r="P123" s="24"/>
      <c r="Q123" s="23"/>
      <c r="R123" s="109"/>
      <c r="T123" s="23"/>
      <c r="U123" s="109"/>
      <c r="V123" s="24"/>
      <c r="W123" s="24"/>
      <c r="Y123" s="6"/>
      <c r="Z123" s="126"/>
      <c r="AA123" s="121"/>
      <c r="AB123" s="96"/>
      <c r="AC123" s="6"/>
      <c r="AD123" s="9"/>
      <c r="AF123" s="181"/>
      <c r="AG123" s="180"/>
      <c r="AH123" s="179"/>
      <c r="AI123" s="180"/>
      <c r="AJ123" s="178"/>
      <c r="AM123" s="178"/>
      <c r="AO123" s="181"/>
      <c r="AP123" s="180"/>
      <c r="AQ123" s="179"/>
      <c r="AR123" s="180"/>
      <c r="AS123" s="6"/>
      <c r="AT123" s="6"/>
      <c r="AU123" s="96"/>
      <c r="AV123" s="120"/>
      <c r="AW123" s="122"/>
      <c r="AX123" s="6"/>
      <c r="BJ123" s="6"/>
      <c r="BK123" s="126"/>
      <c r="BL123" s="121"/>
      <c r="BM123" s="96"/>
      <c r="BN123" s="6"/>
      <c r="BO123" s="96"/>
      <c r="BQ123" s="181"/>
      <c r="BR123" s="180"/>
      <c r="BS123" s="179"/>
      <c r="BT123" s="180"/>
      <c r="BU123" s="178"/>
    </row>
    <row r="124" spans="2:73" ht="6.75" customHeight="1" thickTop="1" thickBot="1" x14ac:dyDescent="0.2">
      <c r="B124" s="178">
        <v>60</v>
      </c>
      <c r="D124" s="181" t="s">
        <v>253</v>
      </c>
      <c r="E124" s="180" t="s">
        <v>5</v>
      </c>
      <c r="F124" s="179" t="s">
        <v>29</v>
      </c>
      <c r="G124" s="180" t="s">
        <v>7</v>
      </c>
      <c r="H124" s="11"/>
      <c r="I124" s="16"/>
      <c r="J124" s="14"/>
      <c r="K124" s="122"/>
      <c r="L124" s="6"/>
      <c r="M124" s="6"/>
      <c r="O124" s="24"/>
      <c r="P124" s="24"/>
      <c r="Q124" s="109"/>
      <c r="R124" s="109"/>
      <c r="T124" s="109"/>
      <c r="U124" s="109"/>
      <c r="V124" s="24"/>
      <c r="W124" s="24"/>
      <c r="Y124" s="6"/>
      <c r="Z124" s="6"/>
      <c r="AA124" s="126"/>
      <c r="AB124" s="96"/>
      <c r="AC124" s="6"/>
      <c r="AD124" s="8"/>
      <c r="AF124" s="181" t="s">
        <v>254</v>
      </c>
      <c r="AG124" s="180" t="s">
        <v>5</v>
      </c>
      <c r="AH124" s="179" t="s">
        <v>121</v>
      </c>
      <c r="AI124" s="180" t="s">
        <v>7</v>
      </c>
      <c r="AJ124" s="178">
        <v>121</v>
      </c>
      <c r="AM124" s="178">
        <v>183</v>
      </c>
      <c r="AO124" s="181" t="s">
        <v>255</v>
      </c>
      <c r="AP124" s="180" t="s">
        <v>5</v>
      </c>
      <c r="AQ124" s="179" t="s">
        <v>39</v>
      </c>
      <c r="AR124" s="180" t="s">
        <v>7</v>
      </c>
      <c r="AS124" s="6"/>
      <c r="AT124" s="6"/>
      <c r="AU124" s="96"/>
      <c r="AV124" s="122"/>
      <c r="AW124" s="6"/>
      <c r="AX124" s="6"/>
      <c r="BJ124" s="6"/>
      <c r="BK124" s="6"/>
      <c r="BL124" s="126"/>
      <c r="BM124" s="96"/>
      <c r="BN124" s="6"/>
      <c r="BO124" s="95"/>
      <c r="BQ124" s="181" t="s">
        <v>256</v>
      </c>
      <c r="BR124" s="180" t="s">
        <v>5</v>
      </c>
      <c r="BS124" s="179" t="s">
        <v>49</v>
      </c>
      <c r="BT124" s="180" t="s">
        <v>7</v>
      </c>
      <c r="BU124" s="178">
        <v>245</v>
      </c>
    </row>
    <row r="125" spans="2:73" ht="6.75" customHeight="1" thickTop="1" thickBot="1" x14ac:dyDescent="0.2">
      <c r="B125" s="178"/>
      <c r="D125" s="181"/>
      <c r="E125" s="180"/>
      <c r="F125" s="179"/>
      <c r="G125" s="180"/>
      <c r="H125" s="6"/>
      <c r="I125" s="96"/>
      <c r="J125" s="120"/>
      <c r="K125" s="122"/>
      <c r="L125" s="6"/>
      <c r="M125" s="6"/>
      <c r="Q125" s="23"/>
      <c r="R125" s="109"/>
      <c r="T125" s="23"/>
      <c r="U125" s="109"/>
      <c r="Y125" s="6"/>
      <c r="Z125" s="6"/>
      <c r="AA125" s="126"/>
      <c r="AB125" s="96"/>
      <c r="AC125" s="13"/>
      <c r="AD125" s="9"/>
      <c r="AF125" s="181"/>
      <c r="AG125" s="180"/>
      <c r="AH125" s="179"/>
      <c r="AI125" s="180"/>
      <c r="AJ125" s="178"/>
      <c r="AM125" s="178"/>
      <c r="AO125" s="181"/>
      <c r="AP125" s="180"/>
      <c r="AQ125" s="179"/>
      <c r="AR125" s="180"/>
      <c r="AS125" s="9"/>
      <c r="AT125" s="14"/>
      <c r="AU125" s="96"/>
      <c r="AV125" s="122"/>
      <c r="AW125" s="6"/>
      <c r="AX125" s="6"/>
      <c r="BJ125" s="6"/>
      <c r="BK125" s="6"/>
      <c r="BL125" s="126"/>
      <c r="BM125" s="96"/>
      <c r="BN125" s="101"/>
      <c r="BO125" s="96"/>
      <c r="BQ125" s="181"/>
      <c r="BR125" s="180"/>
      <c r="BS125" s="179"/>
      <c r="BT125" s="180"/>
      <c r="BU125" s="178"/>
    </row>
    <row r="126" spans="2:73" ht="6.75" customHeight="1" thickTop="1" thickBot="1" x14ac:dyDescent="0.2">
      <c r="B126" s="178">
        <v>61</v>
      </c>
      <c r="D126" s="181" t="s">
        <v>257</v>
      </c>
      <c r="E126" s="180" t="s">
        <v>5</v>
      </c>
      <c r="F126" s="179" t="s">
        <v>160</v>
      </c>
      <c r="G126" s="180" t="s">
        <v>7</v>
      </c>
      <c r="H126" s="95"/>
      <c r="I126" s="95"/>
      <c r="J126" s="122"/>
      <c r="K126" s="6"/>
      <c r="L126" s="6"/>
      <c r="M126" s="6"/>
      <c r="Q126" s="109"/>
      <c r="R126" s="109"/>
      <c r="T126" s="109"/>
      <c r="U126" s="109"/>
      <c r="Y126" s="6"/>
      <c r="Z126" s="6"/>
      <c r="AA126" s="126"/>
      <c r="AB126" s="96"/>
      <c r="AC126" s="102"/>
      <c r="AD126" s="95"/>
      <c r="AF126" s="181" t="s">
        <v>258</v>
      </c>
      <c r="AG126" s="180" t="s">
        <v>5</v>
      </c>
      <c r="AH126" s="179" t="s">
        <v>65</v>
      </c>
      <c r="AI126" s="180" t="s">
        <v>7</v>
      </c>
      <c r="AJ126" s="178">
        <v>122</v>
      </c>
      <c r="AM126" s="178">
        <v>184</v>
      </c>
      <c r="AO126" s="181" t="s">
        <v>259</v>
      </c>
      <c r="AP126" s="180" t="s">
        <v>5</v>
      </c>
      <c r="AQ126" s="179" t="s">
        <v>37</v>
      </c>
      <c r="AR126" s="180" t="s">
        <v>7</v>
      </c>
      <c r="AS126" s="95"/>
      <c r="AT126" s="124"/>
      <c r="AU126" s="96"/>
      <c r="AV126" s="122"/>
      <c r="AW126" s="6"/>
      <c r="AX126" s="6"/>
      <c r="BJ126" s="6"/>
      <c r="BK126" s="6"/>
      <c r="BL126" s="126"/>
      <c r="BM126" s="13"/>
      <c r="BN126" s="16"/>
      <c r="BO126" s="17"/>
      <c r="BQ126" s="181" t="s">
        <v>260</v>
      </c>
      <c r="BR126" s="180" t="s">
        <v>5</v>
      </c>
      <c r="BS126" s="179" t="s">
        <v>60</v>
      </c>
      <c r="BT126" s="180" t="s">
        <v>7</v>
      </c>
      <c r="BU126" s="178">
        <v>246</v>
      </c>
    </row>
    <row r="127" spans="2:73" ht="6.75" customHeight="1" thickTop="1" thickBot="1" x14ac:dyDescent="0.2">
      <c r="B127" s="178"/>
      <c r="D127" s="181"/>
      <c r="E127" s="180"/>
      <c r="F127" s="179"/>
      <c r="G127" s="180"/>
      <c r="H127" s="6"/>
      <c r="I127" s="6"/>
      <c r="J127" s="6"/>
      <c r="K127" s="6"/>
      <c r="L127" s="6"/>
      <c r="M127" s="6"/>
      <c r="Y127" s="6"/>
      <c r="Z127" s="6"/>
      <c r="AA127" s="126"/>
      <c r="AB127" s="121"/>
      <c r="AC127" s="96"/>
      <c r="AD127" s="96"/>
      <c r="AF127" s="181"/>
      <c r="AG127" s="180"/>
      <c r="AH127" s="179"/>
      <c r="AI127" s="180"/>
      <c r="AJ127" s="178"/>
      <c r="AM127" s="178"/>
      <c r="AO127" s="181"/>
      <c r="AP127" s="180"/>
      <c r="AQ127" s="179"/>
      <c r="AR127" s="180"/>
      <c r="AS127" s="6"/>
      <c r="AT127" s="96"/>
      <c r="AU127" s="120"/>
      <c r="AV127" s="122"/>
      <c r="AW127" s="6"/>
      <c r="AX127" s="6"/>
      <c r="BJ127" s="6"/>
      <c r="BK127" s="6"/>
      <c r="BL127" s="126"/>
      <c r="BM127" s="121"/>
      <c r="BN127" s="96"/>
      <c r="BO127" s="9"/>
      <c r="BQ127" s="181"/>
      <c r="BR127" s="180"/>
      <c r="BS127" s="179"/>
      <c r="BT127" s="180"/>
      <c r="BU127" s="178"/>
    </row>
    <row r="128" spans="2:73" ht="6.75" customHeight="1" thickTop="1" thickBot="1" x14ac:dyDescent="0.2">
      <c r="O128" s="25"/>
      <c r="P128" s="26"/>
      <c r="Q128" s="26"/>
      <c r="R128" s="26"/>
      <c r="S128" s="26"/>
      <c r="T128" s="26"/>
      <c r="U128" s="26"/>
      <c r="V128" s="26"/>
      <c r="W128" s="25"/>
      <c r="Y128" s="6"/>
      <c r="Z128" s="6"/>
      <c r="AA128" s="6"/>
      <c r="AB128" s="126"/>
      <c r="AC128" s="95"/>
      <c r="AD128" s="95"/>
      <c r="AF128" s="181" t="s">
        <v>261</v>
      </c>
      <c r="AG128" s="180" t="s">
        <v>5</v>
      </c>
      <c r="AH128" s="179" t="s">
        <v>92</v>
      </c>
      <c r="AI128" s="180" t="s">
        <v>7</v>
      </c>
      <c r="AJ128" s="178">
        <v>123</v>
      </c>
      <c r="AM128" s="178">
        <v>185</v>
      </c>
      <c r="AO128" s="181" t="s">
        <v>262</v>
      </c>
      <c r="AP128" s="180" t="s">
        <v>5</v>
      </c>
      <c r="AQ128" s="179" t="s">
        <v>92</v>
      </c>
      <c r="AR128" s="180" t="s">
        <v>7</v>
      </c>
      <c r="AS128" s="95"/>
      <c r="AT128" s="95"/>
      <c r="AU128" s="122"/>
      <c r="AV128" s="6"/>
      <c r="AW128" s="6"/>
      <c r="AX128" s="6"/>
      <c r="BJ128" s="6"/>
      <c r="BK128" s="6"/>
      <c r="BL128" s="6"/>
      <c r="BM128" s="126"/>
      <c r="BN128" s="95"/>
      <c r="BO128" s="95"/>
      <c r="BQ128" s="181" t="s">
        <v>263</v>
      </c>
      <c r="BR128" s="180" t="s">
        <v>5</v>
      </c>
      <c r="BS128" s="179" t="s">
        <v>92</v>
      </c>
      <c r="BT128" s="180" t="s">
        <v>7</v>
      </c>
      <c r="BU128" s="178">
        <v>247</v>
      </c>
    </row>
    <row r="129" spans="2:73" ht="6.75" customHeight="1" thickTop="1" x14ac:dyDescent="0.15">
      <c r="O129" s="25"/>
      <c r="P129" s="26"/>
      <c r="Q129" s="26"/>
      <c r="R129" s="26"/>
      <c r="S129" s="26"/>
      <c r="T129" s="26"/>
      <c r="U129" s="26"/>
      <c r="V129" s="26"/>
      <c r="W129" s="25"/>
      <c r="Y129" s="6"/>
      <c r="Z129" s="6"/>
      <c r="AA129" s="6"/>
      <c r="AB129" s="6"/>
      <c r="AC129" s="96"/>
      <c r="AD129" s="96"/>
      <c r="AF129" s="181"/>
      <c r="AG129" s="180"/>
      <c r="AH129" s="179"/>
      <c r="AI129" s="180"/>
      <c r="AJ129" s="178"/>
      <c r="AM129" s="178"/>
      <c r="AO129" s="181"/>
      <c r="AP129" s="180"/>
      <c r="AQ129" s="179"/>
      <c r="AR129" s="180"/>
      <c r="AS129" s="6"/>
      <c r="AT129" s="6"/>
      <c r="AU129" s="6"/>
      <c r="AV129" s="6"/>
      <c r="AW129" s="6"/>
      <c r="AX129" s="6"/>
      <c r="BJ129" s="6"/>
      <c r="BK129" s="6"/>
      <c r="BL129" s="6"/>
      <c r="BM129" s="6"/>
      <c r="BN129" s="96"/>
      <c r="BO129" s="96"/>
      <c r="BQ129" s="181"/>
      <c r="BR129" s="180"/>
      <c r="BS129" s="179"/>
      <c r="BT129" s="180"/>
      <c r="BU129" s="178"/>
    </row>
    <row r="130" spans="2:73" ht="6.75" customHeight="1" x14ac:dyDescent="0.15"/>
    <row r="131" spans="2:73" ht="14.65" customHeight="1" x14ac:dyDescent="0.15">
      <c r="B131" s="33"/>
      <c r="C131" s="118"/>
      <c r="D131" s="190" t="s">
        <v>362</v>
      </c>
      <c r="E131" s="190"/>
      <c r="F131" s="190"/>
      <c r="G131" s="190"/>
      <c r="H131" s="191"/>
      <c r="I131" s="35" t="s">
        <v>358</v>
      </c>
      <c r="J131" s="192" t="str">
        <f>IF(O65="","",O65)</f>
        <v>大西</v>
      </c>
      <c r="K131" s="193"/>
      <c r="L131" s="193"/>
      <c r="M131" s="194"/>
      <c r="N131" s="36" t="s">
        <v>417</v>
      </c>
      <c r="O131" s="193" t="str">
        <f>IF(BE65="","",BE65)</f>
        <v>坂東</v>
      </c>
      <c r="P131" s="193"/>
      <c r="Q131" s="193"/>
      <c r="R131" s="194"/>
      <c r="S131" s="35" t="s">
        <v>406</v>
      </c>
      <c r="T131" s="193" t="str">
        <f>IF(AZ65="","",AZ65)</f>
        <v>片桐</v>
      </c>
      <c r="U131" s="193"/>
      <c r="V131" s="193"/>
      <c r="W131" s="194"/>
      <c r="X131" s="36" t="s">
        <v>359</v>
      </c>
      <c r="Y131" s="193" t="str">
        <f>IF(T65="","",T65)</f>
        <v>樋口</v>
      </c>
      <c r="Z131" s="193"/>
      <c r="AA131" s="193"/>
      <c r="AB131" s="194"/>
      <c r="AC131" s="195" t="s">
        <v>363</v>
      </c>
      <c r="AD131" s="196"/>
      <c r="AE131" s="118"/>
      <c r="AF131" s="111" t="s">
        <v>364</v>
      </c>
      <c r="AG131" s="115"/>
      <c r="AH131" s="195" t="s">
        <v>365</v>
      </c>
      <c r="AI131" s="190"/>
      <c r="AJ131" s="190"/>
      <c r="AK131" s="196"/>
      <c r="AM131" s="197" t="s">
        <v>366</v>
      </c>
      <c r="AN131" s="198"/>
      <c r="AO131" s="198"/>
      <c r="AP131" s="198"/>
      <c r="AQ131" s="198"/>
      <c r="AR131" s="198"/>
      <c r="AS131" s="198"/>
      <c r="AT131" s="198"/>
      <c r="AU131" s="198"/>
      <c r="AV131" s="199"/>
      <c r="AX131" s="200" t="s">
        <v>367</v>
      </c>
      <c r="AY131" s="201"/>
      <c r="AZ131" s="202"/>
      <c r="BA131" s="209" t="s">
        <v>424</v>
      </c>
      <c r="BB131" s="209"/>
      <c r="BC131" s="209"/>
      <c r="BD131" s="209"/>
      <c r="BE131" s="209"/>
      <c r="BF131" s="209"/>
      <c r="BG131" s="209"/>
      <c r="BH131" s="211" t="s">
        <v>426</v>
      </c>
      <c r="BI131" s="211"/>
      <c r="BJ131" s="211"/>
      <c r="BK131" s="211"/>
      <c r="BL131" s="212"/>
    </row>
    <row r="132" spans="2:73" ht="14.65" customHeight="1" x14ac:dyDescent="0.15">
      <c r="B132" s="112" t="s">
        <v>418</v>
      </c>
      <c r="C132" s="118"/>
      <c r="D132" s="193" t="str">
        <f>IF(O65="","",O65)</f>
        <v>大西</v>
      </c>
      <c r="E132" s="193"/>
      <c r="F132" s="215" t="str">
        <f>IF(O69="","",O69)</f>
        <v>（尽誠）</v>
      </c>
      <c r="G132" s="215"/>
      <c r="H132" s="216"/>
      <c r="I132" s="217"/>
      <c r="J132" s="218"/>
      <c r="K132" s="219"/>
      <c r="L132" s="219"/>
      <c r="M132" s="220"/>
      <c r="N132" s="221">
        <v>3</v>
      </c>
      <c r="O132" s="222"/>
      <c r="P132" s="117" t="s">
        <v>368</v>
      </c>
      <c r="Q132" s="222">
        <v>1</v>
      </c>
      <c r="R132" s="223"/>
      <c r="S132" s="221">
        <v>1</v>
      </c>
      <c r="T132" s="222"/>
      <c r="U132" s="117" t="s">
        <v>419</v>
      </c>
      <c r="V132" s="222">
        <v>3</v>
      </c>
      <c r="W132" s="223"/>
      <c r="X132" s="221">
        <v>3</v>
      </c>
      <c r="Y132" s="222"/>
      <c r="Z132" s="117" t="s">
        <v>420</v>
      </c>
      <c r="AA132" s="222">
        <v>1</v>
      </c>
      <c r="AB132" s="223"/>
      <c r="AC132" s="224">
        <v>5</v>
      </c>
      <c r="AD132" s="225"/>
      <c r="AE132" s="40"/>
      <c r="AF132" s="41">
        <v>1</v>
      </c>
      <c r="AG132" s="115"/>
      <c r="AH132" s="226" t="s">
        <v>370</v>
      </c>
      <c r="AI132" s="227"/>
      <c r="AJ132" s="227"/>
      <c r="AK132" s="228"/>
      <c r="AM132" s="229" t="s">
        <v>384</v>
      </c>
      <c r="AN132" s="230"/>
      <c r="AO132" s="230"/>
      <c r="AP132" s="230"/>
      <c r="AQ132" s="230"/>
      <c r="AR132" s="230"/>
      <c r="AS132" s="230"/>
      <c r="AT132" s="230"/>
      <c r="AU132" s="230"/>
      <c r="AV132" s="231"/>
      <c r="AX132" s="203"/>
      <c r="AY132" s="204"/>
      <c r="AZ132" s="205"/>
      <c r="BA132" s="210"/>
      <c r="BB132" s="210"/>
      <c r="BC132" s="210"/>
      <c r="BD132" s="210"/>
      <c r="BE132" s="210"/>
      <c r="BF132" s="210"/>
      <c r="BG132" s="210"/>
      <c r="BH132" s="213"/>
      <c r="BI132" s="213"/>
      <c r="BJ132" s="213"/>
      <c r="BK132" s="213"/>
      <c r="BL132" s="214"/>
    </row>
    <row r="133" spans="2:73" ht="14.65" customHeight="1" x14ac:dyDescent="0.15">
      <c r="B133" s="43" t="s">
        <v>360</v>
      </c>
      <c r="C133" s="110"/>
      <c r="D133" s="193" t="str">
        <f>IF(BE65="","",BE65)</f>
        <v>坂東</v>
      </c>
      <c r="E133" s="193"/>
      <c r="F133" s="232" t="str">
        <f>IF(BE69="","",BE69)</f>
        <v>（四学香川西）</v>
      </c>
      <c r="G133" s="232"/>
      <c r="H133" s="233"/>
      <c r="I133" s="234">
        <v>1</v>
      </c>
      <c r="J133" s="235"/>
      <c r="K133" s="113" t="s">
        <v>368</v>
      </c>
      <c r="L133" s="222">
        <v>3</v>
      </c>
      <c r="M133" s="223"/>
      <c r="N133" s="236"/>
      <c r="O133" s="237"/>
      <c r="P133" s="237"/>
      <c r="Q133" s="237"/>
      <c r="R133" s="238"/>
      <c r="S133" s="221">
        <v>3</v>
      </c>
      <c r="T133" s="222"/>
      <c r="U133" s="113" t="s">
        <v>368</v>
      </c>
      <c r="V133" s="222">
        <v>0</v>
      </c>
      <c r="W133" s="223"/>
      <c r="X133" s="221">
        <v>3</v>
      </c>
      <c r="Y133" s="222"/>
      <c r="Z133" s="113" t="s">
        <v>419</v>
      </c>
      <c r="AA133" s="222">
        <v>2</v>
      </c>
      <c r="AB133" s="223"/>
      <c r="AC133" s="248">
        <v>5</v>
      </c>
      <c r="AD133" s="249"/>
      <c r="AE133" s="44"/>
      <c r="AF133" s="41">
        <v>2</v>
      </c>
      <c r="AG133" s="115"/>
      <c r="AH133" s="226" t="s">
        <v>369</v>
      </c>
      <c r="AI133" s="227"/>
      <c r="AJ133" s="227"/>
      <c r="AK133" s="228"/>
      <c r="AM133" s="250" t="s">
        <v>371</v>
      </c>
      <c r="AN133" s="251"/>
      <c r="AO133" s="251"/>
      <c r="AP133" s="251"/>
      <c r="AQ133" s="251"/>
      <c r="AR133" s="251"/>
      <c r="AS133" s="251"/>
      <c r="AT133" s="251"/>
      <c r="AU133" s="251"/>
      <c r="AV133" s="252"/>
      <c r="AX133" s="203"/>
      <c r="AY133" s="204"/>
      <c r="AZ133" s="205"/>
      <c r="BA133" s="210" t="s">
        <v>425</v>
      </c>
      <c r="BB133" s="210"/>
      <c r="BC133" s="210"/>
      <c r="BD133" s="210"/>
      <c r="BE133" s="210"/>
      <c r="BF133" s="210"/>
      <c r="BG133" s="210"/>
      <c r="BH133" s="213" t="s">
        <v>427</v>
      </c>
      <c r="BI133" s="213"/>
      <c r="BJ133" s="213"/>
      <c r="BK133" s="213"/>
      <c r="BL133" s="214"/>
    </row>
    <row r="134" spans="2:73" ht="14.65" customHeight="1" x14ac:dyDescent="0.15">
      <c r="B134" s="116" t="s">
        <v>361</v>
      </c>
      <c r="D134" s="193" t="str">
        <f>IF(AZ65="","",AZ65)</f>
        <v>片桐</v>
      </c>
      <c r="E134" s="193"/>
      <c r="F134" s="215" t="str">
        <f>IF(AZ69="","",AZ69)</f>
        <v>（尽誠）</v>
      </c>
      <c r="G134" s="215"/>
      <c r="H134" s="216"/>
      <c r="I134" s="239">
        <v>3</v>
      </c>
      <c r="J134" s="240"/>
      <c r="K134" s="113" t="s">
        <v>419</v>
      </c>
      <c r="L134" s="222">
        <v>1</v>
      </c>
      <c r="M134" s="223"/>
      <c r="N134" s="221">
        <v>0</v>
      </c>
      <c r="O134" s="222"/>
      <c r="P134" s="113" t="s">
        <v>419</v>
      </c>
      <c r="Q134" s="222">
        <v>3</v>
      </c>
      <c r="R134" s="223"/>
      <c r="S134" s="236"/>
      <c r="T134" s="237"/>
      <c r="U134" s="237"/>
      <c r="V134" s="237"/>
      <c r="W134" s="238"/>
      <c r="X134" s="221">
        <v>1</v>
      </c>
      <c r="Y134" s="222"/>
      <c r="Z134" s="119" t="s">
        <v>419</v>
      </c>
      <c r="AA134" s="241">
        <v>3</v>
      </c>
      <c r="AB134" s="242"/>
      <c r="AC134" s="243">
        <v>4</v>
      </c>
      <c r="AD134" s="244"/>
      <c r="AE134" s="46"/>
      <c r="AF134" s="41">
        <v>4</v>
      </c>
      <c r="AG134" s="115"/>
      <c r="AH134" s="245" t="s">
        <v>421</v>
      </c>
      <c r="AI134" s="246"/>
      <c r="AJ134" s="246"/>
      <c r="AK134" s="247"/>
      <c r="AO134" s="47"/>
      <c r="AP134" s="115"/>
      <c r="AQ134" s="115"/>
      <c r="AR134" s="115"/>
      <c r="AX134" s="206"/>
      <c r="AY134" s="207"/>
      <c r="AZ134" s="208"/>
      <c r="BA134" s="253"/>
      <c r="BB134" s="253"/>
      <c r="BC134" s="253"/>
      <c r="BD134" s="253"/>
      <c r="BE134" s="253"/>
      <c r="BF134" s="253"/>
      <c r="BG134" s="253"/>
      <c r="BH134" s="254"/>
      <c r="BI134" s="254"/>
      <c r="BJ134" s="254"/>
      <c r="BK134" s="254"/>
      <c r="BL134" s="255"/>
    </row>
    <row r="135" spans="2:73" ht="14.65" customHeight="1" x14ac:dyDescent="0.15">
      <c r="B135" s="43" t="s">
        <v>359</v>
      </c>
      <c r="C135" s="110"/>
      <c r="D135" s="193" t="str">
        <f>IF(T65="","",T65)</f>
        <v>樋口</v>
      </c>
      <c r="E135" s="193"/>
      <c r="F135" s="215" t="str">
        <f>IF(T69="","",T69)</f>
        <v>（四学香川西）</v>
      </c>
      <c r="G135" s="215"/>
      <c r="H135" s="216"/>
      <c r="I135" s="221">
        <v>1</v>
      </c>
      <c r="J135" s="222"/>
      <c r="K135" s="113" t="s">
        <v>368</v>
      </c>
      <c r="L135" s="222">
        <v>3</v>
      </c>
      <c r="M135" s="223"/>
      <c r="N135" s="221">
        <v>2</v>
      </c>
      <c r="O135" s="222"/>
      <c r="P135" s="113" t="s">
        <v>368</v>
      </c>
      <c r="Q135" s="222">
        <v>3</v>
      </c>
      <c r="R135" s="223"/>
      <c r="S135" s="221">
        <v>3</v>
      </c>
      <c r="T135" s="222"/>
      <c r="U135" s="113" t="s">
        <v>419</v>
      </c>
      <c r="V135" s="222">
        <v>1</v>
      </c>
      <c r="W135" s="223"/>
      <c r="X135" s="236"/>
      <c r="Y135" s="237"/>
      <c r="Z135" s="237"/>
      <c r="AA135" s="237"/>
      <c r="AB135" s="238"/>
      <c r="AC135" s="224">
        <v>4</v>
      </c>
      <c r="AD135" s="225"/>
      <c r="AE135" s="44"/>
      <c r="AF135" s="48">
        <v>3</v>
      </c>
      <c r="AG135" s="115"/>
      <c r="AH135" s="227"/>
      <c r="AI135" s="227"/>
      <c r="AJ135" s="227"/>
      <c r="AK135" s="227"/>
      <c r="AO135" s="47"/>
      <c r="AP135" s="115"/>
      <c r="AQ135" s="115"/>
      <c r="AR135" s="115"/>
      <c r="AX135" s="49"/>
      <c r="AY135" s="49"/>
      <c r="AZ135" s="49"/>
      <c r="BA135" s="49"/>
      <c r="BB135" s="49"/>
      <c r="BC135" s="49"/>
      <c r="BD135" s="49"/>
      <c r="BE135" s="49"/>
      <c r="BF135" s="49"/>
      <c r="BG135" s="49"/>
      <c r="BH135" s="50"/>
      <c r="BI135" s="50"/>
      <c r="BJ135" s="50"/>
      <c r="BK135" s="50"/>
      <c r="BL135" s="50"/>
    </row>
    <row r="136" spans="2:73" ht="8.1" customHeight="1" x14ac:dyDescent="0.15"/>
  </sheetData>
  <mergeCells count="1325">
    <mergeCell ref="AC133:AD133"/>
    <mergeCell ref="AH133:AK133"/>
    <mergeCell ref="AM133:AV133"/>
    <mergeCell ref="BA133:BG134"/>
    <mergeCell ref="BH133:BL134"/>
    <mergeCell ref="AH82:AH83"/>
    <mergeCell ref="AI82:AI83"/>
    <mergeCell ref="AJ82:AJ83"/>
    <mergeCell ref="AM82:AM83"/>
    <mergeCell ref="AO82:AO83"/>
    <mergeCell ref="AP82:AP83"/>
    <mergeCell ref="AH88:AH89"/>
    <mergeCell ref="AI88:AI89"/>
    <mergeCell ref="AJ88:AJ89"/>
    <mergeCell ref="AM88:AM89"/>
    <mergeCell ref="AO88:AO89"/>
    <mergeCell ref="AP88:AP89"/>
    <mergeCell ref="AH94:AH95"/>
    <mergeCell ref="AI94:AI95"/>
    <mergeCell ref="AJ94:AJ95"/>
    <mergeCell ref="AM94:AM95"/>
    <mergeCell ref="AO94:AO95"/>
    <mergeCell ref="AP94:AP95"/>
    <mergeCell ref="AH100:AH101"/>
    <mergeCell ref="AI100:AI101"/>
    <mergeCell ref="AJ100:AJ101"/>
    <mergeCell ref="AM100:AM101"/>
    <mergeCell ref="AO100:AO101"/>
    <mergeCell ref="AP100:AP101"/>
    <mergeCell ref="AH106:AH107"/>
    <mergeCell ref="AI106:AI107"/>
    <mergeCell ref="AJ106:AJ107"/>
    <mergeCell ref="D134:E134"/>
    <mergeCell ref="F134:H134"/>
    <mergeCell ref="I134:J134"/>
    <mergeCell ref="L134:M134"/>
    <mergeCell ref="N134:O134"/>
    <mergeCell ref="Q134:R134"/>
    <mergeCell ref="S134:W134"/>
    <mergeCell ref="X134:Y134"/>
    <mergeCell ref="AA134:AB134"/>
    <mergeCell ref="AC134:AD134"/>
    <mergeCell ref="AH134:AK134"/>
    <mergeCell ref="D135:E135"/>
    <mergeCell ref="F135:H135"/>
    <mergeCell ref="I135:J135"/>
    <mergeCell ref="L135:M135"/>
    <mergeCell ref="N135:O135"/>
    <mergeCell ref="Q135:R135"/>
    <mergeCell ref="S135:T135"/>
    <mergeCell ref="V135:W135"/>
    <mergeCell ref="X135:AB135"/>
    <mergeCell ref="AC135:AD135"/>
    <mergeCell ref="AH135:AK135"/>
    <mergeCell ref="D131:H131"/>
    <mergeCell ref="J131:M131"/>
    <mergeCell ref="O131:R131"/>
    <mergeCell ref="T131:W131"/>
    <mergeCell ref="Y131:AB131"/>
    <mergeCell ref="AC131:AD131"/>
    <mergeCell ref="AH131:AK131"/>
    <mergeCell ref="AM131:AV131"/>
    <mergeCell ref="AX131:AZ134"/>
    <mergeCell ref="BA131:BG132"/>
    <mergeCell ref="BH131:BL132"/>
    <mergeCell ref="D132:E132"/>
    <mergeCell ref="F132:H132"/>
    <mergeCell ref="I132:M132"/>
    <mergeCell ref="N132:O132"/>
    <mergeCell ref="Q132:R132"/>
    <mergeCell ref="S132:T132"/>
    <mergeCell ref="V132:W132"/>
    <mergeCell ref="X132:Y132"/>
    <mergeCell ref="AA132:AB132"/>
    <mergeCell ref="AC132:AD132"/>
    <mergeCell ref="AH132:AK132"/>
    <mergeCell ref="AM132:AV132"/>
    <mergeCell ref="D133:E133"/>
    <mergeCell ref="F133:H133"/>
    <mergeCell ref="I133:J133"/>
    <mergeCell ref="L133:M133"/>
    <mergeCell ref="N133:R133"/>
    <mergeCell ref="S133:T133"/>
    <mergeCell ref="V133:W133"/>
    <mergeCell ref="X133:Y133"/>
    <mergeCell ref="AA133:AB133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16"/>
    <mergeCell ref="AH8:AH9"/>
    <mergeCell ref="AI8:AI9"/>
    <mergeCell ref="AJ8:AJ9"/>
    <mergeCell ref="AM8:AM9"/>
    <mergeCell ref="AO8:AO9"/>
    <mergeCell ref="AP8:AP9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BR6:BR7"/>
    <mergeCell ref="AF6:AF7"/>
    <mergeCell ref="AG6:AG7"/>
    <mergeCell ref="AH6:AH7"/>
    <mergeCell ref="AI6:AI7"/>
    <mergeCell ref="AJ6:AJ7"/>
    <mergeCell ref="AM6:AM7"/>
    <mergeCell ref="BQ10:BQ11"/>
    <mergeCell ref="BR10:BR11"/>
    <mergeCell ref="BS10:BS11"/>
    <mergeCell ref="BT10:BT11"/>
    <mergeCell ref="BU10:BU11"/>
    <mergeCell ref="B12:B13"/>
    <mergeCell ref="D12:D13"/>
    <mergeCell ref="E12:E13"/>
    <mergeCell ref="F12:F13"/>
    <mergeCell ref="G12:G13"/>
    <mergeCell ref="AJ10:AJ11"/>
    <mergeCell ref="AM10:AM11"/>
    <mergeCell ref="AO10:AO11"/>
    <mergeCell ref="AP10:AP11"/>
    <mergeCell ref="AQ10:AQ11"/>
    <mergeCell ref="AR10:AR11"/>
    <mergeCell ref="BU8:BU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B14:B15"/>
    <mergeCell ref="D14:D15"/>
    <mergeCell ref="E14:E15"/>
    <mergeCell ref="F14:F15"/>
    <mergeCell ref="G14:G15"/>
    <mergeCell ref="AF14:AF15"/>
    <mergeCell ref="AG14:AG15"/>
    <mergeCell ref="AO12:AO13"/>
    <mergeCell ref="AP12:AP13"/>
    <mergeCell ref="AQ12:AQ13"/>
    <mergeCell ref="AR12:AR13"/>
    <mergeCell ref="BQ12:BQ13"/>
    <mergeCell ref="BR12:BR13"/>
    <mergeCell ref="AF12:AF13"/>
    <mergeCell ref="AG12:AG13"/>
    <mergeCell ref="AH12:AH13"/>
    <mergeCell ref="AI12:AI13"/>
    <mergeCell ref="AJ12:AJ13"/>
    <mergeCell ref="AM12:AM13"/>
    <mergeCell ref="AH14:AH15"/>
    <mergeCell ref="AI14:AI15"/>
    <mergeCell ref="AJ14:AJ15"/>
    <mergeCell ref="AM14:AM15"/>
    <mergeCell ref="AO14:AO15"/>
    <mergeCell ref="AP14:AP15"/>
    <mergeCell ref="BR16:BR17"/>
    <mergeCell ref="BS16:BS17"/>
    <mergeCell ref="BT16:BT17"/>
    <mergeCell ref="AQ8:AQ9"/>
    <mergeCell ref="AR8:AR9"/>
    <mergeCell ref="BQ8:BQ9"/>
    <mergeCell ref="BR8:BR9"/>
    <mergeCell ref="BS8:BS9"/>
    <mergeCell ref="BT8:BT9"/>
    <mergeCell ref="BS12:BS13"/>
    <mergeCell ref="BT12:BT13"/>
    <mergeCell ref="BU14:BU15"/>
    <mergeCell ref="BR18:BR19"/>
    <mergeCell ref="BS18:BS19"/>
    <mergeCell ref="BT18:BT19"/>
    <mergeCell ref="BU18:BU19"/>
    <mergeCell ref="BU12:BU13"/>
    <mergeCell ref="BU20:BU21"/>
    <mergeCell ref="AM24:AM25"/>
    <mergeCell ref="AO24:AO25"/>
    <mergeCell ref="AR26:AR27"/>
    <mergeCell ref="BQ26:BQ27"/>
    <mergeCell ref="BR26:BR27"/>
    <mergeCell ref="BS26:BS27"/>
    <mergeCell ref="BT26:BT27"/>
    <mergeCell ref="BU26:BU27"/>
    <mergeCell ref="AI26:AI27"/>
    <mergeCell ref="AJ26:AJ27"/>
    <mergeCell ref="AM26:AM27"/>
    <mergeCell ref="AO26:AO27"/>
    <mergeCell ref="AP26:AP27"/>
    <mergeCell ref="AI16:AI17"/>
    <mergeCell ref="AQ14:AQ15"/>
    <mergeCell ref="AR14:AR15"/>
    <mergeCell ref="BQ14:BQ15"/>
    <mergeCell ref="BR14:BR15"/>
    <mergeCell ref="BS14:BS15"/>
    <mergeCell ref="BT14:BT15"/>
    <mergeCell ref="AM18:AM19"/>
    <mergeCell ref="AO18:AO19"/>
    <mergeCell ref="AP18:AP19"/>
    <mergeCell ref="AQ18:AQ19"/>
    <mergeCell ref="AR18:AR19"/>
    <mergeCell ref="BQ18:BQ19"/>
    <mergeCell ref="BU22:BU23"/>
    <mergeCell ref="AQ26:AQ27"/>
    <mergeCell ref="BT24:BT25"/>
    <mergeCell ref="BU24:BU25"/>
    <mergeCell ref="BQ16:BQ17"/>
    <mergeCell ref="B18:B19"/>
    <mergeCell ref="D18:D19"/>
    <mergeCell ref="E18:E19"/>
    <mergeCell ref="F18:F19"/>
    <mergeCell ref="G18:G19"/>
    <mergeCell ref="AF18:AF19"/>
    <mergeCell ref="BU16:BU17"/>
    <mergeCell ref="R17:T43"/>
    <mergeCell ref="AG18:AG19"/>
    <mergeCell ref="AH18:AH19"/>
    <mergeCell ref="AI18:AI19"/>
    <mergeCell ref="AJ18:AJ19"/>
    <mergeCell ref="AJ16:AJ17"/>
    <mergeCell ref="AM16:AM17"/>
    <mergeCell ref="AO16:AO17"/>
    <mergeCell ref="AP16:AP17"/>
    <mergeCell ref="AQ16:AQ17"/>
    <mergeCell ref="AR16:AR17"/>
    <mergeCell ref="B16:B17"/>
    <mergeCell ref="D16:D17"/>
    <mergeCell ref="E16:E17"/>
    <mergeCell ref="F16:F17"/>
    <mergeCell ref="G16:G17"/>
    <mergeCell ref="AF16:AF17"/>
    <mergeCell ref="AG16:AG17"/>
    <mergeCell ref="AH16:AH17"/>
    <mergeCell ref="AP20:AP21"/>
    <mergeCell ref="AQ20:AQ21"/>
    <mergeCell ref="AR20:AR21"/>
    <mergeCell ref="BQ20:BQ21"/>
    <mergeCell ref="BR20:BR21"/>
    <mergeCell ref="BS20:BS21"/>
    <mergeCell ref="AG20:AG21"/>
    <mergeCell ref="AH20:AH21"/>
    <mergeCell ref="AI20:AI21"/>
    <mergeCell ref="AJ20:AJ21"/>
    <mergeCell ref="AM20:AM21"/>
    <mergeCell ref="AO20:AO21"/>
    <mergeCell ref="B20:B21"/>
    <mergeCell ref="D20:D21"/>
    <mergeCell ref="E20:E21"/>
    <mergeCell ref="F20:F21"/>
    <mergeCell ref="G20:G21"/>
    <mergeCell ref="AF20:AF21"/>
    <mergeCell ref="AR22:AR23"/>
    <mergeCell ref="BQ22:BQ23"/>
    <mergeCell ref="BR22:BR23"/>
    <mergeCell ref="BS22:BS23"/>
    <mergeCell ref="BT22:BT23"/>
    <mergeCell ref="AI22:AI23"/>
    <mergeCell ref="AJ22:AJ23"/>
    <mergeCell ref="AM22:AM23"/>
    <mergeCell ref="AO22:AO23"/>
    <mergeCell ref="AP22:AP23"/>
    <mergeCell ref="AQ22:AQ23"/>
    <mergeCell ref="B22:B23"/>
    <mergeCell ref="D22:D23"/>
    <mergeCell ref="E22:E23"/>
    <mergeCell ref="F22:F23"/>
    <mergeCell ref="G22:G23"/>
    <mergeCell ref="AF22:AF23"/>
    <mergeCell ref="AG22:AG23"/>
    <mergeCell ref="AH22:AH23"/>
    <mergeCell ref="BT20:BT21"/>
    <mergeCell ref="B26:B27"/>
    <mergeCell ref="D26:D27"/>
    <mergeCell ref="E26:E27"/>
    <mergeCell ref="F26:F27"/>
    <mergeCell ref="G26:G27"/>
    <mergeCell ref="AF26:AF27"/>
    <mergeCell ref="AG26:AG27"/>
    <mergeCell ref="AH26:AH27"/>
    <mergeCell ref="AP24:AP25"/>
    <mergeCell ref="AQ24:AQ25"/>
    <mergeCell ref="AR24:AR25"/>
    <mergeCell ref="BQ24:BQ25"/>
    <mergeCell ref="BR24:BR25"/>
    <mergeCell ref="BS24:BS25"/>
    <mergeCell ref="AG24:AG25"/>
    <mergeCell ref="AH24:AH25"/>
    <mergeCell ref="AI24:AI25"/>
    <mergeCell ref="AJ24:AJ25"/>
    <mergeCell ref="B24:B25"/>
    <mergeCell ref="D24:D25"/>
    <mergeCell ref="E24:E25"/>
    <mergeCell ref="F24:F25"/>
    <mergeCell ref="G24:G25"/>
    <mergeCell ref="AF24:AF25"/>
    <mergeCell ref="BT28:BT29"/>
    <mergeCell ref="BU28:BU29"/>
    <mergeCell ref="B30:B31"/>
    <mergeCell ref="D30:D31"/>
    <mergeCell ref="E30:E31"/>
    <mergeCell ref="F30:F31"/>
    <mergeCell ref="G30:G31"/>
    <mergeCell ref="AF30:AF31"/>
    <mergeCell ref="AG30:AG31"/>
    <mergeCell ref="AH30:AH31"/>
    <mergeCell ref="AP28:AP29"/>
    <mergeCell ref="AQ28:AQ29"/>
    <mergeCell ref="AR28:AR29"/>
    <mergeCell ref="BQ28:BQ29"/>
    <mergeCell ref="BR28:BR29"/>
    <mergeCell ref="BS28:BS29"/>
    <mergeCell ref="AG28:AG29"/>
    <mergeCell ref="AH28:AH29"/>
    <mergeCell ref="AI28:AI29"/>
    <mergeCell ref="AJ28:AJ29"/>
    <mergeCell ref="AM28:AM29"/>
    <mergeCell ref="AO28:AO29"/>
    <mergeCell ref="B28:B29"/>
    <mergeCell ref="D28:D29"/>
    <mergeCell ref="E28:E29"/>
    <mergeCell ref="F28:F29"/>
    <mergeCell ref="G28:G29"/>
    <mergeCell ref="AF28:AF29"/>
    <mergeCell ref="AM32:AM33"/>
    <mergeCell ref="AO32:AO33"/>
    <mergeCell ref="B32:B33"/>
    <mergeCell ref="D32:D33"/>
    <mergeCell ref="E32:E33"/>
    <mergeCell ref="F32:F33"/>
    <mergeCell ref="G32:G33"/>
    <mergeCell ref="AF32:AF33"/>
    <mergeCell ref="AR30:AR31"/>
    <mergeCell ref="BQ30:BQ31"/>
    <mergeCell ref="BR30:BR31"/>
    <mergeCell ref="BS30:BS31"/>
    <mergeCell ref="BT30:BT31"/>
    <mergeCell ref="BU30:BU31"/>
    <mergeCell ref="AI30:AI31"/>
    <mergeCell ref="AJ30:AJ31"/>
    <mergeCell ref="AM30:AM31"/>
    <mergeCell ref="AO30:AO31"/>
    <mergeCell ref="AP30:AP31"/>
    <mergeCell ref="AQ30:AQ31"/>
    <mergeCell ref="AR34:AR35"/>
    <mergeCell ref="BQ34:BQ35"/>
    <mergeCell ref="BR34:BR35"/>
    <mergeCell ref="BS34:BS35"/>
    <mergeCell ref="BT34:BT35"/>
    <mergeCell ref="BU34:BU35"/>
    <mergeCell ref="AI34:AI35"/>
    <mergeCell ref="AJ34:AJ35"/>
    <mergeCell ref="AM34:AM35"/>
    <mergeCell ref="AO34:AO35"/>
    <mergeCell ref="AP34:AP35"/>
    <mergeCell ref="AQ34:AQ35"/>
    <mergeCell ref="BT32:BT33"/>
    <mergeCell ref="BU32:BU33"/>
    <mergeCell ref="B34:B35"/>
    <mergeCell ref="D34:D35"/>
    <mergeCell ref="E34:E35"/>
    <mergeCell ref="F34:F35"/>
    <mergeCell ref="G34:G35"/>
    <mergeCell ref="AF34:AF35"/>
    <mergeCell ref="AG34:AG35"/>
    <mergeCell ref="AH34:AH35"/>
    <mergeCell ref="AP32:AP33"/>
    <mergeCell ref="AQ32:AQ33"/>
    <mergeCell ref="AR32:AR33"/>
    <mergeCell ref="BQ32:BQ33"/>
    <mergeCell ref="BR32:BR33"/>
    <mergeCell ref="BS32:BS33"/>
    <mergeCell ref="AG32:AG33"/>
    <mergeCell ref="AH32:AH33"/>
    <mergeCell ref="AI32:AI33"/>
    <mergeCell ref="AJ32:AJ33"/>
    <mergeCell ref="BT36:BT37"/>
    <mergeCell ref="BU36:BU37"/>
    <mergeCell ref="B38:B39"/>
    <mergeCell ref="D38:D39"/>
    <mergeCell ref="E38:E39"/>
    <mergeCell ref="F38:F39"/>
    <mergeCell ref="G38:G39"/>
    <mergeCell ref="AF38:AF39"/>
    <mergeCell ref="AG38:AG39"/>
    <mergeCell ref="AH38:AH39"/>
    <mergeCell ref="AP36:AP37"/>
    <mergeCell ref="AQ36:AQ37"/>
    <mergeCell ref="AR36:AR37"/>
    <mergeCell ref="BQ36:BQ37"/>
    <mergeCell ref="BR36:BR37"/>
    <mergeCell ref="BS36:BS37"/>
    <mergeCell ref="AG36:AG37"/>
    <mergeCell ref="AH36:AH37"/>
    <mergeCell ref="AI36:AI37"/>
    <mergeCell ref="AJ36:AJ37"/>
    <mergeCell ref="AM36:AM37"/>
    <mergeCell ref="AO36:AO37"/>
    <mergeCell ref="B36:B37"/>
    <mergeCell ref="D36:D37"/>
    <mergeCell ref="E36:E37"/>
    <mergeCell ref="F36:F37"/>
    <mergeCell ref="G36:G37"/>
    <mergeCell ref="AF36:AF37"/>
    <mergeCell ref="AI40:AI41"/>
    <mergeCell ref="AJ40:AJ41"/>
    <mergeCell ref="AM40:AM41"/>
    <mergeCell ref="AO40:AO41"/>
    <mergeCell ref="B40:B41"/>
    <mergeCell ref="D40:D41"/>
    <mergeCell ref="E40:E41"/>
    <mergeCell ref="F40:F41"/>
    <mergeCell ref="G40:G41"/>
    <mergeCell ref="AF40:AF41"/>
    <mergeCell ref="AR38:AR39"/>
    <mergeCell ref="BQ38:BQ39"/>
    <mergeCell ref="BR38:BR39"/>
    <mergeCell ref="BS38:BS39"/>
    <mergeCell ref="BT38:BT39"/>
    <mergeCell ref="BU38:BU39"/>
    <mergeCell ref="AI38:AI39"/>
    <mergeCell ref="AJ38:AJ39"/>
    <mergeCell ref="AM38:AM39"/>
    <mergeCell ref="AO38:AO39"/>
    <mergeCell ref="AP38:AP39"/>
    <mergeCell ref="AQ38:AQ39"/>
    <mergeCell ref="G44:G45"/>
    <mergeCell ref="R44:T59"/>
    <mergeCell ref="AR42:AR43"/>
    <mergeCell ref="BQ42:BQ43"/>
    <mergeCell ref="BR42:BR43"/>
    <mergeCell ref="BS42:BS43"/>
    <mergeCell ref="BT42:BT43"/>
    <mergeCell ref="BU42:BU43"/>
    <mergeCell ref="AI42:AI43"/>
    <mergeCell ref="AJ42:AJ43"/>
    <mergeCell ref="AM42:AM43"/>
    <mergeCell ref="AO42:AO43"/>
    <mergeCell ref="AP42:AP43"/>
    <mergeCell ref="AQ42:AQ43"/>
    <mergeCell ref="BT40:BT41"/>
    <mergeCell ref="BU40:BU41"/>
    <mergeCell ref="B42:B43"/>
    <mergeCell ref="D42:D43"/>
    <mergeCell ref="E42:E43"/>
    <mergeCell ref="F42:F43"/>
    <mergeCell ref="G42:G43"/>
    <mergeCell ref="AF42:AF43"/>
    <mergeCell ref="AG42:AG43"/>
    <mergeCell ref="AH42:AH43"/>
    <mergeCell ref="AP40:AP41"/>
    <mergeCell ref="AQ40:AQ41"/>
    <mergeCell ref="AR40:AR41"/>
    <mergeCell ref="BQ40:BQ41"/>
    <mergeCell ref="BR40:BR41"/>
    <mergeCell ref="BS40:BS41"/>
    <mergeCell ref="AG40:AG41"/>
    <mergeCell ref="AH40:AH41"/>
    <mergeCell ref="AH46:AH47"/>
    <mergeCell ref="AI46:AI47"/>
    <mergeCell ref="AJ46:AJ47"/>
    <mergeCell ref="AM46:AM47"/>
    <mergeCell ref="AO46:AO47"/>
    <mergeCell ref="AP46:AP47"/>
    <mergeCell ref="BS44:BS45"/>
    <mergeCell ref="BT44:BT45"/>
    <mergeCell ref="BU44:BU45"/>
    <mergeCell ref="B46:B47"/>
    <mergeCell ref="D46:D47"/>
    <mergeCell ref="E46:E47"/>
    <mergeCell ref="F46:F47"/>
    <mergeCell ref="G46:G47"/>
    <mergeCell ref="AF46:AF47"/>
    <mergeCell ref="AG46:AG47"/>
    <mergeCell ref="AO44:AO45"/>
    <mergeCell ref="AP44:AP45"/>
    <mergeCell ref="AQ44:AQ45"/>
    <mergeCell ref="AR44:AR45"/>
    <mergeCell ref="BQ44:BQ45"/>
    <mergeCell ref="BR44:BR45"/>
    <mergeCell ref="AF44:AF45"/>
    <mergeCell ref="AG44:AG45"/>
    <mergeCell ref="AH44:AH45"/>
    <mergeCell ref="AI44:AI45"/>
    <mergeCell ref="AJ44:AJ45"/>
    <mergeCell ref="AM44:AM45"/>
    <mergeCell ref="B44:B45"/>
    <mergeCell ref="D44:D45"/>
    <mergeCell ref="E44:E45"/>
    <mergeCell ref="F44:F45"/>
    <mergeCell ref="BQ48:BQ49"/>
    <mergeCell ref="BR48:BR49"/>
    <mergeCell ref="BS48:BS49"/>
    <mergeCell ref="BT48:BT49"/>
    <mergeCell ref="BU48:BU49"/>
    <mergeCell ref="B50:B51"/>
    <mergeCell ref="D50:D51"/>
    <mergeCell ref="E50:E51"/>
    <mergeCell ref="F50:F51"/>
    <mergeCell ref="G50:G51"/>
    <mergeCell ref="AJ48:AJ49"/>
    <mergeCell ref="AM48:AM49"/>
    <mergeCell ref="AO48:AO49"/>
    <mergeCell ref="AP48:AP49"/>
    <mergeCell ref="AQ48:AQ49"/>
    <mergeCell ref="AR48:AR49"/>
    <mergeCell ref="BU46:BU47"/>
    <mergeCell ref="B48:B49"/>
    <mergeCell ref="D48:D49"/>
    <mergeCell ref="E48:E49"/>
    <mergeCell ref="F48:F49"/>
    <mergeCell ref="G48:G49"/>
    <mergeCell ref="AF48:AF49"/>
    <mergeCell ref="AG48:AG49"/>
    <mergeCell ref="AH48:AH49"/>
    <mergeCell ref="AI48:AI49"/>
    <mergeCell ref="AQ46:AQ47"/>
    <mergeCell ref="AR46:AR47"/>
    <mergeCell ref="BQ46:BQ47"/>
    <mergeCell ref="BR46:BR47"/>
    <mergeCell ref="BS46:BS47"/>
    <mergeCell ref="BT46:BT47"/>
    <mergeCell ref="AH52:AH53"/>
    <mergeCell ref="AI52:AI53"/>
    <mergeCell ref="AJ52:AJ53"/>
    <mergeCell ref="AM52:AM53"/>
    <mergeCell ref="AO52:AO53"/>
    <mergeCell ref="AP52:AP53"/>
    <mergeCell ref="BS50:BS51"/>
    <mergeCell ref="BT50:BT51"/>
    <mergeCell ref="BU50:BU51"/>
    <mergeCell ref="B52:B53"/>
    <mergeCell ref="D52:D53"/>
    <mergeCell ref="E52:E53"/>
    <mergeCell ref="F52:F53"/>
    <mergeCell ref="G52:G53"/>
    <mergeCell ref="AF52:AF53"/>
    <mergeCell ref="AG52:AG53"/>
    <mergeCell ref="AO50:AO51"/>
    <mergeCell ref="AP50:AP51"/>
    <mergeCell ref="AQ50:AQ51"/>
    <mergeCell ref="AR50:AR51"/>
    <mergeCell ref="BQ50:BQ51"/>
    <mergeCell ref="BR50:BR51"/>
    <mergeCell ref="AF50:AF51"/>
    <mergeCell ref="AG50:AG51"/>
    <mergeCell ref="AH50:AH51"/>
    <mergeCell ref="AI50:AI51"/>
    <mergeCell ref="AJ50:AJ51"/>
    <mergeCell ref="AM50:AM51"/>
    <mergeCell ref="BQ54:BQ55"/>
    <mergeCell ref="BR54:BR55"/>
    <mergeCell ref="BS54:BS55"/>
    <mergeCell ref="BT54:BT55"/>
    <mergeCell ref="BU54:BU55"/>
    <mergeCell ref="B56:B57"/>
    <mergeCell ref="D56:D57"/>
    <mergeCell ref="E56:E57"/>
    <mergeCell ref="F56:F57"/>
    <mergeCell ref="G56:G57"/>
    <mergeCell ref="AJ54:AJ55"/>
    <mergeCell ref="AM54:AM55"/>
    <mergeCell ref="AO54:AO55"/>
    <mergeCell ref="AP54:AP55"/>
    <mergeCell ref="AQ54:AQ55"/>
    <mergeCell ref="AR54:AR55"/>
    <mergeCell ref="BU52:BU53"/>
    <mergeCell ref="B54:B55"/>
    <mergeCell ref="D54:D55"/>
    <mergeCell ref="E54:E55"/>
    <mergeCell ref="F54:F55"/>
    <mergeCell ref="G54:G55"/>
    <mergeCell ref="AF54:AF55"/>
    <mergeCell ref="AG54:AG55"/>
    <mergeCell ref="AH54:AH55"/>
    <mergeCell ref="AI54:AI55"/>
    <mergeCell ref="AQ52:AQ53"/>
    <mergeCell ref="AR52:AR53"/>
    <mergeCell ref="BQ52:BQ53"/>
    <mergeCell ref="BR52:BR53"/>
    <mergeCell ref="BS52:BS53"/>
    <mergeCell ref="BT52:BT53"/>
    <mergeCell ref="BS56:BS57"/>
    <mergeCell ref="BT56:BT57"/>
    <mergeCell ref="BU56:BU57"/>
    <mergeCell ref="B58:B59"/>
    <mergeCell ref="D58:D59"/>
    <mergeCell ref="E58:E59"/>
    <mergeCell ref="F58:F59"/>
    <mergeCell ref="G58:G59"/>
    <mergeCell ref="AF58:AF59"/>
    <mergeCell ref="AG58:AG59"/>
    <mergeCell ref="AO56:AO57"/>
    <mergeCell ref="AP56:AP57"/>
    <mergeCell ref="AQ56:AQ57"/>
    <mergeCell ref="AR56:AR57"/>
    <mergeCell ref="BQ56:BQ57"/>
    <mergeCell ref="BR56:BR57"/>
    <mergeCell ref="AF56:AF57"/>
    <mergeCell ref="AG56:AG57"/>
    <mergeCell ref="AH56:AH57"/>
    <mergeCell ref="AI56:AI57"/>
    <mergeCell ref="AJ56:AJ57"/>
    <mergeCell ref="AM56:AM57"/>
    <mergeCell ref="BU58:BU59"/>
    <mergeCell ref="E60:E61"/>
    <mergeCell ref="F60:F61"/>
    <mergeCell ref="G60:G61"/>
    <mergeCell ref="AF60:AF61"/>
    <mergeCell ref="AG60:AG61"/>
    <mergeCell ref="AH60:AH61"/>
    <mergeCell ref="AI60:AI61"/>
    <mergeCell ref="AQ58:AQ59"/>
    <mergeCell ref="AR58:AR59"/>
    <mergeCell ref="BQ58:BQ59"/>
    <mergeCell ref="BR58:BR59"/>
    <mergeCell ref="BS58:BS59"/>
    <mergeCell ref="BT58:BT59"/>
    <mergeCell ref="AH58:AH59"/>
    <mergeCell ref="AI58:AI59"/>
    <mergeCell ref="AJ58:AJ59"/>
    <mergeCell ref="AM58:AM59"/>
    <mergeCell ref="AO58:AO59"/>
    <mergeCell ref="AP58:AP59"/>
    <mergeCell ref="BU64:BU65"/>
    <mergeCell ref="BQ60:BQ61"/>
    <mergeCell ref="BR60:BR61"/>
    <mergeCell ref="BS60:BS61"/>
    <mergeCell ref="BT60:BT61"/>
    <mergeCell ref="BU60:BU61"/>
    <mergeCell ref="B62:B63"/>
    <mergeCell ref="D62:D63"/>
    <mergeCell ref="E62:E63"/>
    <mergeCell ref="F62:F63"/>
    <mergeCell ref="G62:G63"/>
    <mergeCell ref="AJ60:AJ61"/>
    <mergeCell ref="AM60:AM61"/>
    <mergeCell ref="AO60:AO61"/>
    <mergeCell ref="AP60:AP61"/>
    <mergeCell ref="AQ60:AQ61"/>
    <mergeCell ref="AR60:AR61"/>
    <mergeCell ref="AQ64:AQ65"/>
    <mergeCell ref="AR64:AR65"/>
    <mergeCell ref="BQ64:BQ65"/>
    <mergeCell ref="BR64:BR65"/>
    <mergeCell ref="AH64:AH65"/>
    <mergeCell ref="AI64:AI65"/>
    <mergeCell ref="AJ64:AJ65"/>
    <mergeCell ref="AM64:AM65"/>
    <mergeCell ref="AO64:AO65"/>
    <mergeCell ref="AP64:AP65"/>
    <mergeCell ref="BU62:BU63"/>
    <mergeCell ref="B64:B65"/>
    <mergeCell ref="D64:D65"/>
    <mergeCell ref="B60:B61"/>
    <mergeCell ref="D60:D61"/>
    <mergeCell ref="E64:E65"/>
    <mergeCell ref="F64:F65"/>
    <mergeCell ref="G64:G65"/>
    <mergeCell ref="AF64:AF65"/>
    <mergeCell ref="AG64:AG65"/>
    <mergeCell ref="BQ62:BQ63"/>
    <mergeCell ref="BR62:BR63"/>
    <mergeCell ref="BS62:BS63"/>
    <mergeCell ref="BT62:BT63"/>
    <mergeCell ref="AJ62:AJ63"/>
    <mergeCell ref="AM62:AM63"/>
    <mergeCell ref="AO62:AO63"/>
    <mergeCell ref="AP62:AP63"/>
    <mergeCell ref="AQ62:AQ63"/>
    <mergeCell ref="AR62:AR63"/>
    <mergeCell ref="AF62:AF63"/>
    <mergeCell ref="AG62:AG63"/>
    <mergeCell ref="AH62:AH63"/>
    <mergeCell ref="AI62:AI63"/>
    <mergeCell ref="O62:O64"/>
    <mergeCell ref="O65:R68"/>
    <mergeCell ref="BS64:BS65"/>
    <mergeCell ref="BT64:BT65"/>
    <mergeCell ref="BS66:BS67"/>
    <mergeCell ref="BT66:BT67"/>
    <mergeCell ref="AG68:AG69"/>
    <mergeCell ref="AH68:AH69"/>
    <mergeCell ref="AI68:AI69"/>
    <mergeCell ref="AJ68:AJ69"/>
    <mergeCell ref="AM68:AM69"/>
    <mergeCell ref="T62:T64"/>
    <mergeCell ref="T65:W68"/>
    <mergeCell ref="BU66:BU67"/>
    <mergeCell ref="B68:B69"/>
    <mergeCell ref="D68:D69"/>
    <mergeCell ref="E68:E69"/>
    <mergeCell ref="F68:F69"/>
    <mergeCell ref="G68:G69"/>
    <mergeCell ref="AQ66:AQ67"/>
    <mergeCell ref="AR66:AR67"/>
    <mergeCell ref="BQ66:BQ67"/>
    <mergeCell ref="BR66:BR67"/>
    <mergeCell ref="AH66:AH67"/>
    <mergeCell ref="AI66:AI67"/>
    <mergeCell ref="AJ66:AJ67"/>
    <mergeCell ref="AM66:AM67"/>
    <mergeCell ref="AO66:AO67"/>
    <mergeCell ref="AP66:AP67"/>
    <mergeCell ref="B66:B67"/>
    <mergeCell ref="D66:D67"/>
    <mergeCell ref="E66:E67"/>
    <mergeCell ref="F66:F67"/>
    <mergeCell ref="G66:G67"/>
    <mergeCell ref="BQ68:BQ69"/>
    <mergeCell ref="BR68:BR69"/>
    <mergeCell ref="BS68:BS69"/>
    <mergeCell ref="BT68:BT69"/>
    <mergeCell ref="AF66:AF67"/>
    <mergeCell ref="AG66:AG67"/>
    <mergeCell ref="AO68:AO69"/>
    <mergeCell ref="AP68:AP69"/>
    <mergeCell ref="AQ68:AQ69"/>
    <mergeCell ref="AR68:AR69"/>
    <mergeCell ref="AF68:AF69"/>
    <mergeCell ref="BU68:BU69"/>
    <mergeCell ref="BQ72:BQ73"/>
    <mergeCell ref="BR72:BR73"/>
    <mergeCell ref="BS72:BS73"/>
    <mergeCell ref="BT72:BT73"/>
    <mergeCell ref="BU72:BU73"/>
    <mergeCell ref="B74:B75"/>
    <mergeCell ref="D74:D75"/>
    <mergeCell ref="E74:E75"/>
    <mergeCell ref="F74:F75"/>
    <mergeCell ref="G74:G75"/>
    <mergeCell ref="AJ72:AJ73"/>
    <mergeCell ref="AM72:AM73"/>
    <mergeCell ref="AO72:AO73"/>
    <mergeCell ref="AP72:AP73"/>
    <mergeCell ref="AQ72:AQ73"/>
    <mergeCell ref="AR72:AR73"/>
    <mergeCell ref="BU70:BU71"/>
    <mergeCell ref="B72:B73"/>
    <mergeCell ref="D72:D73"/>
    <mergeCell ref="E72:E73"/>
    <mergeCell ref="F72:F73"/>
    <mergeCell ref="O74:O76"/>
    <mergeCell ref="T74:T76"/>
    <mergeCell ref="AZ74:AZ76"/>
    <mergeCell ref="BE74:BE76"/>
    <mergeCell ref="G72:G73"/>
    <mergeCell ref="AF72:AF73"/>
    <mergeCell ref="AG72:AG73"/>
    <mergeCell ref="AH72:AH73"/>
    <mergeCell ref="AI72:AI73"/>
    <mergeCell ref="BQ70:BQ71"/>
    <mergeCell ref="BR70:BR71"/>
    <mergeCell ref="BS70:BS71"/>
    <mergeCell ref="B70:B71"/>
    <mergeCell ref="D70:D71"/>
    <mergeCell ref="BT70:BT71"/>
    <mergeCell ref="AH76:AH77"/>
    <mergeCell ref="AI76:AI77"/>
    <mergeCell ref="AJ76:AJ77"/>
    <mergeCell ref="AM76:AM77"/>
    <mergeCell ref="AO76:AO77"/>
    <mergeCell ref="AP76:AP77"/>
    <mergeCell ref="BS74:BS75"/>
    <mergeCell ref="BT74:BT75"/>
    <mergeCell ref="E70:E71"/>
    <mergeCell ref="F70:F71"/>
    <mergeCell ref="G70:G71"/>
    <mergeCell ref="O69:R71"/>
    <mergeCell ref="T69:W71"/>
    <mergeCell ref="AJ70:AJ71"/>
    <mergeCell ref="AM70:AM71"/>
    <mergeCell ref="AO70:AO71"/>
    <mergeCell ref="AP70:AP71"/>
    <mergeCell ref="AQ70:AQ71"/>
    <mergeCell ref="AR70:AR71"/>
    <mergeCell ref="AF70:AF71"/>
    <mergeCell ref="AG70:AG71"/>
    <mergeCell ref="AH70:AH71"/>
    <mergeCell ref="AI70:AI71"/>
    <mergeCell ref="BS80:BS81"/>
    <mergeCell ref="BT80:BT81"/>
    <mergeCell ref="BU80:BU81"/>
    <mergeCell ref="BU74:BU75"/>
    <mergeCell ref="B76:B77"/>
    <mergeCell ref="D76:D77"/>
    <mergeCell ref="E76:E77"/>
    <mergeCell ref="F76:F77"/>
    <mergeCell ref="G76:G77"/>
    <mergeCell ref="AF76:AF77"/>
    <mergeCell ref="AG76:AG77"/>
    <mergeCell ref="AO74:AO75"/>
    <mergeCell ref="AP74:AP75"/>
    <mergeCell ref="AQ74:AQ75"/>
    <mergeCell ref="AR74:AR75"/>
    <mergeCell ref="BQ74:BQ75"/>
    <mergeCell ref="BR74:BR75"/>
    <mergeCell ref="AF74:AF75"/>
    <mergeCell ref="AG74:AG75"/>
    <mergeCell ref="AH74:AH75"/>
    <mergeCell ref="AI74:AI75"/>
    <mergeCell ref="AJ74:AJ75"/>
    <mergeCell ref="AM74:AM75"/>
    <mergeCell ref="O77:R80"/>
    <mergeCell ref="T77:W80"/>
    <mergeCell ref="AZ77:BC80"/>
    <mergeCell ref="BE77:BH80"/>
    <mergeCell ref="BQ78:BQ79"/>
    <mergeCell ref="BR78:BR79"/>
    <mergeCell ref="BS78:BS79"/>
    <mergeCell ref="BT78:BT79"/>
    <mergeCell ref="BU78:BU79"/>
    <mergeCell ref="AJ78:AJ79"/>
    <mergeCell ref="AM78:AM79"/>
    <mergeCell ref="AO78:AO79"/>
    <mergeCell ref="AP78:AP79"/>
    <mergeCell ref="AQ78:AQ79"/>
    <mergeCell ref="AR78:AR79"/>
    <mergeCell ref="BU76:BU77"/>
    <mergeCell ref="B78:B79"/>
    <mergeCell ref="D78:D79"/>
    <mergeCell ref="E78:E79"/>
    <mergeCell ref="F78:F79"/>
    <mergeCell ref="G78:G79"/>
    <mergeCell ref="AF78:AF79"/>
    <mergeCell ref="AG78:AG79"/>
    <mergeCell ref="AH78:AH79"/>
    <mergeCell ref="AI78:AI79"/>
    <mergeCell ref="AQ76:AQ77"/>
    <mergeCell ref="AR76:AR77"/>
    <mergeCell ref="BQ76:BQ77"/>
    <mergeCell ref="BR76:BR77"/>
    <mergeCell ref="BS76:BS77"/>
    <mergeCell ref="BT76:BT77"/>
    <mergeCell ref="B82:B83"/>
    <mergeCell ref="D82:D83"/>
    <mergeCell ref="E82:E83"/>
    <mergeCell ref="F82:F83"/>
    <mergeCell ref="G82:G83"/>
    <mergeCell ref="AF82:AF83"/>
    <mergeCell ref="AG82:AG83"/>
    <mergeCell ref="AO80:AO81"/>
    <mergeCell ref="AP80:AP81"/>
    <mergeCell ref="AQ80:AQ81"/>
    <mergeCell ref="AR80:AR81"/>
    <mergeCell ref="BQ80:BQ81"/>
    <mergeCell ref="BR80:BR81"/>
    <mergeCell ref="AF80:AF81"/>
    <mergeCell ref="AG80:AG81"/>
    <mergeCell ref="AH80:AH81"/>
    <mergeCell ref="AI80:AI81"/>
    <mergeCell ref="AJ80:AJ81"/>
    <mergeCell ref="AM80:AM81"/>
    <mergeCell ref="O81:R83"/>
    <mergeCell ref="T81:W83"/>
    <mergeCell ref="AZ81:BC83"/>
    <mergeCell ref="BE81:BH83"/>
    <mergeCell ref="F80:F81"/>
    <mergeCell ref="G80:G81"/>
    <mergeCell ref="B80:B81"/>
    <mergeCell ref="D80:D81"/>
    <mergeCell ref="E80:E81"/>
    <mergeCell ref="BQ84:BQ85"/>
    <mergeCell ref="BR84:BR85"/>
    <mergeCell ref="BS84:BS85"/>
    <mergeCell ref="BT84:BT85"/>
    <mergeCell ref="BU84:BU85"/>
    <mergeCell ref="B86:B87"/>
    <mergeCell ref="D86:D87"/>
    <mergeCell ref="E86:E87"/>
    <mergeCell ref="F86:F87"/>
    <mergeCell ref="G86:G87"/>
    <mergeCell ref="AJ84:AJ85"/>
    <mergeCell ref="AM84:AM85"/>
    <mergeCell ref="AO84:AO85"/>
    <mergeCell ref="AP84:AP85"/>
    <mergeCell ref="AQ84:AQ85"/>
    <mergeCell ref="AR84:AR85"/>
    <mergeCell ref="BU82:BU83"/>
    <mergeCell ref="B84:B85"/>
    <mergeCell ref="D84:D85"/>
    <mergeCell ref="E84:E85"/>
    <mergeCell ref="F84:F85"/>
    <mergeCell ref="G84:G85"/>
    <mergeCell ref="AF84:AF85"/>
    <mergeCell ref="AG84:AG85"/>
    <mergeCell ref="AH84:AH85"/>
    <mergeCell ref="AI84:AI85"/>
    <mergeCell ref="AQ82:AQ83"/>
    <mergeCell ref="AR82:AR83"/>
    <mergeCell ref="BQ82:BQ83"/>
    <mergeCell ref="BR82:BR83"/>
    <mergeCell ref="BS82:BS83"/>
    <mergeCell ref="BT82:BT83"/>
    <mergeCell ref="BS86:BS87"/>
    <mergeCell ref="BT86:BT87"/>
    <mergeCell ref="BU86:BU87"/>
    <mergeCell ref="B88:B89"/>
    <mergeCell ref="D88:D89"/>
    <mergeCell ref="E88:E89"/>
    <mergeCell ref="F88:F89"/>
    <mergeCell ref="G88:G89"/>
    <mergeCell ref="AF88:AF89"/>
    <mergeCell ref="AG88:AG89"/>
    <mergeCell ref="AO86:AO87"/>
    <mergeCell ref="AP86:AP87"/>
    <mergeCell ref="AQ86:AQ87"/>
    <mergeCell ref="AR86:AR87"/>
    <mergeCell ref="BQ86:BQ87"/>
    <mergeCell ref="BR86:BR87"/>
    <mergeCell ref="AF86:AF87"/>
    <mergeCell ref="AG86:AG87"/>
    <mergeCell ref="AH86:AH87"/>
    <mergeCell ref="AI86:AI87"/>
    <mergeCell ref="AJ86:AJ87"/>
    <mergeCell ref="AM86:AM87"/>
    <mergeCell ref="BQ90:BQ91"/>
    <mergeCell ref="BR90:BR91"/>
    <mergeCell ref="BS90:BS91"/>
    <mergeCell ref="BT90:BT91"/>
    <mergeCell ref="BU90:BU91"/>
    <mergeCell ref="B92:B93"/>
    <mergeCell ref="D92:D93"/>
    <mergeCell ref="E92:E93"/>
    <mergeCell ref="F92:F93"/>
    <mergeCell ref="G92:G93"/>
    <mergeCell ref="AJ90:AJ91"/>
    <mergeCell ref="AM90:AM91"/>
    <mergeCell ref="AO90:AO91"/>
    <mergeCell ref="AP90:AP91"/>
    <mergeCell ref="AQ90:AQ91"/>
    <mergeCell ref="AR90:AR91"/>
    <mergeCell ref="BU88:BU89"/>
    <mergeCell ref="B90:B91"/>
    <mergeCell ref="D90:D91"/>
    <mergeCell ref="E90:E91"/>
    <mergeCell ref="F90:F91"/>
    <mergeCell ref="G90:G91"/>
    <mergeCell ref="AF90:AF91"/>
    <mergeCell ref="AG90:AG91"/>
    <mergeCell ref="AH90:AH91"/>
    <mergeCell ref="AI90:AI91"/>
    <mergeCell ref="AQ88:AQ89"/>
    <mergeCell ref="AR88:AR89"/>
    <mergeCell ref="BQ88:BQ89"/>
    <mergeCell ref="BR88:BR89"/>
    <mergeCell ref="BS88:BS89"/>
    <mergeCell ref="BT88:BT89"/>
    <mergeCell ref="BS92:BS93"/>
    <mergeCell ref="BT92:BT93"/>
    <mergeCell ref="BU92:BU93"/>
    <mergeCell ref="B94:B95"/>
    <mergeCell ref="D94:D95"/>
    <mergeCell ref="E94:E95"/>
    <mergeCell ref="F94:F95"/>
    <mergeCell ref="G94:G95"/>
    <mergeCell ref="AF94:AF95"/>
    <mergeCell ref="AG94:AG95"/>
    <mergeCell ref="AO92:AO93"/>
    <mergeCell ref="AP92:AP93"/>
    <mergeCell ref="AQ92:AQ93"/>
    <mergeCell ref="AR92:AR93"/>
    <mergeCell ref="BQ92:BQ93"/>
    <mergeCell ref="BR92:BR93"/>
    <mergeCell ref="AF92:AF93"/>
    <mergeCell ref="AG92:AG93"/>
    <mergeCell ref="AH92:AH93"/>
    <mergeCell ref="AI92:AI93"/>
    <mergeCell ref="AJ92:AJ93"/>
    <mergeCell ref="AM92:AM93"/>
    <mergeCell ref="BQ96:BQ97"/>
    <mergeCell ref="BR96:BR97"/>
    <mergeCell ref="BS96:BS97"/>
    <mergeCell ref="BT96:BT97"/>
    <mergeCell ref="BU96:BU97"/>
    <mergeCell ref="B98:B99"/>
    <mergeCell ref="D98:D99"/>
    <mergeCell ref="E98:E99"/>
    <mergeCell ref="F98:F99"/>
    <mergeCell ref="G98:G99"/>
    <mergeCell ref="AJ96:AJ97"/>
    <mergeCell ref="AM96:AM97"/>
    <mergeCell ref="AO96:AO97"/>
    <mergeCell ref="AP96:AP97"/>
    <mergeCell ref="AQ96:AQ97"/>
    <mergeCell ref="AR96:AR97"/>
    <mergeCell ref="BU94:BU95"/>
    <mergeCell ref="B96:B97"/>
    <mergeCell ref="D96:D97"/>
    <mergeCell ref="E96:E97"/>
    <mergeCell ref="F96:F97"/>
    <mergeCell ref="G96:G97"/>
    <mergeCell ref="AF96:AF97"/>
    <mergeCell ref="AG96:AG97"/>
    <mergeCell ref="AH96:AH97"/>
    <mergeCell ref="AI96:AI97"/>
    <mergeCell ref="AQ94:AQ95"/>
    <mergeCell ref="AR94:AR95"/>
    <mergeCell ref="BQ94:BQ95"/>
    <mergeCell ref="BR94:BR95"/>
    <mergeCell ref="BS94:BS95"/>
    <mergeCell ref="BT94:BT95"/>
    <mergeCell ref="BS98:BS99"/>
    <mergeCell ref="BT98:BT99"/>
    <mergeCell ref="BU98:BU99"/>
    <mergeCell ref="B100:B101"/>
    <mergeCell ref="D100:D101"/>
    <mergeCell ref="E100:E101"/>
    <mergeCell ref="F100:F101"/>
    <mergeCell ref="G100:G101"/>
    <mergeCell ref="AF100:AF101"/>
    <mergeCell ref="AG100:AG101"/>
    <mergeCell ref="AO98:AO99"/>
    <mergeCell ref="AP98:AP99"/>
    <mergeCell ref="AQ98:AQ99"/>
    <mergeCell ref="AR98:AR99"/>
    <mergeCell ref="BQ98:BQ99"/>
    <mergeCell ref="BR98:BR99"/>
    <mergeCell ref="AF98:AF99"/>
    <mergeCell ref="AG98:AG99"/>
    <mergeCell ref="AH98:AH99"/>
    <mergeCell ref="AI98:AI99"/>
    <mergeCell ref="AJ98:AJ99"/>
    <mergeCell ref="AM98:AM99"/>
    <mergeCell ref="BQ102:BQ103"/>
    <mergeCell ref="BR102:BR103"/>
    <mergeCell ref="BS102:BS103"/>
    <mergeCell ref="BT102:BT103"/>
    <mergeCell ref="BU102:BU103"/>
    <mergeCell ref="B104:B105"/>
    <mergeCell ref="D104:D105"/>
    <mergeCell ref="E104:E105"/>
    <mergeCell ref="F104:F105"/>
    <mergeCell ref="G104:G105"/>
    <mergeCell ref="AJ102:AJ103"/>
    <mergeCell ref="AM102:AM103"/>
    <mergeCell ref="AO102:AO103"/>
    <mergeCell ref="AP102:AP103"/>
    <mergeCell ref="AQ102:AQ103"/>
    <mergeCell ref="AR102:AR103"/>
    <mergeCell ref="BU100:BU101"/>
    <mergeCell ref="B102:B103"/>
    <mergeCell ref="D102:D103"/>
    <mergeCell ref="E102:E103"/>
    <mergeCell ref="F102:F103"/>
    <mergeCell ref="G102:G103"/>
    <mergeCell ref="AF102:AF103"/>
    <mergeCell ref="AG102:AG103"/>
    <mergeCell ref="AH102:AH103"/>
    <mergeCell ref="AI102:AI103"/>
    <mergeCell ref="AQ100:AQ101"/>
    <mergeCell ref="AR100:AR101"/>
    <mergeCell ref="BQ100:BQ101"/>
    <mergeCell ref="BR100:BR101"/>
    <mergeCell ref="BS100:BS101"/>
    <mergeCell ref="BT100:BT101"/>
    <mergeCell ref="AM106:AM107"/>
    <mergeCell ref="AO106:AO107"/>
    <mergeCell ref="AP106:AP107"/>
    <mergeCell ref="BS104:BS105"/>
    <mergeCell ref="BT104:BT105"/>
    <mergeCell ref="BU104:BU105"/>
    <mergeCell ref="B106:B107"/>
    <mergeCell ref="D106:D107"/>
    <mergeCell ref="E106:E107"/>
    <mergeCell ref="F106:F107"/>
    <mergeCell ref="G106:G107"/>
    <mergeCell ref="AF106:AF107"/>
    <mergeCell ref="AG106:AG107"/>
    <mergeCell ref="AO104:AO105"/>
    <mergeCell ref="AP104:AP105"/>
    <mergeCell ref="AQ104:AQ105"/>
    <mergeCell ref="AR104:AR105"/>
    <mergeCell ref="BQ104:BQ105"/>
    <mergeCell ref="BR104:BR105"/>
    <mergeCell ref="AF104:AF105"/>
    <mergeCell ref="AG104:AG105"/>
    <mergeCell ref="AH104:AH105"/>
    <mergeCell ref="AI104:AI105"/>
    <mergeCell ref="AJ104:AJ105"/>
    <mergeCell ref="AM104:AM105"/>
    <mergeCell ref="BQ108:BQ109"/>
    <mergeCell ref="BR108:BR109"/>
    <mergeCell ref="BS108:BS109"/>
    <mergeCell ref="BT108:BT109"/>
    <mergeCell ref="BU108:BU109"/>
    <mergeCell ref="B110:B111"/>
    <mergeCell ref="D110:D111"/>
    <mergeCell ref="E110:E111"/>
    <mergeCell ref="F110:F111"/>
    <mergeCell ref="G110:G111"/>
    <mergeCell ref="AJ108:AJ109"/>
    <mergeCell ref="AM108:AM109"/>
    <mergeCell ref="AO108:AO109"/>
    <mergeCell ref="AP108:AP109"/>
    <mergeCell ref="AQ108:AQ109"/>
    <mergeCell ref="AR108:AR109"/>
    <mergeCell ref="BU106:BU107"/>
    <mergeCell ref="B108:B109"/>
    <mergeCell ref="D108:D109"/>
    <mergeCell ref="E108:E109"/>
    <mergeCell ref="F108:F109"/>
    <mergeCell ref="G108:G109"/>
    <mergeCell ref="AF108:AF109"/>
    <mergeCell ref="AG108:AG109"/>
    <mergeCell ref="AH108:AH109"/>
    <mergeCell ref="AI108:AI109"/>
    <mergeCell ref="AQ106:AQ107"/>
    <mergeCell ref="AR106:AR107"/>
    <mergeCell ref="BQ106:BQ107"/>
    <mergeCell ref="BR106:BR107"/>
    <mergeCell ref="BS106:BS107"/>
    <mergeCell ref="BT106:BT107"/>
    <mergeCell ref="AH112:AH113"/>
    <mergeCell ref="AI112:AI113"/>
    <mergeCell ref="AJ112:AJ113"/>
    <mergeCell ref="AM112:AM113"/>
    <mergeCell ref="AO112:AO113"/>
    <mergeCell ref="AP112:AP113"/>
    <mergeCell ref="BS110:BS111"/>
    <mergeCell ref="BT110:BT111"/>
    <mergeCell ref="BU110:BU111"/>
    <mergeCell ref="B112:B113"/>
    <mergeCell ref="D112:D113"/>
    <mergeCell ref="E112:E113"/>
    <mergeCell ref="F112:F113"/>
    <mergeCell ref="G112:G113"/>
    <mergeCell ref="AF112:AF113"/>
    <mergeCell ref="AG112:AG113"/>
    <mergeCell ref="AO110:AO111"/>
    <mergeCell ref="AP110:AP111"/>
    <mergeCell ref="AQ110:AQ111"/>
    <mergeCell ref="AR110:AR111"/>
    <mergeCell ref="BQ110:BQ111"/>
    <mergeCell ref="BR110:BR111"/>
    <mergeCell ref="AF110:AF111"/>
    <mergeCell ref="AG110:AG111"/>
    <mergeCell ref="AH110:AH111"/>
    <mergeCell ref="AI110:AI111"/>
    <mergeCell ref="AJ110:AJ111"/>
    <mergeCell ref="AM110:AM111"/>
    <mergeCell ref="BQ114:BQ115"/>
    <mergeCell ref="BR114:BR115"/>
    <mergeCell ref="BS114:BS115"/>
    <mergeCell ref="BT114:BT115"/>
    <mergeCell ref="BU114:BU115"/>
    <mergeCell ref="B116:B117"/>
    <mergeCell ref="D116:D117"/>
    <mergeCell ref="E116:E117"/>
    <mergeCell ref="F116:F117"/>
    <mergeCell ref="G116:G117"/>
    <mergeCell ref="AJ114:AJ115"/>
    <mergeCell ref="AM114:AM115"/>
    <mergeCell ref="AO114:AO115"/>
    <mergeCell ref="AP114:AP115"/>
    <mergeCell ref="AQ114:AQ115"/>
    <mergeCell ref="AR114:AR115"/>
    <mergeCell ref="BU112:BU113"/>
    <mergeCell ref="B114:B115"/>
    <mergeCell ref="D114:D115"/>
    <mergeCell ref="E114:E115"/>
    <mergeCell ref="F114:F115"/>
    <mergeCell ref="G114:G115"/>
    <mergeCell ref="AF114:AF115"/>
    <mergeCell ref="AG114:AG115"/>
    <mergeCell ref="AH114:AH115"/>
    <mergeCell ref="AI114:AI115"/>
    <mergeCell ref="AQ112:AQ113"/>
    <mergeCell ref="AR112:AR113"/>
    <mergeCell ref="BQ112:BQ113"/>
    <mergeCell ref="BR112:BR113"/>
    <mergeCell ref="BS112:BS113"/>
    <mergeCell ref="BT112:BT113"/>
    <mergeCell ref="BS116:BS117"/>
    <mergeCell ref="BT116:BT117"/>
    <mergeCell ref="BU116:BU117"/>
    <mergeCell ref="AG118:AG119"/>
    <mergeCell ref="AH118:AH119"/>
    <mergeCell ref="AI118:AI119"/>
    <mergeCell ref="AO116:AO117"/>
    <mergeCell ref="AP116:AP117"/>
    <mergeCell ref="AQ116:AQ117"/>
    <mergeCell ref="AR116:AR117"/>
    <mergeCell ref="BQ116:BQ117"/>
    <mergeCell ref="BR116:BR117"/>
    <mergeCell ref="AF116:AF117"/>
    <mergeCell ref="AG116:AG117"/>
    <mergeCell ref="AH116:AH117"/>
    <mergeCell ref="AI116:AI117"/>
    <mergeCell ref="AJ116:AJ117"/>
    <mergeCell ref="AM116:AM117"/>
    <mergeCell ref="BQ118:BQ119"/>
    <mergeCell ref="BR118:BR119"/>
    <mergeCell ref="BS118:BS119"/>
    <mergeCell ref="BT118:BT119"/>
    <mergeCell ref="BU118:BU119"/>
    <mergeCell ref="AJ118:AJ119"/>
    <mergeCell ref="AM118:AM119"/>
    <mergeCell ref="AO118:AO119"/>
    <mergeCell ref="AP118:AP119"/>
    <mergeCell ref="AQ118:AQ119"/>
    <mergeCell ref="AR118:AR119"/>
    <mergeCell ref="B118:B119"/>
    <mergeCell ref="D118:D119"/>
    <mergeCell ref="E118:E119"/>
    <mergeCell ref="F118:F119"/>
    <mergeCell ref="G118:G119"/>
    <mergeCell ref="AF118:AF119"/>
    <mergeCell ref="BQ120:BQ121"/>
    <mergeCell ref="BR120:BR121"/>
    <mergeCell ref="BS120:BS121"/>
    <mergeCell ref="BT120:BT121"/>
    <mergeCell ref="BU120:BU121"/>
    <mergeCell ref="AJ120:AJ121"/>
    <mergeCell ref="AM120:AM121"/>
    <mergeCell ref="AO120:AO121"/>
    <mergeCell ref="AP120:AP121"/>
    <mergeCell ref="AQ120:AQ121"/>
    <mergeCell ref="AR120:AR121"/>
    <mergeCell ref="B120:B121"/>
    <mergeCell ref="D120:D121"/>
    <mergeCell ref="E120:E121"/>
    <mergeCell ref="F120:F121"/>
    <mergeCell ref="AG120:AG121"/>
    <mergeCell ref="AH120:AH121"/>
    <mergeCell ref="AI120:AI121"/>
    <mergeCell ref="G120:G121"/>
    <mergeCell ref="AF120:AF121"/>
    <mergeCell ref="BQ122:BQ123"/>
    <mergeCell ref="BR122:BR123"/>
    <mergeCell ref="BS122:BS123"/>
    <mergeCell ref="BT122:BT123"/>
    <mergeCell ref="BU122:BU123"/>
    <mergeCell ref="AG124:AG125"/>
    <mergeCell ref="AJ122:AJ123"/>
    <mergeCell ref="AM122:AM123"/>
    <mergeCell ref="AO122:AO123"/>
    <mergeCell ref="AP122:AP123"/>
    <mergeCell ref="AQ122:AQ123"/>
    <mergeCell ref="AR122:AR123"/>
    <mergeCell ref="G124:G125"/>
    <mergeCell ref="AF124:AF125"/>
    <mergeCell ref="AG122:AG123"/>
    <mergeCell ref="AH122:AH123"/>
    <mergeCell ref="AI122:AI123"/>
    <mergeCell ref="AO126:AO127"/>
    <mergeCell ref="AP126:AP127"/>
    <mergeCell ref="B122:B123"/>
    <mergeCell ref="D122:D123"/>
    <mergeCell ref="E122:E123"/>
    <mergeCell ref="F122:F123"/>
    <mergeCell ref="G122:G123"/>
    <mergeCell ref="AF122:AF123"/>
    <mergeCell ref="BU124:BU125"/>
    <mergeCell ref="B126:B127"/>
    <mergeCell ref="D126:D127"/>
    <mergeCell ref="E126:E127"/>
    <mergeCell ref="F126:F127"/>
    <mergeCell ref="G126:G127"/>
    <mergeCell ref="AF126:AF127"/>
    <mergeCell ref="AG126:AG127"/>
    <mergeCell ref="AQ124:AQ125"/>
    <mergeCell ref="AR124:AR125"/>
    <mergeCell ref="BQ124:BQ125"/>
    <mergeCell ref="BR124:BR125"/>
    <mergeCell ref="BS124:BS125"/>
    <mergeCell ref="BT124:BT125"/>
    <mergeCell ref="AH124:AH125"/>
    <mergeCell ref="AI124:AI125"/>
    <mergeCell ref="AJ124:AJ125"/>
    <mergeCell ref="AM124:AM125"/>
    <mergeCell ref="AO124:AO125"/>
    <mergeCell ref="AP124:AP125"/>
    <mergeCell ref="B124:B125"/>
    <mergeCell ref="D124:D125"/>
    <mergeCell ref="E124:E125"/>
    <mergeCell ref="F124:F125"/>
    <mergeCell ref="AZ62:AZ64"/>
    <mergeCell ref="AZ65:BC68"/>
    <mergeCell ref="AZ69:BC71"/>
    <mergeCell ref="BE62:BE64"/>
    <mergeCell ref="BE65:BH68"/>
    <mergeCell ref="BE69:BH71"/>
    <mergeCell ref="BU128:BU129"/>
    <mergeCell ref="AQ128:AQ129"/>
    <mergeCell ref="AR128:AR129"/>
    <mergeCell ref="BQ128:BQ129"/>
    <mergeCell ref="BR128:BR129"/>
    <mergeCell ref="BS128:BS129"/>
    <mergeCell ref="BT128:BT129"/>
    <mergeCell ref="BU126:BU127"/>
    <mergeCell ref="AF128:AF129"/>
    <mergeCell ref="AG128:AG129"/>
    <mergeCell ref="AH128:AH129"/>
    <mergeCell ref="AI128:AI129"/>
    <mergeCell ref="AJ128:AJ129"/>
    <mergeCell ref="AM128:AM129"/>
    <mergeCell ref="AO128:AO129"/>
    <mergeCell ref="AP128:AP129"/>
    <mergeCell ref="AQ126:AQ127"/>
    <mergeCell ref="AR126:AR127"/>
    <mergeCell ref="BQ126:BQ127"/>
    <mergeCell ref="BR126:BR127"/>
    <mergeCell ref="BS126:BS127"/>
    <mergeCell ref="BT126:BT127"/>
    <mergeCell ref="AH126:AH127"/>
    <mergeCell ref="AI126:AI127"/>
    <mergeCell ref="AJ126:AJ127"/>
    <mergeCell ref="AM126:AM12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5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>
    <pageSetUpPr fitToPage="1"/>
  </sheetPr>
  <dimension ref="B1:BU76"/>
  <sheetViews>
    <sheetView view="pageBreakPreview" zoomScale="85" zoomScaleNormal="85" zoomScaleSheetLayoutView="85" workbookViewId="0">
      <selection activeCell="D1" sqref="D1:BR1"/>
    </sheetView>
  </sheetViews>
  <sheetFormatPr defaultColWidth="9" defaultRowHeight="15" x14ac:dyDescent="0.15"/>
  <cols>
    <col min="1" max="1" width="2.625" style="2" customWidth="1"/>
    <col min="2" max="2" width="4.25" style="1" customWidth="1"/>
    <col min="3" max="3" width="0" style="2" hidden="1" customWidth="1"/>
    <col min="4" max="4" width="9.25" style="5" customWidth="1"/>
    <col min="5" max="5" width="1.625" style="4" customWidth="1"/>
    <col min="6" max="6" width="6.625" style="3" customWidth="1"/>
    <col min="7" max="7" width="1.625" style="4" customWidth="1"/>
    <col min="8" max="30" width="2.625" style="2" customWidth="1"/>
    <col min="31" max="31" width="0" style="2" hidden="1" customWidth="1"/>
    <col min="32" max="32" width="9.25" style="5" customWidth="1"/>
    <col min="33" max="33" width="1.625" style="4" customWidth="1"/>
    <col min="34" max="34" width="6.625" style="3" customWidth="1"/>
    <col min="35" max="35" width="1.625" style="4" customWidth="1"/>
    <col min="36" max="36" width="4.25" style="1" customWidth="1"/>
    <col min="37" max="38" width="2.625" style="2" customWidth="1"/>
    <col min="39" max="39" width="4.25" style="1" customWidth="1"/>
    <col min="40" max="40" width="0" style="2" hidden="1" customWidth="1"/>
    <col min="41" max="41" width="9.25" style="5" customWidth="1"/>
    <col min="42" max="42" width="1.625" style="4" customWidth="1"/>
    <col min="43" max="43" width="6.625" style="3" customWidth="1"/>
    <col min="44" max="44" width="1.625" style="4" customWidth="1"/>
    <col min="45" max="67" width="2.625" style="2" customWidth="1"/>
    <col min="68" max="68" width="0" style="2" hidden="1" customWidth="1"/>
    <col min="69" max="69" width="9.25" style="5" customWidth="1"/>
    <col min="70" max="70" width="1.625" style="4" customWidth="1"/>
    <col min="71" max="71" width="6.625" style="3" customWidth="1"/>
    <col min="72" max="72" width="1.625" style="4" customWidth="1"/>
    <col min="73" max="73" width="4.25" style="1" customWidth="1"/>
    <col min="74" max="74" width="2.625" style="2" customWidth="1"/>
    <col min="75" max="16384" width="9" style="2"/>
  </cols>
  <sheetData>
    <row r="1" spans="2:73" ht="30" customHeight="1" x14ac:dyDescent="0.15">
      <c r="D1" s="186" t="s">
        <v>431</v>
      </c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  <c r="AY1" s="187"/>
      <c r="AZ1" s="187"/>
      <c r="BA1" s="187"/>
      <c r="BB1" s="187"/>
      <c r="BC1" s="187"/>
      <c r="BD1" s="187"/>
      <c r="BE1" s="187"/>
      <c r="BF1" s="187"/>
      <c r="BG1" s="187"/>
      <c r="BH1" s="187"/>
      <c r="BI1" s="187"/>
      <c r="BJ1" s="187"/>
      <c r="BK1" s="187"/>
      <c r="BL1" s="187"/>
      <c r="BM1" s="187"/>
      <c r="BN1" s="187"/>
      <c r="BO1" s="187"/>
      <c r="BP1" s="187"/>
      <c r="BQ1" s="187"/>
      <c r="BR1" s="187"/>
    </row>
    <row r="3" spans="2:73" ht="25.15" customHeight="1" x14ac:dyDescent="0.15">
      <c r="AE3" s="188" t="s">
        <v>264</v>
      </c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BM3" s="189" t="s">
        <v>2</v>
      </c>
      <c r="BN3" s="187"/>
      <c r="BO3" s="187"/>
      <c r="BP3" s="187"/>
      <c r="BQ3" s="187"/>
      <c r="BR3" s="187"/>
      <c r="BS3" s="187"/>
      <c r="BT3" s="187"/>
      <c r="BU3" s="187"/>
    </row>
    <row r="4" spans="2:73" x14ac:dyDescent="0.15">
      <c r="BM4" s="189" t="s">
        <v>3</v>
      </c>
      <c r="BN4" s="187"/>
      <c r="BO4" s="187"/>
      <c r="BP4" s="187"/>
      <c r="BQ4" s="187"/>
      <c r="BR4" s="187"/>
      <c r="BS4" s="187"/>
      <c r="BT4" s="187"/>
      <c r="BU4" s="187"/>
    </row>
    <row r="6" spans="2:73" ht="12.4" customHeight="1" thickBot="1" x14ac:dyDescent="0.2">
      <c r="B6" s="178">
        <v>1</v>
      </c>
      <c r="D6" s="181" t="s">
        <v>265</v>
      </c>
      <c r="E6" s="180" t="s">
        <v>5</v>
      </c>
      <c r="F6" s="179" t="s">
        <v>92</v>
      </c>
      <c r="G6" s="180" t="s">
        <v>7</v>
      </c>
      <c r="H6" s="95"/>
      <c r="I6" s="95"/>
      <c r="J6" s="6"/>
      <c r="K6" s="6"/>
      <c r="L6" s="6"/>
      <c r="M6" s="6"/>
      <c r="Q6" s="7"/>
      <c r="R6" s="182" t="s">
        <v>387</v>
      </c>
      <c r="S6" s="183"/>
      <c r="T6" s="183"/>
      <c r="U6" s="7"/>
      <c r="Y6" s="6"/>
      <c r="Z6" s="6"/>
      <c r="AA6" s="6"/>
      <c r="AB6" s="6"/>
      <c r="AC6" s="6"/>
      <c r="AD6" s="95"/>
      <c r="AF6" s="181" t="s">
        <v>266</v>
      </c>
      <c r="AG6" s="180" t="s">
        <v>5</v>
      </c>
      <c r="AH6" s="179" t="s">
        <v>92</v>
      </c>
      <c r="AI6" s="180" t="s">
        <v>7</v>
      </c>
      <c r="AJ6" s="178">
        <v>32</v>
      </c>
      <c r="AM6" s="178">
        <v>64</v>
      </c>
      <c r="AO6" s="181" t="s">
        <v>147</v>
      </c>
      <c r="AP6" s="180" t="s">
        <v>5</v>
      </c>
      <c r="AQ6" s="179" t="s">
        <v>160</v>
      </c>
      <c r="AR6" s="180" t="s">
        <v>7</v>
      </c>
      <c r="AS6" s="95"/>
      <c r="AT6" s="6"/>
      <c r="AU6" s="6"/>
      <c r="AV6" s="6"/>
      <c r="AW6" s="6"/>
      <c r="AX6" s="6"/>
      <c r="BJ6" s="6"/>
      <c r="BK6" s="6"/>
      <c r="BL6" s="6"/>
      <c r="BM6" s="6"/>
      <c r="BN6" s="6"/>
      <c r="BO6" s="95"/>
      <c r="BQ6" s="181" t="s">
        <v>267</v>
      </c>
      <c r="BR6" s="180" t="s">
        <v>5</v>
      </c>
      <c r="BS6" s="179" t="s">
        <v>43</v>
      </c>
      <c r="BT6" s="180" t="s">
        <v>7</v>
      </c>
      <c r="BU6" s="178">
        <v>96</v>
      </c>
    </row>
    <row r="7" spans="2:73" ht="12.4" customHeight="1" thickTop="1" thickBot="1" x14ac:dyDescent="0.2">
      <c r="B7" s="178"/>
      <c r="D7" s="181"/>
      <c r="E7" s="180"/>
      <c r="F7" s="179"/>
      <c r="G7" s="180"/>
      <c r="H7" s="96"/>
      <c r="I7" s="96"/>
      <c r="J7" s="97"/>
      <c r="K7" s="6"/>
      <c r="L7" s="6"/>
      <c r="M7" s="6"/>
      <c r="Q7" s="7"/>
      <c r="R7" s="183"/>
      <c r="S7" s="183"/>
      <c r="T7" s="183"/>
      <c r="U7" s="7"/>
      <c r="Y7" s="6"/>
      <c r="Z7" s="6"/>
      <c r="AA7" s="6"/>
      <c r="AB7" s="6"/>
      <c r="AC7" s="101"/>
      <c r="AD7" s="96"/>
      <c r="AF7" s="181"/>
      <c r="AG7" s="180"/>
      <c r="AH7" s="179"/>
      <c r="AI7" s="180"/>
      <c r="AJ7" s="178"/>
      <c r="AM7" s="178"/>
      <c r="AO7" s="181"/>
      <c r="AP7" s="180"/>
      <c r="AQ7" s="179"/>
      <c r="AR7" s="180"/>
      <c r="AS7" s="96"/>
      <c r="AT7" s="97"/>
      <c r="AU7" s="6"/>
      <c r="AV7" s="6"/>
      <c r="AW7" s="6"/>
      <c r="AX7" s="6"/>
      <c r="BJ7" s="6"/>
      <c r="BK7" s="6"/>
      <c r="BL7" s="6"/>
      <c r="BM7" s="6"/>
      <c r="BN7" s="101"/>
      <c r="BO7" s="96"/>
      <c r="BQ7" s="181"/>
      <c r="BR7" s="180"/>
      <c r="BS7" s="179"/>
      <c r="BT7" s="180"/>
      <c r="BU7" s="178"/>
    </row>
    <row r="8" spans="2:73" ht="12.4" customHeight="1" thickTop="1" x14ac:dyDescent="0.15">
      <c r="B8" s="178">
        <v>2</v>
      </c>
      <c r="D8" s="181" t="s">
        <v>4</v>
      </c>
      <c r="E8" s="180" t="s">
        <v>5</v>
      </c>
      <c r="F8" s="179" t="s">
        <v>29</v>
      </c>
      <c r="G8" s="180" t="s">
        <v>7</v>
      </c>
      <c r="H8" s="6"/>
      <c r="I8" s="13"/>
      <c r="J8" s="14"/>
      <c r="K8" s="122"/>
      <c r="L8" s="6"/>
      <c r="M8" s="6"/>
      <c r="Q8" s="7"/>
      <c r="R8" s="183"/>
      <c r="S8" s="183"/>
      <c r="T8" s="183"/>
      <c r="U8" s="7"/>
      <c r="Y8" s="6"/>
      <c r="Z8" s="6"/>
      <c r="AA8" s="6"/>
      <c r="AB8" s="126"/>
      <c r="AC8" s="13"/>
      <c r="AD8" s="17"/>
      <c r="AF8" s="181" t="s">
        <v>4</v>
      </c>
      <c r="AG8" s="180" t="s">
        <v>5</v>
      </c>
      <c r="AH8" s="179" t="s">
        <v>65</v>
      </c>
      <c r="AI8" s="180" t="s">
        <v>7</v>
      </c>
      <c r="AJ8" s="178">
        <v>33</v>
      </c>
      <c r="AM8" s="178">
        <v>65</v>
      </c>
      <c r="AO8" s="181" t="s">
        <v>268</v>
      </c>
      <c r="AP8" s="180" t="s">
        <v>5</v>
      </c>
      <c r="AQ8" s="179" t="s">
        <v>49</v>
      </c>
      <c r="AR8" s="180" t="s">
        <v>7</v>
      </c>
      <c r="AS8" s="11"/>
      <c r="AT8" s="14"/>
      <c r="AU8" s="122"/>
      <c r="AV8" s="6"/>
      <c r="AW8" s="6"/>
      <c r="AX8" s="6"/>
      <c r="BJ8" s="6"/>
      <c r="BK8" s="6"/>
      <c r="BL8" s="6"/>
      <c r="BM8" s="126"/>
      <c r="BN8" s="13"/>
      <c r="BO8" s="17"/>
      <c r="BQ8" s="181" t="s">
        <v>36</v>
      </c>
      <c r="BR8" s="180" t="s">
        <v>5</v>
      </c>
      <c r="BS8" s="179" t="s">
        <v>27</v>
      </c>
      <c r="BT8" s="180" t="s">
        <v>7</v>
      </c>
      <c r="BU8" s="178">
        <v>97</v>
      </c>
    </row>
    <row r="9" spans="2:73" ht="12.4" customHeight="1" thickBot="1" x14ac:dyDescent="0.2">
      <c r="B9" s="178"/>
      <c r="D9" s="181"/>
      <c r="E9" s="180"/>
      <c r="F9" s="179"/>
      <c r="G9" s="180"/>
      <c r="H9" s="10"/>
      <c r="I9" s="15"/>
      <c r="J9" s="14"/>
      <c r="K9" s="122"/>
      <c r="L9" s="6"/>
      <c r="M9" s="6"/>
      <c r="Q9" s="7"/>
      <c r="R9" s="183"/>
      <c r="S9" s="183"/>
      <c r="T9" s="183"/>
      <c r="U9" s="7"/>
      <c r="Y9" s="6"/>
      <c r="Z9" s="6"/>
      <c r="AA9" s="6"/>
      <c r="AB9" s="101"/>
      <c r="AC9" s="96"/>
      <c r="AD9" s="9"/>
      <c r="AF9" s="181"/>
      <c r="AG9" s="180"/>
      <c r="AH9" s="179"/>
      <c r="AI9" s="180"/>
      <c r="AJ9" s="178"/>
      <c r="AM9" s="178"/>
      <c r="AO9" s="181"/>
      <c r="AP9" s="180"/>
      <c r="AQ9" s="179"/>
      <c r="AR9" s="180"/>
      <c r="AS9" s="6"/>
      <c r="AT9" s="96"/>
      <c r="AU9" s="97"/>
      <c r="AV9" s="6"/>
      <c r="AW9" s="6"/>
      <c r="AX9" s="6"/>
      <c r="BJ9" s="6"/>
      <c r="BK9" s="6"/>
      <c r="BL9" s="6"/>
      <c r="BM9" s="101"/>
      <c r="BN9" s="96"/>
      <c r="BO9" s="9"/>
      <c r="BQ9" s="181"/>
      <c r="BR9" s="180"/>
      <c r="BS9" s="179"/>
      <c r="BT9" s="180"/>
      <c r="BU9" s="178"/>
    </row>
    <row r="10" spans="2:73" ht="12.4" customHeight="1" thickTop="1" thickBot="1" x14ac:dyDescent="0.2">
      <c r="B10" s="178">
        <v>3</v>
      </c>
      <c r="D10" s="181" t="s">
        <v>269</v>
      </c>
      <c r="E10" s="180" t="s">
        <v>5</v>
      </c>
      <c r="F10" s="179" t="s">
        <v>37</v>
      </c>
      <c r="G10" s="180" t="s">
        <v>7</v>
      </c>
      <c r="H10" s="11"/>
      <c r="I10" s="6"/>
      <c r="J10" s="96"/>
      <c r="K10" s="122"/>
      <c r="L10" s="6"/>
      <c r="M10" s="6"/>
      <c r="Q10" s="7"/>
      <c r="R10" s="183"/>
      <c r="S10" s="183"/>
      <c r="T10" s="183"/>
      <c r="U10" s="7"/>
      <c r="Y10" s="6"/>
      <c r="Z10" s="6"/>
      <c r="AA10" s="126"/>
      <c r="AB10" s="13"/>
      <c r="AC10" s="14"/>
      <c r="AD10" s="95"/>
      <c r="AF10" s="181" t="s">
        <v>270</v>
      </c>
      <c r="AG10" s="180" t="s">
        <v>5</v>
      </c>
      <c r="AH10" s="179" t="s">
        <v>29</v>
      </c>
      <c r="AI10" s="180" t="s">
        <v>7</v>
      </c>
      <c r="AJ10" s="178">
        <v>34</v>
      </c>
      <c r="AM10" s="178">
        <v>66</v>
      </c>
      <c r="AO10" s="181" t="s">
        <v>108</v>
      </c>
      <c r="AP10" s="180" t="s">
        <v>5</v>
      </c>
      <c r="AQ10" s="179" t="s">
        <v>121</v>
      </c>
      <c r="AR10" s="180" t="s">
        <v>7</v>
      </c>
      <c r="AS10" s="6"/>
      <c r="AT10" s="13"/>
      <c r="AU10" s="16"/>
      <c r="AV10" s="6"/>
      <c r="AW10" s="6"/>
      <c r="AX10" s="6"/>
      <c r="BJ10" s="6"/>
      <c r="BK10" s="6"/>
      <c r="BL10" s="126"/>
      <c r="BM10" s="13"/>
      <c r="BN10" s="14"/>
      <c r="BO10" s="8"/>
      <c r="BQ10" s="181" t="s">
        <v>271</v>
      </c>
      <c r="BR10" s="180" t="s">
        <v>5</v>
      </c>
      <c r="BS10" s="179" t="s">
        <v>29</v>
      </c>
      <c r="BT10" s="180" t="s">
        <v>7</v>
      </c>
      <c r="BU10" s="178">
        <v>98</v>
      </c>
    </row>
    <row r="11" spans="2:73" ht="12.4" customHeight="1" thickTop="1" thickBot="1" x14ac:dyDescent="0.2">
      <c r="B11" s="178"/>
      <c r="D11" s="181"/>
      <c r="E11" s="180"/>
      <c r="F11" s="179"/>
      <c r="G11" s="180"/>
      <c r="H11" s="6"/>
      <c r="I11" s="6"/>
      <c r="J11" s="96"/>
      <c r="K11" s="97"/>
      <c r="L11" s="6"/>
      <c r="M11" s="6"/>
      <c r="Q11" s="18"/>
      <c r="R11" s="184" t="s">
        <v>432</v>
      </c>
      <c r="S11" s="185"/>
      <c r="T11" s="185"/>
      <c r="U11" s="18"/>
      <c r="Y11" s="6"/>
      <c r="Z11" s="6"/>
      <c r="AA11" s="126"/>
      <c r="AB11" s="96"/>
      <c r="AC11" s="127"/>
      <c r="AD11" s="96"/>
      <c r="AF11" s="181"/>
      <c r="AG11" s="180"/>
      <c r="AH11" s="179"/>
      <c r="AI11" s="180"/>
      <c r="AJ11" s="178"/>
      <c r="AM11" s="178"/>
      <c r="AO11" s="181"/>
      <c r="AP11" s="180"/>
      <c r="AQ11" s="179"/>
      <c r="AR11" s="180"/>
      <c r="AS11" s="9"/>
      <c r="AT11" s="16"/>
      <c r="AU11" s="13"/>
      <c r="AV11" s="6"/>
      <c r="AW11" s="6"/>
      <c r="AX11" s="6"/>
      <c r="BJ11" s="6"/>
      <c r="BK11" s="6"/>
      <c r="BL11" s="126"/>
      <c r="BM11" s="96"/>
      <c r="BN11" s="16"/>
      <c r="BO11" s="9"/>
      <c r="BQ11" s="181"/>
      <c r="BR11" s="180"/>
      <c r="BS11" s="179"/>
      <c r="BT11" s="180"/>
      <c r="BU11" s="178"/>
    </row>
    <row r="12" spans="2:73" ht="12.4" customHeight="1" thickTop="1" thickBot="1" x14ac:dyDescent="0.2">
      <c r="B12" s="178">
        <v>4</v>
      </c>
      <c r="D12" s="181" t="s">
        <v>272</v>
      </c>
      <c r="E12" s="180" t="s">
        <v>5</v>
      </c>
      <c r="F12" s="179" t="s">
        <v>27</v>
      </c>
      <c r="G12" s="180" t="s">
        <v>7</v>
      </c>
      <c r="H12" s="95"/>
      <c r="I12" s="6"/>
      <c r="J12" s="13"/>
      <c r="K12" s="14"/>
      <c r="L12" s="122"/>
      <c r="M12" s="6"/>
      <c r="Q12" s="18"/>
      <c r="R12" s="185"/>
      <c r="S12" s="185"/>
      <c r="T12" s="185"/>
      <c r="U12" s="18"/>
      <c r="Y12" s="6"/>
      <c r="Z12" s="6"/>
      <c r="AA12" s="126"/>
      <c r="AB12" s="96"/>
      <c r="AC12" s="13"/>
      <c r="AD12" s="17"/>
      <c r="AF12" s="181" t="s">
        <v>28</v>
      </c>
      <c r="AG12" s="180" t="s">
        <v>5</v>
      </c>
      <c r="AH12" s="179" t="s">
        <v>27</v>
      </c>
      <c r="AI12" s="180" t="s">
        <v>7</v>
      </c>
      <c r="AJ12" s="178">
        <v>35</v>
      </c>
      <c r="AM12" s="178">
        <v>67</v>
      </c>
      <c r="AO12" s="181" t="s">
        <v>273</v>
      </c>
      <c r="AP12" s="180" t="s">
        <v>5</v>
      </c>
      <c r="AQ12" s="179" t="s">
        <v>29</v>
      </c>
      <c r="AR12" s="180" t="s">
        <v>7</v>
      </c>
      <c r="AS12" s="95"/>
      <c r="AT12" s="100"/>
      <c r="AU12" s="13"/>
      <c r="AV12" s="6"/>
      <c r="AW12" s="6"/>
      <c r="AX12" s="6"/>
      <c r="BJ12" s="6"/>
      <c r="BK12" s="6"/>
      <c r="BL12" s="126"/>
      <c r="BM12" s="96"/>
      <c r="BN12" s="99"/>
      <c r="BO12" s="95"/>
      <c r="BQ12" s="181" t="s">
        <v>274</v>
      </c>
      <c r="BR12" s="180" t="s">
        <v>5</v>
      </c>
      <c r="BS12" s="179" t="s">
        <v>49</v>
      </c>
      <c r="BT12" s="180" t="s">
        <v>7</v>
      </c>
      <c r="BU12" s="178">
        <v>99</v>
      </c>
    </row>
    <row r="13" spans="2:73" ht="12.4" customHeight="1" thickTop="1" thickBot="1" x14ac:dyDescent="0.2">
      <c r="B13" s="178"/>
      <c r="D13" s="181"/>
      <c r="E13" s="180"/>
      <c r="F13" s="179"/>
      <c r="G13" s="180"/>
      <c r="H13" s="96"/>
      <c r="I13" s="97"/>
      <c r="J13" s="13"/>
      <c r="K13" s="14"/>
      <c r="L13" s="122"/>
      <c r="M13" s="6"/>
      <c r="Q13" s="18"/>
      <c r="R13" s="185"/>
      <c r="S13" s="185"/>
      <c r="T13" s="185"/>
      <c r="U13" s="18"/>
      <c r="Y13" s="6"/>
      <c r="Z13" s="6"/>
      <c r="AA13" s="101"/>
      <c r="AB13" s="96"/>
      <c r="AC13" s="6"/>
      <c r="AD13" s="9"/>
      <c r="AF13" s="181"/>
      <c r="AG13" s="180"/>
      <c r="AH13" s="179"/>
      <c r="AI13" s="180"/>
      <c r="AJ13" s="178"/>
      <c r="AM13" s="178"/>
      <c r="AO13" s="181"/>
      <c r="AP13" s="180"/>
      <c r="AQ13" s="179"/>
      <c r="AR13" s="180"/>
      <c r="AS13" s="6"/>
      <c r="AT13" s="6"/>
      <c r="AU13" s="96"/>
      <c r="AV13" s="120"/>
      <c r="AW13" s="6"/>
      <c r="AX13" s="6"/>
      <c r="BJ13" s="6"/>
      <c r="BK13" s="6"/>
      <c r="BL13" s="101"/>
      <c r="BM13" s="96"/>
      <c r="BN13" s="6"/>
      <c r="BO13" s="96"/>
      <c r="BQ13" s="181"/>
      <c r="BR13" s="180"/>
      <c r="BS13" s="179"/>
      <c r="BT13" s="180"/>
      <c r="BU13" s="178"/>
    </row>
    <row r="14" spans="2:73" ht="12.4" customHeight="1" thickTop="1" thickBot="1" x14ac:dyDescent="0.2">
      <c r="B14" s="178">
        <v>5</v>
      </c>
      <c r="D14" s="181" t="s">
        <v>275</v>
      </c>
      <c r="E14" s="180" t="s">
        <v>5</v>
      </c>
      <c r="F14" s="179" t="s">
        <v>15</v>
      </c>
      <c r="G14" s="180" t="s">
        <v>7</v>
      </c>
      <c r="H14" s="11"/>
      <c r="I14" s="16"/>
      <c r="J14" s="16"/>
      <c r="K14" s="14"/>
      <c r="L14" s="122"/>
      <c r="M14" s="6"/>
      <c r="Q14" s="18"/>
      <c r="R14" s="185"/>
      <c r="S14" s="185"/>
      <c r="T14" s="185"/>
      <c r="U14" s="18"/>
      <c r="Y14" s="6"/>
      <c r="Z14" s="126"/>
      <c r="AA14" s="13"/>
      <c r="AB14" s="14"/>
      <c r="AC14" s="6"/>
      <c r="AD14" s="95"/>
      <c r="AF14" s="181" t="s">
        <v>276</v>
      </c>
      <c r="AG14" s="180" t="s">
        <v>5</v>
      </c>
      <c r="AH14" s="179" t="s">
        <v>15</v>
      </c>
      <c r="AI14" s="180" t="s">
        <v>7</v>
      </c>
      <c r="AJ14" s="178">
        <v>36</v>
      </c>
      <c r="AM14" s="178">
        <v>68</v>
      </c>
      <c r="AO14" s="181" t="s">
        <v>28</v>
      </c>
      <c r="AP14" s="180" t="s">
        <v>5</v>
      </c>
      <c r="AQ14" s="179" t="s">
        <v>65</v>
      </c>
      <c r="AR14" s="180" t="s">
        <v>7</v>
      </c>
      <c r="AS14" s="6"/>
      <c r="AT14" s="6"/>
      <c r="AU14" s="96"/>
      <c r="AV14" s="122"/>
      <c r="AW14" s="122"/>
      <c r="AX14" s="6"/>
      <c r="BJ14" s="6"/>
      <c r="BK14" s="126"/>
      <c r="BL14" s="13"/>
      <c r="BM14" s="14"/>
      <c r="BN14" s="6"/>
      <c r="BO14" s="95"/>
      <c r="BQ14" s="181" t="s">
        <v>227</v>
      </c>
      <c r="BR14" s="180" t="s">
        <v>5</v>
      </c>
      <c r="BS14" s="179" t="s">
        <v>37</v>
      </c>
      <c r="BT14" s="180" t="s">
        <v>7</v>
      </c>
      <c r="BU14" s="178">
        <v>100</v>
      </c>
    </row>
    <row r="15" spans="2:73" ht="12.4" customHeight="1" thickTop="1" thickBot="1" x14ac:dyDescent="0.2">
      <c r="B15" s="178"/>
      <c r="D15" s="181"/>
      <c r="E15" s="180"/>
      <c r="F15" s="179"/>
      <c r="G15" s="180"/>
      <c r="H15" s="6"/>
      <c r="I15" s="96"/>
      <c r="J15" s="16"/>
      <c r="K15" s="96"/>
      <c r="L15" s="122"/>
      <c r="M15" s="6"/>
      <c r="Q15" s="18"/>
      <c r="R15" s="185"/>
      <c r="S15" s="185"/>
      <c r="T15" s="185"/>
      <c r="U15" s="18"/>
      <c r="Y15" s="6"/>
      <c r="Z15" s="126"/>
      <c r="AA15" s="13"/>
      <c r="AB15" s="14"/>
      <c r="AC15" s="101"/>
      <c r="AD15" s="96"/>
      <c r="AF15" s="181"/>
      <c r="AG15" s="180"/>
      <c r="AH15" s="179"/>
      <c r="AI15" s="180"/>
      <c r="AJ15" s="178"/>
      <c r="AM15" s="178"/>
      <c r="AO15" s="181"/>
      <c r="AP15" s="180"/>
      <c r="AQ15" s="179"/>
      <c r="AR15" s="180"/>
      <c r="AS15" s="9"/>
      <c r="AT15" s="14"/>
      <c r="AU15" s="96"/>
      <c r="AV15" s="122"/>
      <c r="AW15" s="122"/>
      <c r="AX15" s="6"/>
      <c r="BJ15" s="6"/>
      <c r="BK15" s="126"/>
      <c r="BL15" s="13"/>
      <c r="BM15" s="14"/>
      <c r="BN15" s="101"/>
      <c r="BO15" s="96"/>
      <c r="BQ15" s="181"/>
      <c r="BR15" s="180"/>
      <c r="BS15" s="179"/>
      <c r="BT15" s="180"/>
      <c r="BU15" s="178"/>
    </row>
    <row r="16" spans="2:73" ht="12.4" customHeight="1" thickTop="1" thickBot="1" x14ac:dyDescent="0.2">
      <c r="B16" s="178">
        <v>6</v>
      </c>
      <c r="D16" s="181" t="s">
        <v>277</v>
      </c>
      <c r="E16" s="180" t="s">
        <v>5</v>
      </c>
      <c r="F16" s="179" t="s">
        <v>49</v>
      </c>
      <c r="G16" s="180" t="s">
        <v>7</v>
      </c>
      <c r="H16" s="6"/>
      <c r="I16" s="96"/>
      <c r="J16" s="100"/>
      <c r="K16" s="96"/>
      <c r="L16" s="122"/>
      <c r="M16" s="6"/>
      <c r="Q16" s="18"/>
      <c r="R16" s="185"/>
      <c r="S16" s="185"/>
      <c r="T16" s="185"/>
      <c r="U16" s="18"/>
      <c r="Y16" s="6"/>
      <c r="Z16" s="126"/>
      <c r="AA16" s="13"/>
      <c r="AB16" s="16"/>
      <c r="AC16" s="16"/>
      <c r="AD16" s="17"/>
      <c r="AF16" s="181" t="s">
        <v>190</v>
      </c>
      <c r="AG16" s="180" t="s">
        <v>5</v>
      </c>
      <c r="AH16" s="179" t="s">
        <v>84</v>
      </c>
      <c r="AI16" s="180" t="s">
        <v>7</v>
      </c>
      <c r="AJ16" s="178">
        <v>37</v>
      </c>
      <c r="AM16" s="178">
        <v>69</v>
      </c>
      <c r="AO16" s="181" t="s">
        <v>278</v>
      </c>
      <c r="AP16" s="180" t="s">
        <v>5</v>
      </c>
      <c r="AQ16" s="179" t="s">
        <v>104</v>
      </c>
      <c r="AR16" s="180" t="s">
        <v>7</v>
      </c>
      <c r="AS16" s="95"/>
      <c r="AT16" s="124"/>
      <c r="AU16" s="96"/>
      <c r="AV16" s="122"/>
      <c r="AW16" s="122"/>
      <c r="AX16" s="6"/>
      <c r="BJ16" s="6"/>
      <c r="BK16" s="126"/>
      <c r="BL16" s="13"/>
      <c r="BM16" s="16"/>
      <c r="BN16" s="16"/>
      <c r="BO16" s="17"/>
      <c r="BQ16" s="181" t="s">
        <v>4</v>
      </c>
      <c r="BR16" s="180" t="s">
        <v>5</v>
      </c>
      <c r="BS16" s="179" t="s">
        <v>19</v>
      </c>
      <c r="BT16" s="180" t="s">
        <v>7</v>
      </c>
      <c r="BU16" s="178">
        <v>101</v>
      </c>
    </row>
    <row r="17" spans="2:73" ht="12.4" customHeight="1" thickTop="1" thickBot="1" x14ac:dyDescent="0.2">
      <c r="B17" s="178"/>
      <c r="D17" s="181"/>
      <c r="E17" s="180"/>
      <c r="F17" s="179"/>
      <c r="G17" s="180"/>
      <c r="H17" s="9"/>
      <c r="I17" s="120"/>
      <c r="J17" s="122"/>
      <c r="K17" s="96"/>
      <c r="L17" s="122"/>
      <c r="M17" s="6"/>
      <c r="Q17" s="18"/>
      <c r="R17" s="185"/>
      <c r="S17" s="185"/>
      <c r="T17" s="185"/>
      <c r="U17" s="18"/>
      <c r="Y17" s="6"/>
      <c r="Z17" s="126"/>
      <c r="AA17" s="96"/>
      <c r="AB17" s="16"/>
      <c r="AC17" s="96"/>
      <c r="AD17" s="9"/>
      <c r="AF17" s="181"/>
      <c r="AG17" s="180"/>
      <c r="AH17" s="179"/>
      <c r="AI17" s="180"/>
      <c r="AJ17" s="178"/>
      <c r="AM17" s="178"/>
      <c r="AO17" s="181"/>
      <c r="AP17" s="180"/>
      <c r="AQ17" s="179"/>
      <c r="AR17" s="180"/>
      <c r="AS17" s="6"/>
      <c r="AT17" s="96"/>
      <c r="AU17" s="120"/>
      <c r="AV17" s="122"/>
      <c r="AW17" s="122"/>
      <c r="AX17" s="6"/>
      <c r="BJ17" s="6"/>
      <c r="BK17" s="126"/>
      <c r="BL17" s="96"/>
      <c r="BM17" s="16"/>
      <c r="BN17" s="96"/>
      <c r="BO17" s="9"/>
      <c r="BQ17" s="181"/>
      <c r="BR17" s="180"/>
      <c r="BS17" s="179"/>
      <c r="BT17" s="180"/>
      <c r="BU17" s="178"/>
    </row>
    <row r="18" spans="2:73" ht="12.4" customHeight="1" thickTop="1" thickBot="1" x14ac:dyDescent="0.2">
      <c r="B18" s="178">
        <v>7</v>
      </c>
      <c r="D18" s="181" t="s">
        <v>279</v>
      </c>
      <c r="E18" s="180" t="s">
        <v>5</v>
      </c>
      <c r="F18" s="179" t="s">
        <v>104</v>
      </c>
      <c r="G18" s="180" t="s">
        <v>7</v>
      </c>
      <c r="H18" s="95"/>
      <c r="I18" s="122"/>
      <c r="J18" s="6"/>
      <c r="K18" s="96"/>
      <c r="L18" s="122"/>
      <c r="M18" s="6"/>
      <c r="Q18" s="18"/>
      <c r="R18" s="185"/>
      <c r="S18" s="185"/>
      <c r="T18" s="185"/>
      <c r="U18" s="18"/>
      <c r="Y18" s="6"/>
      <c r="Z18" s="126"/>
      <c r="AA18" s="96"/>
      <c r="AB18" s="99"/>
      <c r="AC18" s="96"/>
      <c r="AD18" s="8"/>
      <c r="AF18" s="181" t="s">
        <v>280</v>
      </c>
      <c r="AG18" s="180" t="s">
        <v>5</v>
      </c>
      <c r="AH18" s="179" t="s">
        <v>19</v>
      </c>
      <c r="AI18" s="180" t="s">
        <v>7</v>
      </c>
      <c r="AJ18" s="178">
        <v>38</v>
      </c>
      <c r="AM18" s="178">
        <v>70</v>
      </c>
      <c r="AO18" s="181" t="s">
        <v>73</v>
      </c>
      <c r="AP18" s="180" t="s">
        <v>5</v>
      </c>
      <c r="AQ18" s="179" t="s">
        <v>15</v>
      </c>
      <c r="AR18" s="180" t="s">
        <v>7</v>
      </c>
      <c r="AS18" s="6"/>
      <c r="AT18" s="96"/>
      <c r="AU18" s="122"/>
      <c r="AV18" s="96"/>
      <c r="AW18" s="122"/>
      <c r="AX18" s="6"/>
      <c r="BJ18" s="6"/>
      <c r="BK18" s="126"/>
      <c r="BL18" s="96"/>
      <c r="BM18" s="99"/>
      <c r="BN18" s="96"/>
      <c r="BO18" s="8"/>
      <c r="BQ18" s="181" t="s">
        <v>281</v>
      </c>
      <c r="BR18" s="180" t="s">
        <v>5</v>
      </c>
      <c r="BS18" s="179" t="s">
        <v>17</v>
      </c>
      <c r="BT18" s="180" t="s">
        <v>7</v>
      </c>
      <c r="BU18" s="178">
        <v>102</v>
      </c>
    </row>
    <row r="19" spans="2:73" ht="12.4" customHeight="1" thickTop="1" thickBot="1" x14ac:dyDescent="0.2">
      <c r="B19" s="178"/>
      <c r="D19" s="181"/>
      <c r="E19" s="180"/>
      <c r="F19" s="179"/>
      <c r="G19" s="180"/>
      <c r="H19" s="6"/>
      <c r="I19" s="6"/>
      <c r="J19" s="6"/>
      <c r="K19" s="96"/>
      <c r="L19" s="97"/>
      <c r="M19" s="6"/>
      <c r="Q19" s="18"/>
      <c r="R19" s="185"/>
      <c r="S19" s="185"/>
      <c r="T19" s="185"/>
      <c r="U19" s="18"/>
      <c r="Y19" s="6"/>
      <c r="Z19" s="126"/>
      <c r="AA19" s="96"/>
      <c r="AB19" s="126"/>
      <c r="AC19" s="121"/>
      <c r="AD19" s="9"/>
      <c r="AF19" s="181"/>
      <c r="AG19" s="180"/>
      <c r="AH19" s="179"/>
      <c r="AI19" s="180"/>
      <c r="AJ19" s="178"/>
      <c r="AM19" s="178"/>
      <c r="AO19" s="181"/>
      <c r="AP19" s="180"/>
      <c r="AQ19" s="179"/>
      <c r="AR19" s="180"/>
      <c r="AS19" s="9"/>
      <c r="AT19" s="120"/>
      <c r="AU19" s="122"/>
      <c r="AV19" s="96"/>
      <c r="AW19" s="122"/>
      <c r="AX19" s="6"/>
      <c r="BJ19" s="6"/>
      <c r="BK19" s="126"/>
      <c r="BL19" s="96"/>
      <c r="BM19" s="126"/>
      <c r="BN19" s="121"/>
      <c r="BO19" s="9"/>
      <c r="BQ19" s="181"/>
      <c r="BR19" s="180"/>
      <c r="BS19" s="179"/>
      <c r="BT19" s="180"/>
      <c r="BU19" s="178"/>
    </row>
    <row r="20" spans="2:73" ht="12.4" customHeight="1" thickTop="1" thickBot="1" x14ac:dyDescent="0.2">
      <c r="B20" s="178">
        <v>8</v>
      </c>
      <c r="D20" s="181" t="s">
        <v>282</v>
      </c>
      <c r="E20" s="180" t="s">
        <v>5</v>
      </c>
      <c r="F20" s="179" t="s">
        <v>54</v>
      </c>
      <c r="G20" s="180" t="s">
        <v>7</v>
      </c>
      <c r="H20" s="95"/>
      <c r="I20" s="6"/>
      <c r="J20" s="6"/>
      <c r="K20" s="13"/>
      <c r="L20" s="14"/>
      <c r="M20" s="122"/>
      <c r="Q20" s="18"/>
      <c r="R20" s="185"/>
      <c r="S20" s="185"/>
      <c r="T20" s="185"/>
      <c r="U20" s="18"/>
      <c r="Y20" s="6"/>
      <c r="Z20" s="126"/>
      <c r="AA20" s="96"/>
      <c r="AB20" s="6"/>
      <c r="AC20" s="126"/>
      <c r="AD20" s="95"/>
      <c r="AF20" s="181" t="s">
        <v>88</v>
      </c>
      <c r="AG20" s="180" t="s">
        <v>5</v>
      </c>
      <c r="AH20" s="179" t="s">
        <v>43</v>
      </c>
      <c r="AI20" s="180" t="s">
        <v>7</v>
      </c>
      <c r="AJ20" s="178">
        <v>39</v>
      </c>
      <c r="AM20" s="178">
        <v>71</v>
      </c>
      <c r="AO20" s="181" t="s">
        <v>283</v>
      </c>
      <c r="AP20" s="180" t="s">
        <v>5</v>
      </c>
      <c r="AQ20" s="179" t="s">
        <v>84</v>
      </c>
      <c r="AR20" s="180" t="s">
        <v>7</v>
      </c>
      <c r="AS20" s="95"/>
      <c r="AT20" s="122"/>
      <c r="AU20" s="6"/>
      <c r="AV20" s="96"/>
      <c r="AW20" s="122"/>
      <c r="AX20" s="6"/>
      <c r="BJ20" s="6"/>
      <c r="BK20" s="126"/>
      <c r="BL20" s="96"/>
      <c r="BM20" s="6"/>
      <c r="BN20" s="126"/>
      <c r="BO20" s="95"/>
      <c r="BQ20" s="181" t="s">
        <v>284</v>
      </c>
      <c r="BR20" s="180" t="s">
        <v>5</v>
      </c>
      <c r="BS20" s="179" t="s">
        <v>104</v>
      </c>
      <c r="BT20" s="180" t="s">
        <v>7</v>
      </c>
      <c r="BU20" s="178">
        <v>103</v>
      </c>
    </row>
    <row r="21" spans="2:73" ht="12.4" customHeight="1" thickTop="1" thickBot="1" x14ac:dyDescent="0.2">
      <c r="B21" s="178"/>
      <c r="D21" s="181"/>
      <c r="E21" s="180"/>
      <c r="F21" s="179"/>
      <c r="G21" s="180"/>
      <c r="H21" s="96"/>
      <c r="I21" s="97"/>
      <c r="J21" s="6"/>
      <c r="K21" s="13"/>
      <c r="L21" s="14"/>
      <c r="M21" s="122"/>
      <c r="Q21" s="18"/>
      <c r="R21" s="185"/>
      <c r="S21" s="185"/>
      <c r="T21" s="185"/>
      <c r="U21" s="18"/>
      <c r="Y21" s="6"/>
      <c r="Z21" s="101"/>
      <c r="AA21" s="96"/>
      <c r="AB21" s="6"/>
      <c r="AC21" s="6"/>
      <c r="AD21" s="6"/>
      <c r="AF21" s="181"/>
      <c r="AG21" s="180"/>
      <c r="AH21" s="179"/>
      <c r="AI21" s="180"/>
      <c r="AJ21" s="178"/>
      <c r="AM21" s="178"/>
      <c r="AO21" s="181"/>
      <c r="AP21" s="180"/>
      <c r="AQ21" s="179"/>
      <c r="AR21" s="180"/>
      <c r="AS21" s="6"/>
      <c r="AT21" s="6"/>
      <c r="AU21" s="6"/>
      <c r="AV21" s="96"/>
      <c r="AW21" s="97"/>
      <c r="AX21" s="6"/>
      <c r="BJ21" s="6"/>
      <c r="BK21" s="101"/>
      <c r="BL21" s="96"/>
      <c r="BM21" s="6"/>
      <c r="BN21" s="6"/>
      <c r="BO21" s="96"/>
      <c r="BQ21" s="181"/>
      <c r="BR21" s="180"/>
      <c r="BS21" s="179"/>
      <c r="BT21" s="180"/>
      <c r="BU21" s="178"/>
    </row>
    <row r="22" spans="2:73" ht="12.4" customHeight="1" thickTop="1" thickBot="1" x14ac:dyDescent="0.2">
      <c r="B22" s="178">
        <v>9</v>
      </c>
      <c r="D22" s="181" t="s">
        <v>285</v>
      </c>
      <c r="E22" s="180" t="s">
        <v>5</v>
      </c>
      <c r="F22" s="179" t="s">
        <v>23</v>
      </c>
      <c r="G22" s="180" t="s">
        <v>7</v>
      </c>
      <c r="H22" s="11"/>
      <c r="I22" s="16"/>
      <c r="J22" s="6"/>
      <c r="K22" s="13"/>
      <c r="L22" s="14"/>
      <c r="M22" s="122"/>
      <c r="Q22" s="18"/>
      <c r="R22" s="185"/>
      <c r="S22" s="185"/>
      <c r="T22" s="185"/>
      <c r="U22" s="18"/>
      <c r="Y22" s="13"/>
      <c r="Z22" s="16"/>
      <c r="AA22" s="14"/>
      <c r="AB22" s="6"/>
      <c r="AC22" s="6"/>
      <c r="AD22" s="95"/>
      <c r="AF22" s="181" t="s">
        <v>286</v>
      </c>
      <c r="AG22" s="180" t="s">
        <v>5</v>
      </c>
      <c r="AH22" s="179" t="s">
        <v>6</v>
      </c>
      <c r="AI22" s="180" t="s">
        <v>7</v>
      </c>
      <c r="AJ22" s="178">
        <v>40</v>
      </c>
      <c r="AM22" s="178">
        <v>72</v>
      </c>
      <c r="AO22" s="181" t="s">
        <v>287</v>
      </c>
      <c r="AP22" s="180" t="s">
        <v>5</v>
      </c>
      <c r="AQ22" s="179" t="s">
        <v>92</v>
      </c>
      <c r="AR22" s="180" t="s">
        <v>7</v>
      </c>
      <c r="AS22" s="95"/>
      <c r="AT22" s="6"/>
      <c r="AU22" s="6"/>
      <c r="AV22" s="13"/>
      <c r="AW22" s="16"/>
      <c r="AX22" s="6"/>
      <c r="BJ22" s="13"/>
      <c r="BK22" s="16"/>
      <c r="BL22" s="14"/>
      <c r="BM22" s="6"/>
      <c r="BN22" s="6"/>
      <c r="BO22" s="95"/>
      <c r="BQ22" s="181" t="s">
        <v>288</v>
      </c>
      <c r="BR22" s="180" t="s">
        <v>5</v>
      </c>
      <c r="BS22" s="179" t="s">
        <v>392</v>
      </c>
      <c r="BT22" s="180" t="s">
        <v>7</v>
      </c>
      <c r="BU22" s="178">
        <v>104</v>
      </c>
    </row>
    <row r="23" spans="2:73" ht="12.4" customHeight="1" thickTop="1" thickBot="1" x14ac:dyDescent="0.2">
      <c r="B23" s="178"/>
      <c r="D23" s="181"/>
      <c r="E23" s="180"/>
      <c r="F23" s="179"/>
      <c r="G23" s="180"/>
      <c r="H23" s="6"/>
      <c r="I23" s="96"/>
      <c r="J23" s="14"/>
      <c r="K23" s="13"/>
      <c r="L23" s="14"/>
      <c r="M23" s="122"/>
      <c r="Q23" s="7"/>
      <c r="R23" s="182" t="s">
        <v>428</v>
      </c>
      <c r="S23" s="183"/>
      <c r="T23" s="183"/>
      <c r="U23" s="7"/>
      <c r="Y23" s="13"/>
      <c r="Z23" s="16"/>
      <c r="AA23" s="14"/>
      <c r="AB23" s="6"/>
      <c r="AC23" s="101"/>
      <c r="AD23" s="96"/>
      <c r="AF23" s="181"/>
      <c r="AG23" s="180"/>
      <c r="AH23" s="179"/>
      <c r="AI23" s="180"/>
      <c r="AJ23" s="178"/>
      <c r="AM23" s="178"/>
      <c r="AO23" s="181"/>
      <c r="AP23" s="180"/>
      <c r="AQ23" s="179"/>
      <c r="AR23" s="180"/>
      <c r="AS23" s="96"/>
      <c r="AT23" s="97"/>
      <c r="AU23" s="6"/>
      <c r="AV23" s="13"/>
      <c r="AW23" s="16"/>
      <c r="AX23" s="6"/>
      <c r="BJ23" s="13"/>
      <c r="BK23" s="16"/>
      <c r="BL23" s="14"/>
      <c r="BM23" s="6"/>
      <c r="BN23" s="101"/>
      <c r="BO23" s="96"/>
      <c r="BQ23" s="181"/>
      <c r="BR23" s="180"/>
      <c r="BS23" s="179"/>
      <c r="BT23" s="180"/>
      <c r="BU23" s="178"/>
    </row>
    <row r="24" spans="2:73" ht="12.4" customHeight="1" thickTop="1" x14ac:dyDescent="0.15">
      <c r="B24" s="178">
        <v>10</v>
      </c>
      <c r="D24" s="181" t="s">
        <v>289</v>
      </c>
      <c r="E24" s="180" t="s">
        <v>5</v>
      </c>
      <c r="F24" s="179" t="s">
        <v>11</v>
      </c>
      <c r="G24" s="180" t="s">
        <v>7</v>
      </c>
      <c r="H24" s="6"/>
      <c r="I24" s="96"/>
      <c r="J24" s="124"/>
      <c r="K24" s="13"/>
      <c r="L24" s="14"/>
      <c r="M24" s="122"/>
      <c r="Q24" s="7"/>
      <c r="R24" s="183"/>
      <c r="S24" s="183"/>
      <c r="T24" s="183"/>
      <c r="U24" s="7"/>
      <c r="Y24" s="13"/>
      <c r="Z24" s="16"/>
      <c r="AA24" s="14"/>
      <c r="AB24" s="126"/>
      <c r="AC24" s="13"/>
      <c r="AD24" s="17"/>
      <c r="AF24" s="256" t="s">
        <v>290</v>
      </c>
      <c r="AG24" s="180" t="s">
        <v>5</v>
      </c>
      <c r="AH24" s="179" t="s">
        <v>37</v>
      </c>
      <c r="AI24" s="180" t="s">
        <v>7</v>
      </c>
      <c r="AJ24" s="178">
        <v>41</v>
      </c>
      <c r="AM24" s="178">
        <v>73</v>
      </c>
      <c r="AO24" s="181" t="s">
        <v>291</v>
      </c>
      <c r="AP24" s="180" t="s">
        <v>5</v>
      </c>
      <c r="AQ24" s="179" t="s">
        <v>49</v>
      </c>
      <c r="AR24" s="180" t="s">
        <v>7</v>
      </c>
      <c r="AS24" s="11"/>
      <c r="AT24" s="14"/>
      <c r="AU24" s="122"/>
      <c r="AV24" s="13"/>
      <c r="AW24" s="16"/>
      <c r="AX24" s="6"/>
      <c r="BJ24" s="13"/>
      <c r="BK24" s="16"/>
      <c r="BL24" s="14"/>
      <c r="BM24" s="126"/>
      <c r="BN24" s="13"/>
      <c r="BO24" s="17"/>
      <c r="BQ24" s="181" t="s">
        <v>191</v>
      </c>
      <c r="BR24" s="180" t="s">
        <v>5</v>
      </c>
      <c r="BS24" s="179" t="s">
        <v>13</v>
      </c>
      <c r="BT24" s="180" t="s">
        <v>7</v>
      </c>
      <c r="BU24" s="178">
        <v>105</v>
      </c>
    </row>
    <row r="25" spans="2:73" ht="12.4" customHeight="1" thickBot="1" x14ac:dyDescent="0.2">
      <c r="B25" s="178"/>
      <c r="D25" s="181"/>
      <c r="E25" s="180"/>
      <c r="F25" s="179"/>
      <c r="G25" s="180"/>
      <c r="H25" s="9"/>
      <c r="I25" s="120"/>
      <c r="J25" s="123"/>
      <c r="K25" s="13"/>
      <c r="L25" s="14"/>
      <c r="M25" s="122"/>
      <c r="Q25" s="7"/>
      <c r="R25" s="183"/>
      <c r="S25" s="183"/>
      <c r="T25" s="183"/>
      <c r="U25" s="7"/>
      <c r="Y25" s="13"/>
      <c r="Z25" s="16"/>
      <c r="AA25" s="14"/>
      <c r="AB25" s="101"/>
      <c r="AC25" s="96"/>
      <c r="AD25" s="9"/>
      <c r="AF25" s="181"/>
      <c r="AG25" s="180"/>
      <c r="AH25" s="179"/>
      <c r="AI25" s="180"/>
      <c r="AJ25" s="178"/>
      <c r="AM25" s="178"/>
      <c r="AO25" s="181"/>
      <c r="AP25" s="180"/>
      <c r="AQ25" s="179"/>
      <c r="AR25" s="180"/>
      <c r="AS25" s="6"/>
      <c r="AT25" s="96"/>
      <c r="AU25" s="97"/>
      <c r="AV25" s="13"/>
      <c r="AW25" s="16"/>
      <c r="AX25" s="6"/>
      <c r="BJ25" s="13"/>
      <c r="BK25" s="16"/>
      <c r="BL25" s="14"/>
      <c r="BM25" s="101"/>
      <c r="BN25" s="96"/>
      <c r="BO25" s="9"/>
      <c r="BQ25" s="181"/>
      <c r="BR25" s="180"/>
      <c r="BS25" s="179"/>
      <c r="BT25" s="180"/>
      <c r="BU25" s="178"/>
    </row>
    <row r="26" spans="2:73" ht="12.4" customHeight="1" thickTop="1" thickBot="1" x14ac:dyDescent="0.2">
      <c r="B26" s="178">
        <v>11</v>
      </c>
      <c r="D26" s="181" t="s">
        <v>292</v>
      </c>
      <c r="E26" s="180" t="s">
        <v>5</v>
      </c>
      <c r="F26" s="179" t="s">
        <v>43</v>
      </c>
      <c r="G26" s="180" t="s">
        <v>7</v>
      </c>
      <c r="H26" s="95"/>
      <c r="I26" s="122"/>
      <c r="J26" s="13"/>
      <c r="K26" s="16"/>
      <c r="L26" s="14"/>
      <c r="M26" s="122"/>
      <c r="Q26" s="7"/>
      <c r="R26" s="183"/>
      <c r="S26" s="183"/>
      <c r="T26" s="183"/>
      <c r="U26" s="7"/>
      <c r="Y26" s="13"/>
      <c r="Z26" s="14"/>
      <c r="AA26" s="128"/>
      <c r="AB26" s="13"/>
      <c r="AC26" s="14"/>
      <c r="AD26" s="8"/>
      <c r="AF26" s="181" t="s">
        <v>125</v>
      </c>
      <c r="AG26" s="180" t="s">
        <v>5</v>
      </c>
      <c r="AH26" s="179" t="s">
        <v>11</v>
      </c>
      <c r="AI26" s="180" t="s">
        <v>7</v>
      </c>
      <c r="AJ26" s="178">
        <v>42</v>
      </c>
      <c r="AM26" s="178">
        <v>74</v>
      </c>
      <c r="AO26" s="181" t="s">
        <v>240</v>
      </c>
      <c r="AP26" s="180" t="s">
        <v>5</v>
      </c>
      <c r="AQ26" s="179" t="s">
        <v>17</v>
      </c>
      <c r="AR26" s="180" t="s">
        <v>7</v>
      </c>
      <c r="AS26" s="95"/>
      <c r="AT26" s="13"/>
      <c r="AU26" s="14"/>
      <c r="AV26" s="123"/>
      <c r="AW26" s="13"/>
      <c r="AX26" s="6"/>
      <c r="BJ26" s="13"/>
      <c r="BK26" s="16"/>
      <c r="BL26" s="16"/>
      <c r="BM26" s="16"/>
      <c r="BN26" s="14"/>
      <c r="BO26" s="8"/>
      <c r="BQ26" s="181" t="s">
        <v>275</v>
      </c>
      <c r="BR26" s="180" t="s">
        <v>5</v>
      </c>
      <c r="BS26" s="179" t="s">
        <v>23</v>
      </c>
      <c r="BT26" s="180" t="s">
        <v>7</v>
      </c>
      <c r="BU26" s="178">
        <v>106</v>
      </c>
    </row>
    <row r="27" spans="2:73" ht="12.4" customHeight="1" thickTop="1" thickBot="1" x14ac:dyDescent="0.2">
      <c r="B27" s="178"/>
      <c r="D27" s="181"/>
      <c r="E27" s="180"/>
      <c r="F27" s="179"/>
      <c r="G27" s="180"/>
      <c r="H27" s="6"/>
      <c r="I27" s="6"/>
      <c r="J27" s="96"/>
      <c r="K27" s="16"/>
      <c r="L27" s="96"/>
      <c r="M27" s="122"/>
      <c r="Q27" s="7"/>
      <c r="R27" s="183"/>
      <c r="S27" s="183"/>
      <c r="T27" s="183"/>
      <c r="U27" s="7"/>
      <c r="Y27" s="13"/>
      <c r="Z27" s="14"/>
      <c r="AA27" s="128"/>
      <c r="AB27" s="96"/>
      <c r="AC27" s="16"/>
      <c r="AD27" s="9"/>
      <c r="AF27" s="181"/>
      <c r="AG27" s="180"/>
      <c r="AH27" s="179"/>
      <c r="AI27" s="180"/>
      <c r="AJ27" s="178"/>
      <c r="AM27" s="178"/>
      <c r="AO27" s="181"/>
      <c r="AP27" s="180"/>
      <c r="AQ27" s="179"/>
      <c r="AR27" s="180"/>
      <c r="AS27" s="96"/>
      <c r="AT27" s="125"/>
      <c r="AU27" s="96"/>
      <c r="AV27" s="123"/>
      <c r="AW27" s="13"/>
      <c r="AX27" s="6"/>
      <c r="BJ27" s="13"/>
      <c r="BK27" s="16"/>
      <c r="BL27" s="16"/>
      <c r="BM27" s="14"/>
      <c r="BN27" s="16"/>
      <c r="BO27" s="9"/>
      <c r="BQ27" s="181"/>
      <c r="BR27" s="180"/>
      <c r="BS27" s="179"/>
      <c r="BT27" s="180"/>
      <c r="BU27" s="178"/>
    </row>
    <row r="28" spans="2:73" ht="12.4" customHeight="1" thickTop="1" thickBot="1" x14ac:dyDescent="0.2">
      <c r="B28" s="178">
        <v>12</v>
      </c>
      <c r="D28" s="181" t="s">
        <v>293</v>
      </c>
      <c r="E28" s="180" t="s">
        <v>5</v>
      </c>
      <c r="F28" s="179" t="s">
        <v>13</v>
      </c>
      <c r="G28" s="180" t="s">
        <v>7</v>
      </c>
      <c r="H28" s="95"/>
      <c r="I28" s="6"/>
      <c r="J28" s="96"/>
      <c r="K28" s="100"/>
      <c r="L28" s="96"/>
      <c r="M28" s="122"/>
      <c r="Q28" s="7"/>
      <c r="R28" s="183"/>
      <c r="S28" s="183"/>
      <c r="T28" s="183"/>
      <c r="U28" s="7"/>
      <c r="Y28" s="13"/>
      <c r="Z28" s="14"/>
      <c r="AA28" s="128"/>
      <c r="AB28" s="96"/>
      <c r="AC28" s="99"/>
      <c r="AD28" s="95"/>
      <c r="AF28" s="181" t="s">
        <v>294</v>
      </c>
      <c r="AG28" s="180" t="s">
        <v>5</v>
      </c>
      <c r="AH28" s="179" t="s">
        <v>121</v>
      </c>
      <c r="AI28" s="180" t="s">
        <v>7</v>
      </c>
      <c r="AJ28" s="178">
        <v>43</v>
      </c>
      <c r="AM28" s="178">
        <v>75</v>
      </c>
      <c r="AO28" s="181" t="s">
        <v>295</v>
      </c>
      <c r="AP28" s="180" t="s">
        <v>5</v>
      </c>
      <c r="AQ28" s="179" t="s">
        <v>6</v>
      </c>
      <c r="AR28" s="180" t="s">
        <v>7</v>
      </c>
      <c r="AS28" s="11"/>
      <c r="AT28" s="6"/>
      <c r="AU28" s="96"/>
      <c r="AV28" s="123"/>
      <c r="AW28" s="13"/>
      <c r="AX28" s="6"/>
      <c r="BJ28" s="13"/>
      <c r="BK28" s="16"/>
      <c r="BL28" s="16"/>
      <c r="BM28" s="14"/>
      <c r="BN28" s="99"/>
      <c r="BO28" s="95"/>
      <c r="BQ28" s="181" t="s">
        <v>296</v>
      </c>
      <c r="BR28" s="180" t="s">
        <v>5</v>
      </c>
      <c r="BS28" s="179" t="s">
        <v>11</v>
      </c>
      <c r="BT28" s="180" t="s">
        <v>7</v>
      </c>
      <c r="BU28" s="178">
        <v>107</v>
      </c>
    </row>
    <row r="29" spans="2:73" ht="12.4" customHeight="1" thickTop="1" thickBot="1" x14ac:dyDescent="0.2">
      <c r="B29" s="178"/>
      <c r="D29" s="181"/>
      <c r="E29" s="180"/>
      <c r="F29" s="179"/>
      <c r="G29" s="180"/>
      <c r="H29" s="96"/>
      <c r="I29" s="97"/>
      <c r="J29" s="96"/>
      <c r="K29" s="122"/>
      <c r="L29" s="96"/>
      <c r="M29" s="122"/>
      <c r="Q29" s="7"/>
      <c r="R29" s="183"/>
      <c r="S29" s="183"/>
      <c r="T29" s="183"/>
      <c r="U29" s="7"/>
      <c r="Y29" s="13"/>
      <c r="Z29" s="14"/>
      <c r="AA29" s="127"/>
      <c r="AB29" s="96"/>
      <c r="AC29" s="6"/>
      <c r="AD29" s="96"/>
      <c r="AF29" s="181"/>
      <c r="AG29" s="180"/>
      <c r="AH29" s="179"/>
      <c r="AI29" s="180"/>
      <c r="AJ29" s="178"/>
      <c r="AM29" s="178"/>
      <c r="AO29" s="181"/>
      <c r="AP29" s="180"/>
      <c r="AQ29" s="179"/>
      <c r="AR29" s="180"/>
      <c r="AS29" s="6"/>
      <c r="AT29" s="6"/>
      <c r="AU29" s="96"/>
      <c r="AV29" s="125"/>
      <c r="AW29" s="13"/>
      <c r="AX29" s="6"/>
      <c r="BJ29" s="13"/>
      <c r="BK29" s="14"/>
      <c r="BL29" s="16"/>
      <c r="BM29" s="96"/>
      <c r="BN29" s="6"/>
      <c r="BO29" s="96"/>
      <c r="BQ29" s="181"/>
      <c r="BR29" s="180"/>
      <c r="BS29" s="179"/>
      <c r="BT29" s="180"/>
      <c r="BU29" s="178"/>
    </row>
    <row r="30" spans="2:73" ht="12.4" customHeight="1" thickTop="1" thickBot="1" x14ac:dyDescent="0.2">
      <c r="B30" s="178">
        <v>13</v>
      </c>
      <c r="D30" s="181" t="s">
        <v>297</v>
      </c>
      <c r="E30" s="180" t="s">
        <v>5</v>
      </c>
      <c r="F30" s="179" t="s">
        <v>121</v>
      </c>
      <c r="G30" s="180" t="s">
        <v>7</v>
      </c>
      <c r="H30" s="11"/>
      <c r="I30" s="16"/>
      <c r="J30" s="14"/>
      <c r="K30" s="122"/>
      <c r="L30" s="96"/>
      <c r="M30" s="122"/>
      <c r="Q30" s="7"/>
      <c r="R30" s="7"/>
      <c r="S30" s="7"/>
      <c r="T30" s="7"/>
      <c r="U30" s="7"/>
      <c r="Y30" s="13"/>
      <c r="Z30" s="14"/>
      <c r="AA30" s="13"/>
      <c r="AB30" s="14"/>
      <c r="AC30" s="6"/>
      <c r="AD30" s="95"/>
      <c r="AF30" s="181" t="s">
        <v>298</v>
      </c>
      <c r="AG30" s="180" t="s">
        <v>5</v>
      </c>
      <c r="AH30" s="179" t="s">
        <v>104</v>
      </c>
      <c r="AI30" s="180" t="s">
        <v>7</v>
      </c>
      <c r="AJ30" s="178">
        <v>44</v>
      </c>
      <c r="AM30" s="178">
        <v>76</v>
      </c>
      <c r="AO30" s="181" t="s">
        <v>299</v>
      </c>
      <c r="AP30" s="180" t="s">
        <v>5</v>
      </c>
      <c r="AQ30" s="179" t="s">
        <v>43</v>
      </c>
      <c r="AR30" s="180" t="s">
        <v>7</v>
      </c>
      <c r="AS30" s="95"/>
      <c r="AT30" s="6"/>
      <c r="AU30" s="13"/>
      <c r="AV30" s="6"/>
      <c r="AW30" s="13"/>
      <c r="AX30" s="6"/>
      <c r="BJ30" s="13"/>
      <c r="BK30" s="14"/>
      <c r="BL30" s="99"/>
      <c r="BM30" s="96"/>
      <c r="BN30" s="6"/>
      <c r="BO30" s="95"/>
      <c r="BQ30" s="181" t="s">
        <v>300</v>
      </c>
      <c r="BR30" s="180" t="s">
        <v>5</v>
      </c>
      <c r="BS30" s="179" t="s">
        <v>301</v>
      </c>
      <c r="BT30" s="180" t="s">
        <v>7</v>
      </c>
      <c r="BU30" s="178">
        <v>108</v>
      </c>
    </row>
    <row r="31" spans="2:73" ht="12.4" customHeight="1" thickTop="1" thickBot="1" x14ac:dyDescent="0.2">
      <c r="B31" s="178"/>
      <c r="D31" s="181"/>
      <c r="E31" s="180"/>
      <c r="F31" s="179"/>
      <c r="G31" s="180"/>
      <c r="H31" s="6"/>
      <c r="I31" s="96"/>
      <c r="J31" s="120"/>
      <c r="K31" s="122"/>
      <c r="L31" s="96"/>
      <c r="M31" s="122"/>
      <c r="Y31" s="13"/>
      <c r="Z31" s="14"/>
      <c r="AA31" s="6"/>
      <c r="AB31" s="14"/>
      <c r="AC31" s="101"/>
      <c r="AD31" s="96"/>
      <c r="AF31" s="181"/>
      <c r="AG31" s="180"/>
      <c r="AH31" s="179"/>
      <c r="AI31" s="180"/>
      <c r="AJ31" s="178"/>
      <c r="AM31" s="178"/>
      <c r="AO31" s="181"/>
      <c r="AP31" s="180"/>
      <c r="AQ31" s="179"/>
      <c r="AR31" s="180"/>
      <c r="AS31" s="96"/>
      <c r="AT31" s="97"/>
      <c r="AU31" s="13"/>
      <c r="AV31" s="6"/>
      <c r="AW31" s="13"/>
      <c r="AX31" s="6"/>
      <c r="BJ31" s="13"/>
      <c r="BK31" s="14"/>
      <c r="BL31" s="126"/>
      <c r="BM31" s="96"/>
      <c r="BN31" s="101"/>
      <c r="BO31" s="96"/>
      <c r="BQ31" s="181"/>
      <c r="BR31" s="180"/>
      <c r="BS31" s="179"/>
      <c r="BT31" s="180"/>
      <c r="BU31" s="178"/>
    </row>
    <row r="32" spans="2:73" ht="12.4" customHeight="1" thickTop="1" x14ac:dyDescent="0.15">
      <c r="B32" s="178">
        <v>14</v>
      </c>
      <c r="D32" s="181" t="s">
        <v>302</v>
      </c>
      <c r="E32" s="180" t="s">
        <v>5</v>
      </c>
      <c r="F32" s="179" t="s">
        <v>21</v>
      </c>
      <c r="G32" s="180" t="s">
        <v>7</v>
      </c>
      <c r="H32" s="6"/>
      <c r="I32" s="96"/>
      <c r="J32" s="122"/>
      <c r="K32" s="6"/>
      <c r="L32" s="96"/>
      <c r="M32" s="122"/>
      <c r="Q32" s="23"/>
      <c r="R32" s="22"/>
      <c r="T32" s="23"/>
      <c r="U32" s="22"/>
      <c r="Y32" s="13"/>
      <c r="Z32" s="14"/>
      <c r="AA32" s="6"/>
      <c r="AB32" s="128"/>
      <c r="AC32" s="13"/>
      <c r="AD32" s="17"/>
      <c r="AF32" s="181" t="s">
        <v>303</v>
      </c>
      <c r="AG32" s="180" t="s">
        <v>5</v>
      </c>
      <c r="AH32" s="179" t="s">
        <v>152</v>
      </c>
      <c r="AI32" s="180" t="s">
        <v>7</v>
      </c>
      <c r="AJ32" s="178">
        <v>45</v>
      </c>
      <c r="AM32" s="178">
        <v>77</v>
      </c>
      <c r="AO32" s="181" t="s">
        <v>304</v>
      </c>
      <c r="AP32" s="180" t="s">
        <v>5</v>
      </c>
      <c r="AQ32" s="179" t="s">
        <v>21</v>
      </c>
      <c r="AR32" s="180" t="s">
        <v>7</v>
      </c>
      <c r="AS32" s="11"/>
      <c r="AT32" s="16"/>
      <c r="AU32" s="16"/>
      <c r="AV32" s="6"/>
      <c r="AW32" s="13"/>
      <c r="AX32" s="6"/>
      <c r="BB32" s="23"/>
      <c r="BC32" s="22"/>
      <c r="BE32" s="23"/>
      <c r="BF32" s="22"/>
      <c r="BJ32" s="13"/>
      <c r="BK32" s="14"/>
      <c r="BL32" s="126"/>
      <c r="BM32" s="13"/>
      <c r="BN32" s="16"/>
      <c r="BO32" s="17"/>
      <c r="BQ32" s="181" t="s">
        <v>305</v>
      </c>
      <c r="BR32" s="180" t="s">
        <v>5</v>
      </c>
      <c r="BS32" s="179" t="s">
        <v>121</v>
      </c>
      <c r="BT32" s="180" t="s">
        <v>7</v>
      </c>
      <c r="BU32" s="178">
        <v>109</v>
      </c>
    </row>
    <row r="33" spans="2:73" ht="12.4" customHeight="1" thickBot="1" x14ac:dyDescent="0.2">
      <c r="B33" s="178"/>
      <c r="D33" s="181"/>
      <c r="E33" s="180"/>
      <c r="F33" s="179"/>
      <c r="G33" s="180"/>
      <c r="H33" s="9"/>
      <c r="I33" s="120"/>
      <c r="J33" s="122"/>
      <c r="K33" s="6"/>
      <c r="L33" s="96"/>
      <c r="M33" s="122"/>
      <c r="Q33" s="22"/>
      <c r="R33" s="22"/>
      <c r="T33" s="22"/>
      <c r="U33" s="22"/>
      <c r="Y33" s="13"/>
      <c r="Z33" s="14"/>
      <c r="AA33" s="6"/>
      <c r="AB33" s="127"/>
      <c r="AC33" s="96"/>
      <c r="AD33" s="9"/>
      <c r="AF33" s="181"/>
      <c r="AG33" s="180"/>
      <c r="AH33" s="179"/>
      <c r="AI33" s="180"/>
      <c r="AJ33" s="178"/>
      <c r="AM33" s="178"/>
      <c r="AO33" s="181"/>
      <c r="AP33" s="180"/>
      <c r="AQ33" s="179"/>
      <c r="AR33" s="180"/>
      <c r="AS33" s="6"/>
      <c r="AT33" s="96"/>
      <c r="AU33" s="16"/>
      <c r="AV33" s="6"/>
      <c r="AW33" s="13"/>
      <c r="AX33" s="6"/>
      <c r="BB33" s="22"/>
      <c r="BC33" s="22"/>
      <c r="BE33" s="22"/>
      <c r="BF33" s="22"/>
      <c r="BJ33" s="13"/>
      <c r="BK33" s="14"/>
      <c r="BL33" s="126"/>
      <c r="BM33" s="121"/>
      <c r="BN33" s="96"/>
      <c r="BO33" s="9"/>
      <c r="BQ33" s="181"/>
      <c r="BR33" s="180"/>
      <c r="BS33" s="179"/>
      <c r="BT33" s="180"/>
      <c r="BU33" s="178"/>
    </row>
    <row r="34" spans="2:73" ht="12.4" customHeight="1" thickTop="1" thickBot="1" x14ac:dyDescent="0.2">
      <c r="B34" s="178">
        <v>15</v>
      </c>
      <c r="D34" s="181" t="s">
        <v>306</v>
      </c>
      <c r="E34" s="180" t="s">
        <v>5</v>
      </c>
      <c r="F34" s="179" t="s">
        <v>152</v>
      </c>
      <c r="G34" s="180" t="s">
        <v>7</v>
      </c>
      <c r="H34" s="95"/>
      <c r="I34" s="122"/>
      <c r="J34" s="6"/>
      <c r="K34" s="6"/>
      <c r="L34" s="96"/>
      <c r="M34" s="123"/>
      <c r="N34" s="129" t="s">
        <v>358</v>
      </c>
      <c r="O34" s="19"/>
      <c r="P34" s="29"/>
      <c r="Q34" s="30"/>
      <c r="R34" s="31"/>
      <c r="T34" s="32" t="s">
        <v>359</v>
      </c>
      <c r="U34" s="19"/>
      <c r="V34" s="29"/>
      <c r="W34" s="30"/>
      <c r="X34" s="31"/>
      <c r="Y34" s="13"/>
      <c r="Z34" s="14"/>
      <c r="AA34" s="6"/>
      <c r="AB34" s="13"/>
      <c r="AC34" s="14"/>
      <c r="AD34" s="8"/>
      <c r="AF34" s="181" t="s">
        <v>307</v>
      </c>
      <c r="AG34" s="180" t="s">
        <v>5</v>
      </c>
      <c r="AH34" s="179" t="s">
        <v>49</v>
      </c>
      <c r="AI34" s="180" t="s">
        <v>7</v>
      </c>
      <c r="AJ34" s="178">
        <v>46</v>
      </c>
      <c r="AM34" s="178">
        <v>78</v>
      </c>
      <c r="AO34" s="181" t="s">
        <v>308</v>
      </c>
      <c r="AP34" s="180" t="s">
        <v>5</v>
      </c>
      <c r="AQ34" s="179" t="s">
        <v>74</v>
      </c>
      <c r="AR34" s="180" t="s">
        <v>7</v>
      </c>
      <c r="AS34" s="6"/>
      <c r="AT34" s="96"/>
      <c r="AU34" s="100"/>
      <c r="AV34" s="6"/>
      <c r="AW34" s="13"/>
      <c r="AX34" s="6"/>
      <c r="AY34" s="32" t="s">
        <v>361</v>
      </c>
      <c r="AZ34" s="19"/>
      <c r="BA34" s="29"/>
      <c r="BB34" s="30"/>
      <c r="BC34" s="31"/>
      <c r="BE34" s="32" t="s">
        <v>360</v>
      </c>
      <c r="BF34" s="19"/>
      <c r="BG34" s="29"/>
      <c r="BH34" s="30"/>
      <c r="BI34" s="31"/>
      <c r="BJ34" s="13"/>
      <c r="BK34" s="14"/>
      <c r="BL34" s="6"/>
      <c r="BM34" s="126"/>
      <c r="BN34" s="96"/>
      <c r="BO34" s="8"/>
      <c r="BQ34" s="181" t="s">
        <v>309</v>
      </c>
      <c r="BR34" s="180" t="s">
        <v>5</v>
      </c>
      <c r="BS34" s="179" t="s">
        <v>6</v>
      </c>
      <c r="BT34" s="180" t="s">
        <v>7</v>
      </c>
      <c r="BU34" s="178">
        <v>110</v>
      </c>
    </row>
    <row r="35" spans="2:73" ht="12.4" customHeight="1" thickTop="1" thickBot="1" x14ac:dyDescent="0.2">
      <c r="B35" s="178"/>
      <c r="D35" s="181"/>
      <c r="E35" s="180"/>
      <c r="F35" s="179"/>
      <c r="G35" s="180"/>
      <c r="H35" s="6"/>
      <c r="I35" s="6"/>
      <c r="J35" s="6"/>
      <c r="K35" s="6"/>
      <c r="L35" s="96"/>
      <c r="M35" s="123"/>
      <c r="N35" s="165" t="s">
        <v>388</v>
      </c>
      <c r="O35" s="166"/>
      <c r="P35" s="166"/>
      <c r="Q35" s="166"/>
      <c r="R35" s="167"/>
      <c r="T35" s="168" t="s">
        <v>393</v>
      </c>
      <c r="U35" s="166"/>
      <c r="V35" s="166"/>
      <c r="W35" s="166"/>
      <c r="X35" s="167"/>
      <c r="Y35" s="13"/>
      <c r="Z35" s="14"/>
      <c r="AA35" s="6"/>
      <c r="AB35" s="6"/>
      <c r="AC35" s="16"/>
      <c r="AD35" s="9"/>
      <c r="AF35" s="181"/>
      <c r="AG35" s="180"/>
      <c r="AH35" s="179"/>
      <c r="AI35" s="180"/>
      <c r="AJ35" s="178"/>
      <c r="AM35" s="178"/>
      <c r="AO35" s="181"/>
      <c r="AP35" s="180"/>
      <c r="AQ35" s="179"/>
      <c r="AR35" s="180"/>
      <c r="AS35" s="9"/>
      <c r="AT35" s="120"/>
      <c r="AU35" s="122"/>
      <c r="AV35" s="6"/>
      <c r="AW35" s="13"/>
      <c r="AX35" s="6"/>
      <c r="AY35" s="168" t="s">
        <v>398</v>
      </c>
      <c r="AZ35" s="166"/>
      <c r="BA35" s="166"/>
      <c r="BB35" s="166"/>
      <c r="BC35" s="167"/>
      <c r="BE35" s="168" t="s">
        <v>396</v>
      </c>
      <c r="BF35" s="166"/>
      <c r="BG35" s="166"/>
      <c r="BH35" s="166"/>
      <c r="BI35" s="167"/>
      <c r="BJ35" s="13"/>
      <c r="BK35" s="14"/>
      <c r="BL35" s="6"/>
      <c r="BM35" s="126"/>
      <c r="BN35" s="121"/>
      <c r="BO35" s="9"/>
      <c r="BQ35" s="181"/>
      <c r="BR35" s="180"/>
      <c r="BS35" s="179"/>
      <c r="BT35" s="180"/>
      <c r="BU35" s="178"/>
    </row>
    <row r="36" spans="2:73" ht="12.4" customHeight="1" thickTop="1" thickBot="1" x14ac:dyDescent="0.2">
      <c r="B36" s="178">
        <v>16</v>
      </c>
      <c r="D36" s="181" t="s">
        <v>310</v>
      </c>
      <c r="E36" s="180" t="s">
        <v>5</v>
      </c>
      <c r="F36" s="179" t="s">
        <v>84</v>
      </c>
      <c r="G36" s="180" t="s">
        <v>7</v>
      </c>
      <c r="H36" s="95"/>
      <c r="I36" s="6"/>
      <c r="J36" s="6"/>
      <c r="K36" s="6"/>
      <c r="L36" s="96"/>
      <c r="M36" s="125"/>
      <c r="N36" s="165"/>
      <c r="O36" s="166"/>
      <c r="P36" s="166"/>
      <c r="Q36" s="166"/>
      <c r="R36" s="167"/>
      <c r="T36" s="168"/>
      <c r="U36" s="166"/>
      <c r="V36" s="166"/>
      <c r="W36" s="166"/>
      <c r="X36" s="165"/>
      <c r="Y36" s="16"/>
      <c r="Z36" s="96"/>
      <c r="AA36" s="6"/>
      <c r="AB36" s="6"/>
      <c r="AC36" s="99"/>
      <c r="AD36" s="95"/>
      <c r="AF36" s="181" t="s">
        <v>311</v>
      </c>
      <c r="AG36" s="180" t="s">
        <v>5</v>
      </c>
      <c r="AH36" s="179" t="s">
        <v>232</v>
      </c>
      <c r="AI36" s="180" t="s">
        <v>7</v>
      </c>
      <c r="AJ36" s="178">
        <v>47</v>
      </c>
      <c r="AM36" s="178">
        <v>79</v>
      </c>
      <c r="AO36" s="181" t="s">
        <v>312</v>
      </c>
      <c r="AP36" s="180" t="s">
        <v>5</v>
      </c>
      <c r="AQ36" s="179" t="s">
        <v>152</v>
      </c>
      <c r="AR36" s="180" t="s">
        <v>7</v>
      </c>
      <c r="AS36" s="95"/>
      <c r="AT36" s="122"/>
      <c r="AU36" s="6"/>
      <c r="AV36" s="6"/>
      <c r="AW36" s="96"/>
      <c r="AX36" s="16"/>
      <c r="AY36" s="165"/>
      <c r="AZ36" s="166"/>
      <c r="BA36" s="166"/>
      <c r="BB36" s="166"/>
      <c r="BC36" s="167"/>
      <c r="BE36" s="168"/>
      <c r="BF36" s="166"/>
      <c r="BG36" s="166"/>
      <c r="BH36" s="166"/>
      <c r="BI36" s="165"/>
      <c r="BJ36" s="16"/>
      <c r="BK36" s="96"/>
      <c r="BL36" s="6"/>
      <c r="BM36" s="6"/>
      <c r="BN36" s="126"/>
      <c r="BO36" s="95"/>
      <c r="BQ36" s="181" t="s">
        <v>313</v>
      </c>
      <c r="BR36" s="180" t="s">
        <v>5</v>
      </c>
      <c r="BS36" s="179" t="s">
        <v>84</v>
      </c>
      <c r="BT36" s="180" t="s">
        <v>7</v>
      </c>
      <c r="BU36" s="178">
        <v>111</v>
      </c>
    </row>
    <row r="37" spans="2:73" ht="12.4" customHeight="1" thickTop="1" thickBot="1" x14ac:dyDescent="0.2">
      <c r="B37" s="178"/>
      <c r="D37" s="181"/>
      <c r="E37" s="180"/>
      <c r="F37" s="179"/>
      <c r="G37" s="180"/>
      <c r="H37" s="96"/>
      <c r="I37" s="97"/>
      <c r="J37" s="6"/>
      <c r="K37" s="6"/>
      <c r="L37" s="13"/>
      <c r="M37" s="14"/>
      <c r="N37" s="168"/>
      <c r="O37" s="166"/>
      <c r="P37" s="166"/>
      <c r="Q37" s="166"/>
      <c r="R37" s="167"/>
      <c r="T37" s="168"/>
      <c r="U37" s="166"/>
      <c r="V37" s="166"/>
      <c r="W37" s="166"/>
      <c r="X37" s="165"/>
      <c r="Y37" s="102"/>
      <c r="Z37" s="96"/>
      <c r="AA37" s="6"/>
      <c r="AB37" s="6"/>
      <c r="AC37" s="6"/>
      <c r="AD37" s="96"/>
      <c r="AF37" s="181"/>
      <c r="AG37" s="180"/>
      <c r="AH37" s="179"/>
      <c r="AI37" s="180"/>
      <c r="AJ37" s="178"/>
      <c r="AM37" s="178"/>
      <c r="AO37" s="181"/>
      <c r="AP37" s="180"/>
      <c r="AQ37" s="179"/>
      <c r="AR37" s="180"/>
      <c r="AS37" s="6"/>
      <c r="AT37" s="6"/>
      <c r="AU37" s="6"/>
      <c r="AV37" s="6"/>
      <c r="AW37" s="96"/>
      <c r="AX37" s="124"/>
      <c r="AY37" s="165"/>
      <c r="AZ37" s="166"/>
      <c r="BA37" s="166"/>
      <c r="BB37" s="166"/>
      <c r="BC37" s="167"/>
      <c r="BE37" s="168"/>
      <c r="BF37" s="166"/>
      <c r="BG37" s="166"/>
      <c r="BH37" s="166"/>
      <c r="BI37" s="165"/>
      <c r="BJ37" s="102"/>
      <c r="BK37" s="96"/>
      <c r="BL37" s="6"/>
      <c r="BM37" s="6"/>
      <c r="BN37" s="6"/>
      <c r="BO37" s="96"/>
      <c r="BQ37" s="181"/>
      <c r="BR37" s="180"/>
      <c r="BS37" s="179"/>
      <c r="BT37" s="180"/>
      <c r="BU37" s="178"/>
    </row>
    <row r="38" spans="2:73" ht="12.4" customHeight="1" thickTop="1" thickBot="1" x14ac:dyDescent="0.2">
      <c r="B38" s="178">
        <v>17</v>
      </c>
      <c r="D38" s="181" t="s">
        <v>297</v>
      </c>
      <c r="E38" s="180" t="s">
        <v>5</v>
      </c>
      <c r="F38" s="179" t="s">
        <v>33</v>
      </c>
      <c r="G38" s="180" t="s">
        <v>7</v>
      </c>
      <c r="H38" s="11"/>
      <c r="I38" s="14"/>
      <c r="J38" s="122"/>
      <c r="K38" s="6"/>
      <c r="L38" s="13"/>
      <c r="M38" s="14"/>
      <c r="N38" s="169" t="s">
        <v>389</v>
      </c>
      <c r="O38" s="170"/>
      <c r="P38" s="170"/>
      <c r="Q38" s="170"/>
      <c r="R38" s="171"/>
      <c r="T38" s="169" t="s">
        <v>394</v>
      </c>
      <c r="U38" s="170"/>
      <c r="V38" s="170"/>
      <c r="W38" s="170"/>
      <c r="X38" s="177"/>
      <c r="Y38" s="128"/>
      <c r="Z38" s="96"/>
      <c r="AA38" s="6"/>
      <c r="AB38" s="6"/>
      <c r="AC38" s="6"/>
      <c r="AD38" s="95"/>
      <c r="AF38" s="181" t="s">
        <v>156</v>
      </c>
      <c r="AG38" s="180" t="s">
        <v>5</v>
      </c>
      <c r="AH38" s="179" t="s">
        <v>314</v>
      </c>
      <c r="AI38" s="180" t="s">
        <v>7</v>
      </c>
      <c r="AJ38" s="178">
        <v>48</v>
      </c>
      <c r="AM38" s="178">
        <v>80</v>
      </c>
      <c r="AO38" s="181" t="s">
        <v>315</v>
      </c>
      <c r="AP38" s="180" t="s">
        <v>5</v>
      </c>
      <c r="AQ38" s="179" t="s">
        <v>314</v>
      </c>
      <c r="AR38" s="180" t="s">
        <v>7</v>
      </c>
      <c r="AS38" s="95"/>
      <c r="AT38" s="6"/>
      <c r="AU38" s="6"/>
      <c r="AV38" s="6"/>
      <c r="AW38" s="96"/>
      <c r="AX38" s="123"/>
      <c r="AY38" s="177" t="s">
        <v>394</v>
      </c>
      <c r="AZ38" s="170"/>
      <c r="BA38" s="170"/>
      <c r="BB38" s="170"/>
      <c r="BC38" s="171"/>
      <c r="BE38" s="169" t="s">
        <v>389</v>
      </c>
      <c r="BF38" s="170"/>
      <c r="BG38" s="170"/>
      <c r="BH38" s="170"/>
      <c r="BI38" s="177"/>
      <c r="BJ38" s="128"/>
      <c r="BK38" s="96"/>
      <c r="BL38" s="6"/>
      <c r="BM38" s="6"/>
      <c r="BN38" s="6"/>
      <c r="BO38" s="8"/>
      <c r="BQ38" s="181" t="s">
        <v>316</v>
      </c>
      <c r="BR38" s="180" t="s">
        <v>5</v>
      </c>
      <c r="BS38" s="179" t="s">
        <v>152</v>
      </c>
      <c r="BT38" s="180" t="s">
        <v>7</v>
      </c>
      <c r="BU38" s="178">
        <v>112</v>
      </c>
    </row>
    <row r="39" spans="2:73" ht="12.4" customHeight="1" thickTop="1" thickBot="1" x14ac:dyDescent="0.2">
      <c r="B39" s="178"/>
      <c r="D39" s="181"/>
      <c r="E39" s="180"/>
      <c r="F39" s="179"/>
      <c r="G39" s="180"/>
      <c r="H39" s="6"/>
      <c r="I39" s="96"/>
      <c r="J39" s="97"/>
      <c r="K39" s="6"/>
      <c r="L39" s="13"/>
      <c r="M39" s="14"/>
      <c r="N39" s="172"/>
      <c r="O39" s="173"/>
      <c r="P39" s="173"/>
      <c r="Q39" s="173"/>
      <c r="R39" s="174"/>
      <c r="T39" s="172"/>
      <c r="U39" s="173"/>
      <c r="V39" s="173"/>
      <c r="W39" s="173"/>
      <c r="X39" s="173"/>
      <c r="Y39" s="128"/>
      <c r="Z39" s="96"/>
      <c r="AA39" s="6"/>
      <c r="AB39" s="6"/>
      <c r="AC39" s="101"/>
      <c r="AD39" s="96"/>
      <c r="AF39" s="181"/>
      <c r="AG39" s="180"/>
      <c r="AH39" s="179"/>
      <c r="AI39" s="180"/>
      <c r="AJ39" s="178"/>
      <c r="AM39" s="178"/>
      <c r="AO39" s="181"/>
      <c r="AP39" s="180"/>
      <c r="AQ39" s="179"/>
      <c r="AR39" s="180"/>
      <c r="AS39" s="96"/>
      <c r="AT39" s="97"/>
      <c r="AU39" s="6"/>
      <c r="AV39" s="6"/>
      <c r="AW39" s="96"/>
      <c r="AX39" s="123"/>
      <c r="AY39" s="173"/>
      <c r="AZ39" s="173"/>
      <c r="BA39" s="173"/>
      <c r="BB39" s="173"/>
      <c r="BC39" s="174"/>
      <c r="BE39" s="172"/>
      <c r="BF39" s="173"/>
      <c r="BG39" s="173"/>
      <c r="BH39" s="173"/>
      <c r="BI39" s="173"/>
      <c r="BJ39" s="128"/>
      <c r="BK39" s="96"/>
      <c r="BL39" s="6"/>
      <c r="BM39" s="6"/>
      <c r="BN39" s="13"/>
      <c r="BO39" s="9"/>
      <c r="BQ39" s="181"/>
      <c r="BR39" s="180"/>
      <c r="BS39" s="179"/>
      <c r="BT39" s="180"/>
      <c r="BU39" s="178"/>
    </row>
    <row r="40" spans="2:73" ht="12.4" customHeight="1" thickTop="1" thickBot="1" x14ac:dyDescent="0.2">
      <c r="B40" s="178">
        <v>18</v>
      </c>
      <c r="D40" s="181" t="s">
        <v>130</v>
      </c>
      <c r="E40" s="180" t="s">
        <v>5</v>
      </c>
      <c r="F40" s="179" t="s">
        <v>29</v>
      </c>
      <c r="G40" s="180" t="s">
        <v>7</v>
      </c>
      <c r="H40" s="95"/>
      <c r="I40" s="13"/>
      <c r="J40" s="14"/>
      <c r="K40" s="122"/>
      <c r="L40" s="13"/>
      <c r="M40" s="14"/>
      <c r="Q40" s="23"/>
      <c r="R40" s="22"/>
      <c r="T40" s="23"/>
      <c r="U40" s="22"/>
      <c r="Y40" s="126"/>
      <c r="Z40" s="96"/>
      <c r="AA40" s="6"/>
      <c r="AB40" s="126"/>
      <c r="AC40" s="13"/>
      <c r="AD40" s="17"/>
      <c r="AF40" s="181" t="s">
        <v>317</v>
      </c>
      <c r="AG40" s="180" t="s">
        <v>5</v>
      </c>
      <c r="AH40" s="179" t="s">
        <v>15</v>
      </c>
      <c r="AI40" s="180" t="s">
        <v>7</v>
      </c>
      <c r="AJ40" s="178">
        <v>49</v>
      </c>
      <c r="AM40" s="178">
        <v>81</v>
      </c>
      <c r="AO40" s="181" t="s">
        <v>163</v>
      </c>
      <c r="AP40" s="180" t="s">
        <v>5</v>
      </c>
      <c r="AQ40" s="179" t="s">
        <v>104</v>
      </c>
      <c r="AR40" s="180" t="s">
        <v>7</v>
      </c>
      <c r="AS40" s="11"/>
      <c r="AT40" s="14"/>
      <c r="AU40" s="122"/>
      <c r="AV40" s="6"/>
      <c r="AW40" s="96"/>
      <c r="AX40" s="122"/>
      <c r="BB40" s="23"/>
      <c r="BC40" s="22"/>
      <c r="BE40" s="23"/>
      <c r="BF40" s="22"/>
      <c r="BJ40" s="126"/>
      <c r="BK40" s="96"/>
      <c r="BL40" s="6"/>
      <c r="BM40" s="6"/>
      <c r="BN40" s="102"/>
      <c r="BO40" s="95"/>
      <c r="BQ40" s="181" t="s">
        <v>318</v>
      </c>
      <c r="BR40" s="180" t="s">
        <v>5</v>
      </c>
      <c r="BS40" s="179" t="s">
        <v>49</v>
      </c>
      <c r="BT40" s="180" t="s">
        <v>7</v>
      </c>
      <c r="BU40" s="178">
        <v>113</v>
      </c>
    </row>
    <row r="41" spans="2:73" ht="12.4" customHeight="1" thickTop="1" thickBot="1" x14ac:dyDescent="0.2">
      <c r="B41" s="178"/>
      <c r="D41" s="181"/>
      <c r="E41" s="180"/>
      <c r="F41" s="179"/>
      <c r="G41" s="180"/>
      <c r="H41" s="96"/>
      <c r="I41" s="125"/>
      <c r="J41" s="96"/>
      <c r="K41" s="122"/>
      <c r="L41" s="13"/>
      <c r="M41" s="14"/>
      <c r="Q41" s="22"/>
      <c r="R41" s="22"/>
      <c r="T41" s="22"/>
      <c r="U41" s="22"/>
      <c r="Y41" s="126"/>
      <c r="Z41" s="96"/>
      <c r="AA41" s="6"/>
      <c r="AB41" s="101"/>
      <c r="AC41" s="96"/>
      <c r="AD41" s="9"/>
      <c r="AF41" s="181"/>
      <c r="AG41" s="180"/>
      <c r="AH41" s="179"/>
      <c r="AI41" s="180"/>
      <c r="AJ41" s="178"/>
      <c r="AM41" s="178"/>
      <c r="AO41" s="181"/>
      <c r="AP41" s="180"/>
      <c r="AQ41" s="179"/>
      <c r="AR41" s="180"/>
      <c r="AS41" s="6"/>
      <c r="AT41" s="96"/>
      <c r="AU41" s="97"/>
      <c r="AV41" s="6"/>
      <c r="AW41" s="96"/>
      <c r="AX41" s="122"/>
      <c r="BB41" s="22"/>
      <c r="BC41" s="22"/>
      <c r="BE41" s="22"/>
      <c r="BF41" s="22"/>
      <c r="BJ41" s="126"/>
      <c r="BK41" s="96"/>
      <c r="BL41" s="6"/>
      <c r="BM41" s="13"/>
      <c r="BN41" s="96"/>
      <c r="BO41" s="96"/>
      <c r="BQ41" s="181"/>
      <c r="BR41" s="180"/>
      <c r="BS41" s="179"/>
      <c r="BT41" s="180"/>
      <c r="BU41" s="178"/>
    </row>
    <row r="42" spans="2:73" ht="12.4" customHeight="1" thickTop="1" thickBot="1" x14ac:dyDescent="0.2">
      <c r="B42" s="178">
        <v>19</v>
      </c>
      <c r="D42" s="181" t="s">
        <v>113</v>
      </c>
      <c r="E42" s="180" t="s">
        <v>5</v>
      </c>
      <c r="F42" s="179" t="s">
        <v>23</v>
      </c>
      <c r="G42" s="180" t="s">
        <v>7</v>
      </c>
      <c r="H42" s="11"/>
      <c r="I42" s="6"/>
      <c r="J42" s="96"/>
      <c r="K42" s="122"/>
      <c r="L42" s="13"/>
      <c r="M42" s="14"/>
      <c r="N42" s="32" t="s">
        <v>378</v>
      </c>
      <c r="O42" s="19"/>
      <c r="P42" s="29"/>
      <c r="Q42" s="30"/>
      <c r="R42" s="31"/>
      <c r="T42" s="32" t="s">
        <v>381</v>
      </c>
      <c r="U42" s="19"/>
      <c r="V42" s="29"/>
      <c r="W42" s="30"/>
      <c r="X42" s="30"/>
      <c r="Y42" s="128"/>
      <c r="Z42" s="96"/>
      <c r="AA42" s="6"/>
      <c r="AB42" s="16"/>
      <c r="AC42" s="14"/>
      <c r="AD42" s="21"/>
      <c r="AF42" s="181" t="s">
        <v>356</v>
      </c>
      <c r="AG42" s="180" t="s">
        <v>5</v>
      </c>
      <c r="AH42" s="179" t="s">
        <v>357</v>
      </c>
      <c r="AI42" s="180" t="s">
        <v>7</v>
      </c>
      <c r="AJ42" s="178">
        <v>50</v>
      </c>
      <c r="AM42" s="178">
        <v>82</v>
      </c>
      <c r="AO42" s="181" t="s">
        <v>319</v>
      </c>
      <c r="AP42" s="180" t="s">
        <v>5</v>
      </c>
      <c r="AQ42" s="179" t="s">
        <v>49</v>
      </c>
      <c r="AR42" s="180" t="s">
        <v>7</v>
      </c>
      <c r="AS42" s="6"/>
      <c r="AT42" s="13"/>
      <c r="AU42" s="16"/>
      <c r="AV42" s="6"/>
      <c r="AW42" s="96"/>
      <c r="AX42" s="123"/>
      <c r="AY42" s="129" t="s">
        <v>380</v>
      </c>
      <c r="AZ42" s="19"/>
      <c r="BA42" s="29"/>
      <c r="BB42" s="30"/>
      <c r="BC42" s="31"/>
      <c r="BE42" s="32" t="s">
        <v>379</v>
      </c>
      <c r="BF42" s="19"/>
      <c r="BG42" s="29"/>
      <c r="BH42" s="30"/>
      <c r="BI42" s="30"/>
      <c r="BJ42" s="128"/>
      <c r="BK42" s="96"/>
      <c r="BL42" s="6"/>
      <c r="BM42" s="102"/>
      <c r="BN42" s="96"/>
      <c r="BO42" s="95"/>
      <c r="BQ42" s="181" t="s">
        <v>320</v>
      </c>
      <c r="BR42" s="180" t="s">
        <v>5</v>
      </c>
      <c r="BS42" s="179" t="s">
        <v>27</v>
      </c>
      <c r="BT42" s="180" t="s">
        <v>7</v>
      </c>
      <c r="BU42" s="178">
        <v>114</v>
      </c>
    </row>
    <row r="43" spans="2:73" ht="12.4" customHeight="1" thickTop="1" thickBot="1" x14ac:dyDescent="0.2">
      <c r="B43" s="178"/>
      <c r="D43" s="181"/>
      <c r="E43" s="180"/>
      <c r="F43" s="179"/>
      <c r="G43" s="180"/>
      <c r="H43" s="6"/>
      <c r="I43" s="6"/>
      <c r="J43" s="96"/>
      <c r="K43" s="97"/>
      <c r="L43" s="13"/>
      <c r="M43" s="14"/>
      <c r="N43" s="168" t="s">
        <v>390</v>
      </c>
      <c r="O43" s="166"/>
      <c r="P43" s="166"/>
      <c r="Q43" s="166"/>
      <c r="R43" s="167"/>
      <c r="T43" s="168" t="s">
        <v>395</v>
      </c>
      <c r="U43" s="166"/>
      <c r="V43" s="166"/>
      <c r="W43" s="166"/>
      <c r="X43" s="165"/>
      <c r="Y43" s="128"/>
      <c r="Z43" s="96"/>
      <c r="AA43" s="6"/>
      <c r="AB43" s="14"/>
      <c r="AC43" s="98"/>
      <c r="AD43" s="6"/>
      <c r="AF43" s="181"/>
      <c r="AG43" s="180"/>
      <c r="AH43" s="179"/>
      <c r="AI43" s="180"/>
      <c r="AJ43" s="178"/>
      <c r="AM43" s="178"/>
      <c r="AO43" s="181"/>
      <c r="AP43" s="180"/>
      <c r="AQ43" s="179"/>
      <c r="AR43" s="180"/>
      <c r="AS43" s="9"/>
      <c r="AT43" s="16"/>
      <c r="AU43" s="13"/>
      <c r="AV43" s="6"/>
      <c r="AW43" s="96"/>
      <c r="AX43" s="123"/>
      <c r="AY43" s="165" t="s">
        <v>399</v>
      </c>
      <c r="AZ43" s="166"/>
      <c r="BA43" s="166"/>
      <c r="BB43" s="166"/>
      <c r="BC43" s="167"/>
      <c r="BE43" s="168" t="s">
        <v>397</v>
      </c>
      <c r="BF43" s="166"/>
      <c r="BG43" s="166"/>
      <c r="BH43" s="166"/>
      <c r="BI43" s="165"/>
      <c r="BJ43" s="128"/>
      <c r="BK43" s="96"/>
      <c r="BL43" s="6"/>
      <c r="BM43" s="128"/>
      <c r="BN43" s="101"/>
      <c r="BO43" s="96"/>
      <c r="BQ43" s="181"/>
      <c r="BR43" s="180"/>
      <c r="BS43" s="179"/>
      <c r="BT43" s="180"/>
      <c r="BU43" s="178"/>
    </row>
    <row r="44" spans="2:73" ht="12.4" customHeight="1" thickTop="1" thickBot="1" x14ac:dyDescent="0.2">
      <c r="B44" s="178">
        <v>20</v>
      </c>
      <c r="D44" s="181" t="s">
        <v>321</v>
      </c>
      <c r="E44" s="180" t="s">
        <v>5</v>
      </c>
      <c r="F44" s="179" t="s">
        <v>15</v>
      </c>
      <c r="G44" s="180" t="s">
        <v>7</v>
      </c>
      <c r="H44" s="95"/>
      <c r="I44" s="6"/>
      <c r="J44" s="13"/>
      <c r="K44" s="16"/>
      <c r="L44" s="16"/>
      <c r="M44" s="14"/>
      <c r="N44" s="168"/>
      <c r="O44" s="166"/>
      <c r="P44" s="166"/>
      <c r="Q44" s="166"/>
      <c r="R44" s="167"/>
      <c r="T44" s="168"/>
      <c r="U44" s="166"/>
      <c r="V44" s="166"/>
      <c r="W44" s="166"/>
      <c r="X44" s="165"/>
      <c r="Y44" s="128"/>
      <c r="Z44" s="96"/>
      <c r="AA44" s="6"/>
      <c r="AB44" s="14"/>
      <c r="AC44" s="99"/>
      <c r="AD44" s="95"/>
      <c r="AF44" s="181" t="s">
        <v>131</v>
      </c>
      <c r="AG44" s="180" t="s">
        <v>5</v>
      </c>
      <c r="AH44" s="179" t="s">
        <v>49</v>
      </c>
      <c r="AI44" s="180" t="s">
        <v>7</v>
      </c>
      <c r="AJ44" s="178">
        <v>51</v>
      </c>
      <c r="AM44" s="178">
        <v>83</v>
      </c>
      <c r="AO44" s="181" t="s">
        <v>322</v>
      </c>
      <c r="AP44" s="180" t="s">
        <v>5</v>
      </c>
      <c r="AQ44" s="179" t="s">
        <v>54</v>
      </c>
      <c r="AR44" s="180" t="s">
        <v>7</v>
      </c>
      <c r="AS44" s="95"/>
      <c r="AT44" s="100"/>
      <c r="AU44" s="13"/>
      <c r="AV44" s="6"/>
      <c r="AW44" s="96"/>
      <c r="AX44" s="123"/>
      <c r="AY44" s="165"/>
      <c r="AZ44" s="166"/>
      <c r="BA44" s="166"/>
      <c r="BB44" s="166"/>
      <c r="BC44" s="167"/>
      <c r="BE44" s="168"/>
      <c r="BF44" s="166"/>
      <c r="BG44" s="166"/>
      <c r="BH44" s="166"/>
      <c r="BI44" s="165"/>
      <c r="BJ44" s="128"/>
      <c r="BK44" s="96"/>
      <c r="BL44" s="6"/>
      <c r="BM44" s="14"/>
      <c r="BN44" s="13"/>
      <c r="BO44" s="17"/>
      <c r="BQ44" s="181" t="s">
        <v>323</v>
      </c>
      <c r="BR44" s="180" t="s">
        <v>5</v>
      </c>
      <c r="BS44" s="179" t="s">
        <v>65</v>
      </c>
      <c r="BT44" s="180" t="s">
        <v>7</v>
      </c>
      <c r="BU44" s="178">
        <v>115</v>
      </c>
    </row>
    <row r="45" spans="2:73" ht="12.4" customHeight="1" thickTop="1" thickBot="1" x14ac:dyDescent="0.2">
      <c r="B45" s="178"/>
      <c r="D45" s="181"/>
      <c r="E45" s="180"/>
      <c r="F45" s="179"/>
      <c r="G45" s="180"/>
      <c r="H45" s="96"/>
      <c r="I45" s="97"/>
      <c r="J45" s="13"/>
      <c r="K45" s="16"/>
      <c r="L45" s="16"/>
      <c r="M45" s="14"/>
      <c r="N45" s="168"/>
      <c r="O45" s="166"/>
      <c r="P45" s="166"/>
      <c r="Q45" s="166"/>
      <c r="R45" s="167"/>
      <c r="T45" s="168"/>
      <c r="U45" s="166"/>
      <c r="V45" s="166"/>
      <c r="W45" s="166"/>
      <c r="X45" s="165"/>
      <c r="Y45" s="128"/>
      <c r="Z45" s="96"/>
      <c r="AA45" s="13"/>
      <c r="AB45" s="96"/>
      <c r="AC45" s="6"/>
      <c r="AD45" s="96"/>
      <c r="AF45" s="181"/>
      <c r="AG45" s="180"/>
      <c r="AH45" s="179"/>
      <c r="AI45" s="180"/>
      <c r="AJ45" s="178"/>
      <c r="AM45" s="178"/>
      <c r="AO45" s="181"/>
      <c r="AP45" s="180"/>
      <c r="AQ45" s="179"/>
      <c r="AR45" s="180"/>
      <c r="AS45" s="6"/>
      <c r="AT45" s="6"/>
      <c r="AU45" s="96"/>
      <c r="AV45" s="14"/>
      <c r="AW45" s="96"/>
      <c r="AX45" s="123"/>
      <c r="AY45" s="165"/>
      <c r="AZ45" s="166"/>
      <c r="BA45" s="166"/>
      <c r="BB45" s="166"/>
      <c r="BC45" s="167"/>
      <c r="BE45" s="168"/>
      <c r="BF45" s="166"/>
      <c r="BG45" s="166"/>
      <c r="BH45" s="166"/>
      <c r="BI45" s="165"/>
      <c r="BJ45" s="128"/>
      <c r="BK45" s="96"/>
      <c r="BL45" s="13"/>
      <c r="BM45" s="96"/>
      <c r="BN45" s="6"/>
      <c r="BO45" s="9"/>
      <c r="BQ45" s="181"/>
      <c r="BR45" s="180"/>
      <c r="BS45" s="179"/>
      <c r="BT45" s="180"/>
      <c r="BU45" s="178"/>
    </row>
    <row r="46" spans="2:73" ht="12.4" customHeight="1" thickTop="1" thickBot="1" x14ac:dyDescent="0.2">
      <c r="B46" s="178">
        <v>21</v>
      </c>
      <c r="D46" s="181" t="s">
        <v>100</v>
      </c>
      <c r="E46" s="180" t="s">
        <v>5</v>
      </c>
      <c r="F46" s="179" t="s">
        <v>65</v>
      </c>
      <c r="G46" s="180" t="s">
        <v>7</v>
      </c>
      <c r="H46" s="11"/>
      <c r="I46" s="16"/>
      <c r="J46" s="16"/>
      <c r="K46" s="16"/>
      <c r="L46" s="16"/>
      <c r="M46" s="14"/>
      <c r="N46" s="169" t="s">
        <v>391</v>
      </c>
      <c r="O46" s="170"/>
      <c r="P46" s="170"/>
      <c r="Q46" s="170"/>
      <c r="R46" s="171"/>
      <c r="T46" s="169" t="s">
        <v>389</v>
      </c>
      <c r="U46" s="170"/>
      <c r="V46" s="170"/>
      <c r="W46" s="170"/>
      <c r="X46" s="177"/>
      <c r="Y46" s="128"/>
      <c r="Z46" s="96"/>
      <c r="AA46" s="102"/>
      <c r="AB46" s="96"/>
      <c r="AC46" s="6"/>
      <c r="AD46" s="95"/>
      <c r="AF46" s="181" t="s">
        <v>324</v>
      </c>
      <c r="AG46" s="180" t="s">
        <v>5</v>
      </c>
      <c r="AH46" s="179" t="s">
        <v>301</v>
      </c>
      <c r="AI46" s="180" t="s">
        <v>7</v>
      </c>
      <c r="AJ46" s="178">
        <v>52</v>
      </c>
      <c r="AM46" s="178">
        <v>84</v>
      </c>
      <c r="AO46" s="181" t="s">
        <v>325</v>
      </c>
      <c r="AP46" s="180" t="s">
        <v>5</v>
      </c>
      <c r="AQ46" s="179" t="s">
        <v>37</v>
      </c>
      <c r="AR46" s="180" t="s">
        <v>7</v>
      </c>
      <c r="AS46" s="95"/>
      <c r="AT46" s="6"/>
      <c r="AU46" s="96"/>
      <c r="AV46" s="124"/>
      <c r="AW46" s="96"/>
      <c r="AX46" s="123"/>
      <c r="AY46" s="177" t="s">
        <v>400</v>
      </c>
      <c r="AZ46" s="170"/>
      <c r="BA46" s="170"/>
      <c r="BB46" s="170"/>
      <c r="BC46" s="171"/>
      <c r="BE46" s="169" t="s">
        <v>391</v>
      </c>
      <c r="BF46" s="170"/>
      <c r="BG46" s="170"/>
      <c r="BH46" s="170"/>
      <c r="BI46" s="177"/>
      <c r="BJ46" s="128"/>
      <c r="BK46" s="96"/>
      <c r="BL46" s="102"/>
      <c r="BM46" s="96"/>
      <c r="BN46" s="6"/>
      <c r="BO46" s="95"/>
      <c r="BQ46" s="181" t="s">
        <v>96</v>
      </c>
      <c r="BR46" s="180" t="s">
        <v>5</v>
      </c>
      <c r="BS46" s="179" t="s">
        <v>15</v>
      </c>
      <c r="BT46" s="180" t="s">
        <v>7</v>
      </c>
      <c r="BU46" s="178">
        <v>116</v>
      </c>
    </row>
    <row r="47" spans="2:73" ht="12.4" customHeight="1" thickTop="1" thickBot="1" x14ac:dyDescent="0.2">
      <c r="B47" s="178"/>
      <c r="D47" s="181"/>
      <c r="E47" s="180"/>
      <c r="F47" s="179"/>
      <c r="G47" s="180"/>
      <c r="H47" s="6"/>
      <c r="I47" s="96"/>
      <c r="J47" s="16"/>
      <c r="K47" s="13"/>
      <c r="L47" s="16"/>
      <c r="M47" s="14"/>
      <c r="N47" s="172"/>
      <c r="O47" s="173"/>
      <c r="P47" s="173"/>
      <c r="Q47" s="173"/>
      <c r="R47" s="174"/>
      <c r="T47" s="172"/>
      <c r="U47" s="173"/>
      <c r="V47" s="173"/>
      <c r="W47" s="173"/>
      <c r="X47" s="173"/>
      <c r="Y47" s="128"/>
      <c r="Z47" s="96"/>
      <c r="AA47" s="128"/>
      <c r="AB47" s="96"/>
      <c r="AC47" s="101"/>
      <c r="AD47" s="96"/>
      <c r="AF47" s="181"/>
      <c r="AG47" s="180"/>
      <c r="AH47" s="179"/>
      <c r="AI47" s="180"/>
      <c r="AJ47" s="178"/>
      <c r="AM47" s="178"/>
      <c r="AO47" s="181"/>
      <c r="AP47" s="180"/>
      <c r="AQ47" s="179"/>
      <c r="AR47" s="180"/>
      <c r="AS47" s="96"/>
      <c r="AT47" s="97"/>
      <c r="AU47" s="96"/>
      <c r="AV47" s="123"/>
      <c r="AW47" s="96"/>
      <c r="AX47" s="123"/>
      <c r="AY47" s="173"/>
      <c r="AZ47" s="173"/>
      <c r="BA47" s="173"/>
      <c r="BB47" s="173"/>
      <c r="BC47" s="174"/>
      <c r="BE47" s="172"/>
      <c r="BF47" s="173"/>
      <c r="BG47" s="173"/>
      <c r="BH47" s="173"/>
      <c r="BI47" s="173"/>
      <c r="BJ47" s="128"/>
      <c r="BK47" s="96"/>
      <c r="BL47" s="128"/>
      <c r="BM47" s="96"/>
      <c r="BN47" s="101"/>
      <c r="BO47" s="96"/>
      <c r="BQ47" s="181"/>
      <c r="BR47" s="180"/>
      <c r="BS47" s="179"/>
      <c r="BT47" s="180"/>
      <c r="BU47" s="178"/>
    </row>
    <row r="48" spans="2:73" ht="12.4" customHeight="1" thickTop="1" x14ac:dyDescent="0.15">
      <c r="B48" s="178">
        <v>22</v>
      </c>
      <c r="D48" s="181" t="s">
        <v>326</v>
      </c>
      <c r="E48" s="180" t="s">
        <v>5</v>
      </c>
      <c r="F48" s="179" t="s">
        <v>49</v>
      </c>
      <c r="G48" s="180" t="s">
        <v>7</v>
      </c>
      <c r="H48" s="6"/>
      <c r="I48" s="96"/>
      <c r="J48" s="100"/>
      <c r="K48" s="13"/>
      <c r="L48" s="16"/>
      <c r="M48" s="14"/>
      <c r="Y48" s="126"/>
      <c r="Z48" s="96"/>
      <c r="AA48" s="128"/>
      <c r="AB48" s="13"/>
      <c r="AC48" s="16"/>
      <c r="AD48" s="17"/>
      <c r="AF48" s="181" t="s">
        <v>327</v>
      </c>
      <c r="AG48" s="180" t="s">
        <v>5</v>
      </c>
      <c r="AH48" s="179" t="s">
        <v>29</v>
      </c>
      <c r="AI48" s="180" t="s">
        <v>7</v>
      </c>
      <c r="AJ48" s="178">
        <v>53</v>
      </c>
      <c r="AM48" s="178">
        <v>85</v>
      </c>
      <c r="AO48" s="181" t="s">
        <v>328</v>
      </c>
      <c r="AP48" s="180" t="s">
        <v>5</v>
      </c>
      <c r="AQ48" s="179" t="s">
        <v>27</v>
      </c>
      <c r="AR48" s="180" t="s">
        <v>7</v>
      </c>
      <c r="AS48" s="11"/>
      <c r="AT48" s="16"/>
      <c r="AU48" s="14"/>
      <c r="AV48" s="123"/>
      <c r="AW48" s="96"/>
      <c r="AX48" s="122"/>
      <c r="BJ48" s="126"/>
      <c r="BK48" s="96"/>
      <c r="BL48" s="128"/>
      <c r="BM48" s="13"/>
      <c r="BN48" s="16"/>
      <c r="BO48" s="17"/>
      <c r="BQ48" s="181" t="s">
        <v>329</v>
      </c>
      <c r="BR48" s="180" t="s">
        <v>5</v>
      </c>
      <c r="BS48" s="179" t="s">
        <v>43</v>
      </c>
      <c r="BT48" s="180" t="s">
        <v>7</v>
      </c>
      <c r="BU48" s="178">
        <v>117</v>
      </c>
    </row>
    <row r="49" spans="2:73" ht="12.4" customHeight="1" thickBot="1" x14ac:dyDescent="0.2">
      <c r="B49" s="178"/>
      <c r="D49" s="181"/>
      <c r="E49" s="180"/>
      <c r="F49" s="179"/>
      <c r="G49" s="180"/>
      <c r="H49" s="9"/>
      <c r="I49" s="120"/>
      <c r="J49" s="122"/>
      <c r="K49" s="13"/>
      <c r="L49" s="16"/>
      <c r="M49" s="14"/>
      <c r="Y49" s="126"/>
      <c r="Z49" s="96"/>
      <c r="AA49" s="128"/>
      <c r="AB49" s="121"/>
      <c r="AC49" s="96"/>
      <c r="AD49" s="9"/>
      <c r="AF49" s="181"/>
      <c r="AG49" s="180"/>
      <c r="AH49" s="179"/>
      <c r="AI49" s="180"/>
      <c r="AJ49" s="178"/>
      <c r="AM49" s="178"/>
      <c r="AO49" s="181"/>
      <c r="AP49" s="180"/>
      <c r="AQ49" s="179"/>
      <c r="AR49" s="180"/>
      <c r="AS49" s="6"/>
      <c r="AT49" s="96"/>
      <c r="AU49" s="120"/>
      <c r="AV49" s="123"/>
      <c r="AW49" s="96"/>
      <c r="AX49" s="122"/>
      <c r="BJ49" s="126"/>
      <c r="BK49" s="96"/>
      <c r="BL49" s="128"/>
      <c r="BM49" s="121"/>
      <c r="BN49" s="96"/>
      <c r="BO49" s="9"/>
      <c r="BQ49" s="181"/>
      <c r="BR49" s="180"/>
      <c r="BS49" s="179"/>
      <c r="BT49" s="180"/>
      <c r="BU49" s="178"/>
    </row>
    <row r="50" spans="2:73" ht="12.4" customHeight="1" thickTop="1" thickBot="1" x14ac:dyDescent="0.2">
      <c r="B50" s="178">
        <v>23</v>
      </c>
      <c r="D50" s="181" t="s">
        <v>330</v>
      </c>
      <c r="E50" s="180" t="s">
        <v>5</v>
      </c>
      <c r="F50" s="179" t="s">
        <v>37</v>
      </c>
      <c r="G50" s="180" t="s">
        <v>7</v>
      </c>
      <c r="H50" s="95"/>
      <c r="I50" s="122"/>
      <c r="J50" s="6"/>
      <c r="K50" s="13"/>
      <c r="L50" s="16"/>
      <c r="M50" s="14"/>
      <c r="Y50" s="126"/>
      <c r="Z50" s="13"/>
      <c r="AA50" s="14"/>
      <c r="AB50" s="126"/>
      <c r="AC50" s="96"/>
      <c r="AD50" s="8"/>
      <c r="AF50" s="181" t="s">
        <v>331</v>
      </c>
      <c r="AG50" s="180" t="s">
        <v>5</v>
      </c>
      <c r="AH50" s="179" t="s">
        <v>37</v>
      </c>
      <c r="AI50" s="180" t="s">
        <v>7</v>
      </c>
      <c r="AJ50" s="178">
        <v>54</v>
      </c>
      <c r="AM50" s="178">
        <v>86</v>
      </c>
      <c r="AO50" s="181" t="s">
        <v>332</v>
      </c>
      <c r="AP50" s="180" t="s">
        <v>5</v>
      </c>
      <c r="AQ50" s="179" t="s">
        <v>23</v>
      </c>
      <c r="AR50" s="180" t="s">
        <v>7</v>
      </c>
      <c r="AS50" s="6"/>
      <c r="AT50" s="96"/>
      <c r="AU50" s="122"/>
      <c r="AV50" s="13"/>
      <c r="AW50" s="14"/>
      <c r="AX50" s="122"/>
      <c r="BJ50" s="126"/>
      <c r="BK50" s="13"/>
      <c r="BL50" s="14"/>
      <c r="BM50" s="126"/>
      <c r="BN50" s="96"/>
      <c r="BO50" s="8"/>
      <c r="BQ50" s="181" t="s">
        <v>333</v>
      </c>
      <c r="BR50" s="180" t="s">
        <v>5</v>
      </c>
      <c r="BS50" s="179" t="s">
        <v>11</v>
      </c>
      <c r="BT50" s="180" t="s">
        <v>7</v>
      </c>
      <c r="BU50" s="178">
        <v>118</v>
      </c>
    </row>
    <row r="51" spans="2:73" ht="12.4" customHeight="1" thickTop="1" thickBot="1" x14ac:dyDescent="0.2">
      <c r="B51" s="178"/>
      <c r="D51" s="181"/>
      <c r="E51" s="180"/>
      <c r="F51" s="179"/>
      <c r="G51" s="180"/>
      <c r="H51" s="6"/>
      <c r="I51" s="6"/>
      <c r="J51" s="6"/>
      <c r="K51" s="96"/>
      <c r="L51" s="16"/>
      <c r="M51" s="96"/>
      <c r="Y51" s="126"/>
      <c r="Z51" s="13"/>
      <c r="AA51" s="14"/>
      <c r="AB51" s="126"/>
      <c r="AC51" s="121"/>
      <c r="AD51" s="9"/>
      <c r="AF51" s="181"/>
      <c r="AG51" s="180"/>
      <c r="AH51" s="179"/>
      <c r="AI51" s="180"/>
      <c r="AJ51" s="178"/>
      <c r="AM51" s="178"/>
      <c r="AO51" s="181"/>
      <c r="AP51" s="180"/>
      <c r="AQ51" s="179"/>
      <c r="AR51" s="180"/>
      <c r="AS51" s="9"/>
      <c r="AT51" s="120"/>
      <c r="AU51" s="122"/>
      <c r="AV51" s="13"/>
      <c r="AW51" s="14"/>
      <c r="AX51" s="122"/>
      <c r="BJ51" s="126"/>
      <c r="BK51" s="13"/>
      <c r="BL51" s="14"/>
      <c r="BM51" s="126"/>
      <c r="BN51" s="121"/>
      <c r="BO51" s="9"/>
      <c r="BQ51" s="181"/>
      <c r="BR51" s="180"/>
      <c r="BS51" s="179"/>
      <c r="BT51" s="180"/>
      <c r="BU51" s="178"/>
    </row>
    <row r="52" spans="2:73" ht="12.4" customHeight="1" thickTop="1" thickBot="1" x14ac:dyDescent="0.2">
      <c r="B52" s="178">
        <v>24</v>
      </c>
      <c r="D52" s="181" t="s">
        <v>147</v>
      </c>
      <c r="E52" s="180" t="s">
        <v>5</v>
      </c>
      <c r="F52" s="179" t="s">
        <v>6</v>
      </c>
      <c r="G52" s="180" t="s">
        <v>7</v>
      </c>
      <c r="H52" s="95"/>
      <c r="I52" s="6"/>
      <c r="J52" s="6"/>
      <c r="K52" s="96"/>
      <c r="L52" s="100"/>
      <c r="M52" s="6"/>
      <c r="Y52" s="126"/>
      <c r="Z52" s="13"/>
      <c r="AA52" s="14"/>
      <c r="AB52" s="6"/>
      <c r="AC52" s="126"/>
      <c r="AD52" s="95"/>
      <c r="AF52" s="181" t="s">
        <v>334</v>
      </c>
      <c r="AG52" s="180" t="s">
        <v>5</v>
      </c>
      <c r="AH52" s="179" t="s">
        <v>11</v>
      </c>
      <c r="AI52" s="180" t="s">
        <v>7</v>
      </c>
      <c r="AJ52" s="178">
        <v>55</v>
      </c>
      <c r="AM52" s="178">
        <v>87</v>
      </c>
      <c r="AO52" s="181" t="s">
        <v>335</v>
      </c>
      <c r="AP52" s="180" t="s">
        <v>5</v>
      </c>
      <c r="AQ52" s="179" t="s">
        <v>43</v>
      </c>
      <c r="AR52" s="180" t="s">
        <v>7</v>
      </c>
      <c r="AS52" s="95"/>
      <c r="AT52" s="122"/>
      <c r="AU52" s="6"/>
      <c r="AV52" s="13"/>
      <c r="AW52" s="14"/>
      <c r="AX52" s="122"/>
      <c r="BJ52" s="126"/>
      <c r="BK52" s="13"/>
      <c r="BL52" s="14"/>
      <c r="BM52" s="6"/>
      <c r="BN52" s="126"/>
      <c r="BO52" s="95"/>
      <c r="BQ52" s="181" t="s">
        <v>137</v>
      </c>
      <c r="BR52" s="180" t="s">
        <v>5</v>
      </c>
      <c r="BS52" s="179" t="s">
        <v>6</v>
      </c>
      <c r="BT52" s="180" t="s">
        <v>7</v>
      </c>
      <c r="BU52" s="178">
        <v>119</v>
      </c>
    </row>
    <row r="53" spans="2:73" ht="12.4" customHeight="1" thickTop="1" thickBot="1" x14ac:dyDescent="0.2">
      <c r="B53" s="178"/>
      <c r="D53" s="181"/>
      <c r="E53" s="180"/>
      <c r="F53" s="179"/>
      <c r="G53" s="180"/>
      <c r="H53" s="96"/>
      <c r="I53" s="97"/>
      <c r="J53" s="6"/>
      <c r="K53" s="96"/>
      <c r="L53" s="122"/>
      <c r="M53" s="6"/>
      <c r="Y53" s="126"/>
      <c r="Z53" s="121"/>
      <c r="AA53" s="96"/>
      <c r="AB53" s="6"/>
      <c r="AC53" s="6"/>
      <c r="AD53" s="96"/>
      <c r="AF53" s="181"/>
      <c r="AG53" s="180"/>
      <c r="AH53" s="179"/>
      <c r="AI53" s="180"/>
      <c r="AJ53" s="178"/>
      <c r="AM53" s="178"/>
      <c r="AO53" s="181"/>
      <c r="AP53" s="180"/>
      <c r="AQ53" s="179"/>
      <c r="AR53" s="180"/>
      <c r="AS53" s="6"/>
      <c r="AT53" s="6"/>
      <c r="AU53" s="6"/>
      <c r="AV53" s="96"/>
      <c r="AW53" s="120"/>
      <c r="AX53" s="122"/>
      <c r="BJ53" s="126"/>
      <c r="BK53" s="121"/>
      <c r="BL53" s="96"/>
      <c r="BM53" s="6"/>
      <c r="BN53" s="6"/>
      <c r="BO53" s="96"/>
      <c r="BQ53" s="181"/>
      <c r="BR53" s="180"/>
      <c r="BS53" s="179"/>
      <c r="BT53" s="180"/>
      <c r="BU53" s="178"/>
    </row>
    <row r="54" spans="2:73" ht="12.4" customHeight="1" thickTop="1" thickBot="1" x14ac:dyDescent="0.2">
      <c r="B54" s="178">
        <v>25</v>
      </c>
      <c r="D54" s="181" t="s">
        <v>336</v>
      </c>
      <c r="E54" s="180" t="s">
        <v>5</v>
      </c>
      <c r="F54" s="179" t="s">
        <v>104</v>
      </c>
      <c r="G54" s="180" t="s">
        <v>7</v>
      </c>
      <c r="H54" s="11"/>
      <c r="I54" s="14"/>
      <c r="J54" s="122"/>
      <c r="K54" s="96"/>
      <c r="L54" s="122"/>
      <c r="M54" s="6"/>
      <c r="Y54" s="6"/>
      <c r="Z54" s="126"/>
      <c r="AA54" s="96"/>
      <c r="AB54" s="6"/>
      <c r="AC54" s="6"/>
      <c r="AD54" s="95"/>
      <c r="AF54" s="181" t="s">
        <v>337</v>
      </c>
      <c r="AG54" s="180" t="s">
        <v>5</v>
      </c>
      <c r="AH54" s="179" t="s">
        <v>49</v>
      </c>
      <c r="AI54" s="180" t="s">
        <v>7</v>
      </c>
      <c r="AJ54" s="178">
        <v>56</v>
      </c>
      <c r="AM54" s="178">
        <v>88</v>
      </c>
      <c r="AO54" s="181" t="s">
        <v>292</v>
      </c>
      <c r="AP54" s="180" t="s">
        <v>5</v>
      </c>
      <c r="AQ54" s="179" t="s">
        <v>11</v>
      </c>
      <c r="AR54" s="180" t="s">
        <v>7</v>
      </c>
      <c r="AS54" s="95"/>
      <c r="AT54" s="6"/>
      <c r="AU54" s="6"/>
      <c r="AV54" s="96"/>
      <c r="AW54" s="122"/>
      <c r="AX54" s="6"/>
      <c r="BJ54" s="6"/>
      <c r="BK54" s="126"/>
      <c r="BL54" s="96"/>
      <c r="BM54" s="6"/>
      <c r="BN54" s="6"/>
      <c r="BO54" s="95"/>
      <c r="BQ54" s="181" t="s">
        <v>186</v>
      </c>
      <c r="BR54" s="180" t="s">
        <v>5</v>
      </c>
      <c r="BS54" s="179" t="s">
        <v>37</v>
      </c>
      <c r="BT54" s="180" t="s">
        <v>7</v>
      </c>
      <c r="BU54" s="178">
        <v>120</v>
      </c>
    </row>
    <row r="55" spans="2:73" ht="12.4" customHeight="1" thickTop="1" thickBot="1" x14ac:dyDescent="0.2">
      <c r="B55" s="178"/>
      <c r="D55" s="181"/>
      <c r="E55" s="180"/>
      <c r="F55" s="179"/>
      <c r="G55" s="180"/>
      <c r="H55" s="6"/>
      <c r="I55" s="96"/>
      <c r="J55" s="97"/>
      <c r="K55" s="96"/>
      <c r="L55" s="122"/>
      <c r="M55" s="6"/>
      <c r="Y55" s="6"/>
      <c r="Z55" s="126"/>
      <c r="AA55" s="96"/>
      <c r="AB55" s="6"/>
      <c r="AC55" s="101"/>
      <c r="AD55" s="6"/>
      <c r="AF55" s="181"/>
      <c r="AG55" s="180"/>
      <c r="AH55" s="179"/>
      <c r="AI55" s="180"/>
      <c r="AJ55" s="178"/>
      <c r="AM55" s="178"/>
      <c r="AO55" s="181"/>
      <c r="AP55" s="180"/>
      <c r="AQ55" s="179"/>
      <c r="AR55" s="180"/>
      <c r="AS55" s="96"/>
      <c r="AT55" s="97"/>
      <c r="AU55" s="6"/>
      <c r="AV55" s="96"/>
      <c r="AW55" s="122"/>
      <c r="AX55" s="6"/>
      <c r="BJ55" s="6"/>
      <c r="BK55" s="126"/>
      <c r="BL55" s="96"/>
      <c r="BM55" s="6"/>
      <c r="BN55" s="101"/>
      <c r="BO55" s="96"/>
      <c r="BQ55" s="181"/>
      <c r="BR55" s="180"/>
      <c r="BS55" s="179"/>
      <c r="BT55" s="180"/>
      <c r="BU55" s="178"/>
    </row>
    <row r="56" spans="2:73" ht="12.4" customHeight="1" thickTop="1" x14ac:dyDescent="0.15">
      <c r="B56" s="178">
        <v>26</v>
      </c>
      <c r="D56" s="181" t="s">
        <v>338</v>
      </c>
      <c r="E56" s="180" t="s">
        <v>5</v>
      </c>
      <c r="F56" s="179" t="s">
        <v>27</v>
      </c>
      <c r="G56" s="180" t="s">
        <v>7</v>
      </c>
      <c r="H56" s="6"/>
      <c r="I56" s="13"/>
      <c r="J56" s="16"/>
      <c r="K56" s="14"/>
      <c r="L56" s="122"/>
      <c r="M56" s="6"/>
      <c r="Y56" s="6"/>
      <c r="Z56" s="126"/>
      <c r="AA56" s="96"/>
      <c r="AB56" s="126"/>
      <c r="AC56" s="13"/>
      <c r="AD56" s="17"/>
      <c r="AF56" s="181" t="s">
        <v>339</v>
      </c>
      <c r="AG56" s="180" t="s">
        <v>5</v>
      </c>
      <c r="AH56" s="179" t="s">
        <v>17</v>
      </c>
      <c r="AI56" s="180" t="s">
        <v>7</v>
      </c>
      <c r="AJ56" s="178">
        <v>57</v>
      </c>
      <c r="AM56" s="178">
        <v>89</v>
      </c>
      <c r="AO56" s="181" t="s">
        <v>340</v>
      </c>
      <c r="AP56" s="180" t="s">
        <v>5</v>
      </c>
      <c r="AQ56" s="179" t="s">
        <v>49</v>
      </c>
      <c r="AR56" s="180" t="s">
        <v>7</v>
      </c>
      <c r="AS56" s="11"/>
      <c r="AT56" s="16"/>
      <c r="AU56" s="6"/>
      <c r="AV56" s="96"/>
      <c r="AW56" s="122"/>
      <c r="AX56" s="6"/>
      <c r="BJ56" s="6"/>
      <c r="BK56" s="126"/>
      <c r="BL56" s="96"/>
      <c r="BM56" s="126"/>
      <c r="BN56" s="13"/>
      <c r="BO56" s="17"/>
      <c r="BQ56" s="181" t="s">
        <v>341</v>
      </c>
      <c r="BR56" s="180" t="s">
        <v>5</v>
      </c>
      <c r="BS56" s="179" t="s">
        <v>121</v>
      </c>
      <c r="BT56" s="180" t="s">
        <v>7</v>
      </c>
      <c r="BU56" s="178">
        <v>121</v>
      </c>
    </row>
    <row r="57" spans="2:73" ht="12.4" customHeight="1" thickBot="1" x14ac:dyDescent="0.2">
      <c r="B57" s="178"/>
      <c r="D57" s="181"/>
      <c r="E57" s="180"/>
      <c r="F57" s="179"/>
      <c r="G57" s="180"/>
      <c r="H57" s="9"/>
      <c r="I57" s="16"/>
      <c r="J57" s="13"/>
      <c r="K57" s="14"/>
      <c r="L57" s="122"/>
      <c r="M57" s="6"/>
      <c r="O57" s="27"/>
      <c r="P57" s="27"/>
      <c r="Q57" s="23"/>
      <c r="R57" s="22"/>
      <c r="T57" s="23"/>
      <c r="U57" s="22"/>
      <c r="V57" s="27"/>
      <c r="W57" s="27"/>
      <c r="Y57" s="6"/>
      <c r="Z57" s="126"/>
      <c r="AA57" s="96"/>
      <c r="AB57" s="101"/>
      <c r="AC57" s="96"/>
      <c r="AD57" s="9"/>
      <c r="AF57" s="181"/>
      <c r="AG57" s="180"/>
      <c r="AH57" s="179"/>
      <c r="AI57" s="180"/>
      <c r="AJ57" s="178"/>
      <c r="AM57" s="178"/>
      <c r="AO57" s="181"/>
      <c r="AP57" s="180"/>
      <c r="AQ57" s="179"/>
      <c r="AR57" s="180"/>
      <c r="AS57" s="6"/>
      <c r="AT57" s="96"/>
      <c r="AU57" s="14"/>
      <c r="AV57" s="96"/>
      <c r="AW57" s="122"/>
      <c r="AX57" s="6"/>
      <c r="BJ57" s="6"/>
      <c r="BK57" s="126"/>
      <c r="BL57" s="96"/>
      <c r="BM57" s="101"/>
      <c r="BN57" s="96"/>
      <c r="BO57" s="9"/>
      <c r="BQ57" s="181"/>
      <c r="BR57" s="180"/>
      <c r="BS57" s="179"/>
      <c r="BT57" s="180"/>
      <c r="BU57" s="178"/>
    </row>
    <row r="58" spans="2:73" ht="12.4" customHeight="1" thickTop="1" thickBot="1" x14ac:dyDescent="0.2">
      <c r="B58" s="178">
        <v>27</v>
      </c>
      <c r="D58" s="181" t="s">
        <v>55</v>
      </c>
      <c r="E58" s="180" t="s">
        <v>5</v>
      </c>
      <c r="F58" s="179" t="s">
        <v>25</v>
      </c>
      <c r="G58" s="180" t="s">
        <v>7</v>
      </c>
      <c r="H58" s="95"/>
      <c r="I58" s="100"/>
      <c r="J58" s="13"/>
      <c r="K58" s="14"/>
      <c r="L58" s="122"/>
      <c r="M58" s="6"/>
      <c r="O58" s="27"/>
      <c r="P58" s="27"/>
      <c r="Q58" s="22"/>
      <c r="R58" s="22"/>
      <c r="T58" s="22"/>
      <c r="U58" s="22"/>
      <c r="V58" s="27"/>
      <c r="W58" s="27"/>
      <c r="Y58" s="6"/>
      <c r="Z58" s="126"/>
      <c r="AA58" s="13"/>
      <c r="AB58" s="16"/>
      <c r="AC58" s="14"/>
      <c r="AD58" s="95"/>
      <c r="AF58" s="181" t="s">
        <v>342</v>
      </c>
      <c r="AG58" s="180" t="s">
        <v>5</v>
      </c>
      <c r="AH58" s="179" t="s">
        <v>43</v>
      </c>
      <c r="AI58" s="180" t="s">
        <v>7</v>
      </c>
      <c r="AJ58" s="178">
        <v>58</v>
      </c>
      <c r="AM58" s="178">
        <v>90</v>
      </c>
      <c r="AO58" s="181" t="s">
        <v>343</v>
      </c>
      <c r="AP58" s="180" t="s">
        <v>5</v>
      </c>
      <c r="AQ58" s="179" t="s">
        <v>84</v>
      </c>
      <c r="AR58" s="180" t="s">
        <v>7</v>
      </c>
      <c r="AS58" s="6"/>
      <c r="AT58" s="96"/>
      <c r="AU58" s="124"/>
      <c r="AV58" s="96"/>
      <c r="AW58" s="122"/>
      <c r="AX58" s="6"/>
      <c r="BJ58" s="6"/>
      <c r="BK58" s="126"/>
      <c r="BL58" s="13"/>
      <c r="BM58" s="16"/>
      <c r="BN58" s="14"/>
      <c r="BO58" s="8"/>
      <c r="BQ58" s="181" t="s">
        <v>344</v>
      </c>
      <c r="BR58" s="180" t="s">
        <v>5</v>
      </c>
      <c r="BS58" s="179" t="s">
        <v>29</v>
      </c>
      <c r="BT58" s="180" t="s">
        <v>7</v>
      </c>
      <c r="BU58" s="178">
        <v>122</v>
      </c>
    </row>
    <row r="59" spans="2:73" ht="12.4" customHeight="1" thickTop="1" thickBot="1" x14ac:dyDescent="0.2">
      <c r="B59" s="178"/>
      <c r="D59" s="181"/>
      <c r="E59" s="180"/>
      <c r="F59" s="179"/>
      <c r="G59" s="180"/>
      <c r="H59" s="6"/>
      <c r="I59" s="6"/>
      <c r="J59" s="96"/>
      <c r="K59" s="120"/>
      <c r="L59" s="122"/>
      <c r="M59" s="6"/>
      <c r="O59" s="27"/>
      <c r="P59" s="27"/>
      <c r="Q59" s="23"/>
      <c r="R59" s="22"/>
      <c r="T59" s="23"/>
      <c r="U59" s="22"/>
      <c r="V59" s="27"/>
      <c r="W59" s="27"/>
      <c r="Y59" s="6"/>
      <c r="Z59" s="126"/>
      <c r="AA59" s="13"/>
      <c r="AB59" s="14"/>
      <c r="AC59" s="127"/>
      <c r="AD59" s="96"/>
      <c r="AF59" s="181"/>
      <c r="AG59" s="180"/>
      <c r="AH59" s="179"/>
      <c r="AI59" s="180"/>
      <c r="AJ59" s="178"/>
      <c r="AM59" s="178"/>
      <c r="AO59" s="181"/>
      <c r="AP59" s="180"/>
      <c r="AQ59" s="179"/>
      <c r="AR59" s="180"/>
      <c r="AS59" s="9"/>
      <c r="AT59" s="120"/>
      <c r="AU59" s="123"/>
      <c r="AV59" s="96"/>
      <c r="AW59" s="122"/>
      <c r="AX59" s="6"/>
      <c r="BJ59" s="6"/>
      <c r="BK59" s="126"/>
      <c r="BL59" s="13"/>
      <c r="BM59" s="14"/>
      <c r="BN59" s="16"/>
      <c r="BO59" s="9"/>
      <c r="BQ59" s="181"/>
      <c r="BR59" s="180"/>
      <c r="BS59" s="179"/>
      <c r="BT59" s="180"/>
      <c r="BU59" s="178"/>
    </row>
    <row r="60" spans="2:73" ht="12.4" customHeight="1" thickTop="1" thickBot="1" x14ac:dyDescent="0.2">
      <c r="B60" s="178">
        <v>28</v>
      </c>
      <c r="D60" s="181" t="s">
        <v>28</v>
      </c>
      <c r="E60" s="180" t="s">
        <v>5</v>
      </c>
      <c r="F60" s="179" t="s">
        <v>301</v>
      </c>
      <c r="G60" s="180" t="s">
        <v>7</v>
      </c>
      <c r="H60" s="6"/>
      <c r="I60" s="6"/>
      <c r="J60" s="96"/>
      <c r="K60" s="122"/>
      <c r="L60" s="6"/>
      <c r="M60" s="6"/>
      <c r="O60" s="27"/>
      <c r="P60" s="27"/>
      <c r="Q60" s="22"/>
      <c r="R60" s="22"/>
      <c r="T60" s="22"/>
      <c r="U60" s="22"/>
      <c r="V60" s="27"/>
      <c r="W60" s="27"/>
      <c r="Y60" s="6"/>
      <c r="Z60" s="126"/>
      <c r="AA60" s="13"/>
      <c r="AB60" s="14"/>
      <c r="AC60" s="13"/>
      <c r="AD60" s="17"/>
      <c r="AF60" s="181" t="s">
        <v>345</v>
      </c>
      <c r="AG60" s="180" t="s">
        <v>5</v>
      </c>
      <c r="AH60" s="179" t="s">
        <v>104</v>
      </c>
      <c r="AI60" s="180" t="s">
        <v>7</v>
      </c>
      <c r="AJ60" s="178">
        <v>59</v>
      </c>
      <c r="AM60" s="178">
        <v>91</v>
      </c>
      <c r="AO60" s="181" t="s">
        <v>324</v>
      </c>
      <c r="AP60" s="180" t="s">
        <v>5</v>
      </c>
      <c r="AQ60" s="179" t="s">
        <v>29</v>
      </c>
      <c r="AR60" s="180" t="s">
        <v>7</v>
      </c>
      <c r="AS60" s="95"/>
      <c r="AT60" s="122"/>
      <c r="AU60" s="13"/>
      <c r="AV60" s="14"/>
      <c r="AW60" s="122"/>
      <c r="AX60" s="6"/>
      <c r="BJ60" s="6"/>
      <c r="BK60" s="126"/>
      <c r="BL60" s="13"/>
      <c r="BM60" s="14"/>
      <c r="BN60" s="99"/>
      <c r="BO60" s="95"/>
      <c r="BQ60" s="181" t="s">
        <v>289</v>
      </c>
      <c r="BR60" s="180" t="s">
        <v>5</v>
      </c>
      <c r="BS60" s="179" t="s">
        <v>49</v>
      </c>
      <c r="BT60" s="180" t="s">
        <v>7</v>
      </c>
      <c r="BU60" s="178">
        <v>123</v>
      </c>
    </row>
    <row r="61" spans="2:73" ht="12.4" customHeight="1" thickTop="1" thickBot="1" x14ac:dyDescent="0.2">
      <c r="B61" s="178"/>
      <c r="D61" s="181"/>
      <c r="E61" s="180"/>
      <c r="F61" s="179"/>
      <c r="G61" s="180"/>
      <c r="H61" s="9"/>
      <c r="I61" s="14"/>
      <c r="J61" s="96"/>
      <c r="K61" s="122"/>
      <c r="L61" s="6"/>
      <c r="M61" s="6"/>
      <c r="O61" s="27"/>
      <c r="P61" s="27"/>
      <c r="Q61" s="23"/>
      <c r="R61" s="22"/>
      <c r="T61" s="23"/>
      <c r="U61" s="22"/>
      <c r="V61" s="27"/>
      <c r="W61" s="27"/>
      <c r="Y61" s="6"/>
      <c r="Z61" s="126"/>
      <c r="AA61" s="121"/>
      <c r="AB61" s="96"/>
      <c r="AC61" s="6"/>
      <c r="AD61" s="9"/>
      <c r="AF61" s="181"/>
      <c r="AG61" s="180"/>
      <c r="AH61" s="179"/>
      <c r="AI61" s="180"/>
      <c r="AJ61" s="178"/>
      <c r="AM61" s="178"/>
      <c r="AO61" s="181"/>
      <c r="AP61" s="180"/>
      <c r="AQ61" s="179"/>
      <c r="AR61" s="180"/>
      <c r="AS61" s="6"/>
      <c r="AT61" s="6"/>
      <c r="AU61" s="96"/>
      <c r="AV61" s="120"/>
      <c r="AW61" s="122"/>
      <c r="AX61" s="6"/>
      <c r="BJ61" s="6"/>
      <c r="BK61" s="126"/>
      <c r="BL61" s="121"/>
      <c r="BM61" s="96"/>
      <c r="BN61" s="6"/>
      <c r="BO61" s="96"/>
      <c r="BQ61" s="181"/>
      <c r="BR61" s="180"/>
      <c r="BS61" s="179"/>
      <c r="BT61" s="180"/>
      <c r="BU61" s="178"/>
    </row>
    <row r="62" spans="2:73" ht="12.4" customHeight="1" thickTop="1" thickBot="1" x14ac:dyDescent="0.2">
      <c r="B62" s="178">
        <v>29</v>
      </c>
      <c r="D62" s="181" t="s">
        <v>346</v>
      </c>
      <c r="E62" s="180" t="s">
        <v>5</v>
      </c>
      <c r="F62" s="179" t="s">
        <v>11</v>
      </c>
      <c r="G62" s="180" t="s">
        <v>7</v>
      </c>
      <c r="H62" s="95"/>
      <c r="I62" s="124"/>
      <c r="J62" s="96"/>
      <c r="K62" s="122"/>
      <c r="L62" s="6"/>
      <c r="M62" s="6"/>
      <c r="O62" s="27"/>
      <c r="P62" s="27"/>
      <c r="Q62" s="22"/>
      <c r="R62" s="22"/>
      <c r="T62" s="22"/>
      <c r="U62" s="22"/>
      <c r="V62" s="27"/>
      <c r="W62" s="27"/>
      <c r="Y62" s="6"/>
      <c r="Z62" s="6"/>
      <c r="AA62" s="126"/>
      <c r="AB62" s="96"/>
      <c r="AC62" s="6"/>
      <c r="AD62" s="8"/>
      <c r="AF62" s="181" t="s">
        <v>347</v>
      </c>
      <c r="AG62" s="180" t="s">
        <v>5</v>
      </c>
      <c r="AH62" s="179" t="s">
        <v>23</v>
      </c>
      <c r="AI62" s="180" t="s">
        <v>7</v>
      </c>
      <c r="AJ62" s="178">
        <v>60</v>
      </c>
      <c r="AM62" s="178">
        <v>92</v>
      </c>
      <c r="AO62" s="181" t="s">
        <v>348</v>
      </c>
      <c r="AP62" s="180" t="s">
        <v>5</v>
      </c>
      <c r="AQ62" s="179" t="s">
        <v>15</v>
      </c>
      <c r="AR62" s="180" t="s">
        <v>7</v>
      </c>
      <c r="AS62" s="95"/>
      <c r="AT62" s="6"/>
      <c r="AU62" s="96"/>
      <c r="AV62" s="122"/>
      <c r="AW62" s="6"/>
      <c r="AX62" s="6"/>
      <c r="BJ62" s="6"/>
      <c r="BK62" s="6"/>
      <c r="BL62" s="126"/>
      <c r="BM62" s="96"/>
      <c r="BN62" s="6"/>
      <c r="BO62" s="8"/>
      <c r="BQ62" s="181" t="s">
        <v>349</v>
      </c>
      <c r="BR62" s="180" t="s">
        <v>5</v>
      </c>
      <c r="BS62" s="179" t="s">
        <v>23</v>
      </c>
      <c r="BT62" s="180" t="s">
        <v>7</v>
      </c>
      <c r="BU62" s="178">
        <v>124</v>
      </c>
    </row>
    <row r="63" spans="2:73" ht="12.4" customHeight="1" thickTop="1" thickBot="1" x14ac:dyDescent="0.2">
      <c r="B63" s="178"/>
      <c r="D63" s="181"/>
      <c r="E63" s="180"/>
      <c r="F63" s="179"/>
      <c r="G63" s="180"/>
      <c r="H63" s="6"/>
      <c r="I63" s="96"/>
      <c r="J63" s="120"/>
      <c r="K63" s="122"/>
      <c r="L63" s="6"/>
      <c r="M63" s="6"/>
      <c r="O63" s="24"/>
      <c r="P63" s="24"/>
      <c r="Q63" s="23"/>
      <c r="R63" s="22"/>
      <c r="T63" s="23"/>
      <c r="U63" s="22"/>
      <c r="V63" s="24"/>
      <c r="W63" s="24"/>
      <c r="Y63" s="6"/>
      <c r="Z63" s="6"/>
      <c r="AA63" s="126"/>
      <c r="AB63" s="96"/>
      <c r="AC63" s="13"/>
      <c r="AD63" s="9"/>
      <c r="AF63" s="181"/>
      <c r="AG63" s="180"/>
      <c r="AH63" s="179"/>
      <c r="AI63" s="180"/>
      <c r="AJ63" s="178"/>
      <c r="AM63" s="178"/>
      <c r="AO63" s="181"/>
      <c r="AP63" s="180"/>
      <c r="AQ63" s="179"/>
      <c r="AR63" s="180"/>
      <c r="AS63" s="96"/>
      <c r="AT63" s="97"/>
      <c r="AU63" s="96"/>
      <c r="AV63" s="122"/>
      <c r="AW63" s="6"/>
      <c r="AX63" s="6"/>
      <c r="BJ63" s="6"/>
      <c r="BK63" s="6"/>
      <c r="BL63" s="126"/>
      <c r="BM63" s="96"/>
      <c r="BN63" s="13"/>
      <c r="BO63" s="9"/>
      <c r="BQ63" s="181"/>
      <c r="BR63" s="180"/>
      <c r="BS63" s="179"/>
      <c r="BT63" s="180"/>
      <c r="BU63" s="178"/>
    </row>
    <row r="64" spans="2:73" ht="12.4" customHeight="1" thickTop="1" thickBot="1" x14ac:dyDescent="0.2">
      <c r="B64" s="178">
        <v>30</v>
      </c>
      <c r="D64" s="181" t="s">
        <v>350</v>
      </c>
      <c r="E64" s="180" t="s">
        <v>5</v>
      </c>
      <c r="F64" s="179" t="s">
        <v>49</v>
      </c>
      <c r="G64" s="180" t="s">
        <v>7</v>
      </c>
      <c r="H64" s="6"/>
      <c r="I64" s="96"/>
      <c r="J64" s="122"/>
      <c r="K64" s="6"/>
      <c r="L64" s="6"/>
      <c r="M64" s="6"/>
      <c r="O64" s="24"/>
      <c r="P64" s="24"/>
      <c r="Q64" s="22"/>
      <c r="R64" s="22"/>
      <c r="T64" s="22"/>
      <c r="U64" s="22"/>
      <c r="V64" s="24"/>
      <c r="W64" s="24"/>
      <c r="Y64" s="6"/>
      <c r="Z64" s="6"/>
      <c r="AA64" s="126"/>
      <c r="AB64" s="96"/>
      <c r="AC64" s="102"/>
      <c r="AD64" s="95"/>
      <c r="AF64" s="181" t="s">
        <v>354</v>
      </c>
      <c r="AG64" s="180" t="s">
        <v>5</v>
      </c>
      <c r="AH64" s="179" t="s">
        <v>355</v>
      </c>
      <c r="AI64" s="180" t="s">
        <v>7</v>
      </c>
      <c r="AJ64" s="178">
        <v>61</v>
      </c>
      <c r="AM64" s="178">
        <v>93</v>
      </c>
      <c r="AO64" s="181" t="s">
        <v>351</v>
      </c>
      <c r="AP64" s="180" t="s">
        <v>5</v>
      </c>
      <c r="AQ64" s="179" t="s">
        <v>121</v>
      </c>
      <c r="AR64" s="180" t="s">
        <v>7</v>
      </c>
      <c r="AS64" s="11"/>
      <c r="AT64" s="16"/>
      <c r="AU64" s="14"/>
      <c r="AV64" s="122"/>
      <c r="AW64" s="6"/>
      <c r="AX64" s="6"/>
      <c r="BJ64" s="6"/>
      <c r="BK64" s="6"/>
      <c r="BL64" s="126"/>
      <c r="BM64" s="96"/>
      <c r="BN64" s="102"/>
      <c r="BO64" s="95"/>
      <c r="BQ64" s="181" t="s">
        <v>240</v>
      </c>
      <c r="BR64" s="180" t="s">
        <v>5</v>
      </c>
      <c r="BS64" s="179" t="s">
        <v>15</v>
      </c>
      <c r="BT64" s="180" t="s">
        <v>7</v>
      </c>
      <c r="BU64" s="178">
        <v>125</v>
      </c>
    </row>
    <row r="65" spans="2:73" ht="12.4" customHeight="1" thickTop="1" thickBot="1" x14ac:dyDescent="0.2">
      <c r="B65" s="178"/>
      <c r="D65" s="181"/>
      <c r="E65" s="180"/>
      <c r="F65" s="179"/>
      <c r="G65" s="180"/>
      <c r="H65" s="9"/>
      <c r="I65" s="120"/>
      <c r="J65" s="122"/>
      <c r="K65" s="6"/>
      <c r="L65" s="6"/>
      <c r="M65" s="6"/>
      <c r="Q65" s="23"/>
      <c r="R65" s="22"/>
      <c r="T65" s="23"/>
      <c r="U65" s="22"/>
      <c r="Y65" s="6"/>
      <c r="Z65" s="6"/>
      <c r="AA65" s="126"/>
      <c r="AB65" s="121"/>
      <c r="AC65" s="96"/>
      <c r="AD65" s="96"/>
      <c r="AF65" s="181"/>
      <c r="AG65" s="180"/>
      <c r="AH65" s="179"/>
      <c r="AI65" s="180"/>
      <c r="AJ65" s="178"/>
      <c r="AM65" s="178"/>
      <c r="AO65" s="181"/>
      <c r="AP65" s="180"/>
      <c r="AQ65" s="179"/>
      <c r="AR65" s="180"/>
      <c r="AS65" s="6"/>
      <c r="AT65" s="96"/>
      <c r="AU65" s="120"/>
      <c r="AV65" s="122"/>
      <c r="AW65" s="6"/>
      <c r="AX65" s="6"/>
      <c r="BJ65" s="6"/>
      <c r="BK65" s="6"/>
      <c r="BL65" s="126"/>
      <c r="BM65" s="121"/>
      <c r="BN65" s="96"/>
      <c r="BO65" s="96"/>
      <c r="BQ65" s="181"/>
      <c r="BR65" s="180"/>
      <c r="BS65" s="179"/>
      <c r="BT65" s="180"/>
      <c r="BU65" s="178"/>
    </row>
    <row r="66" spans="2:73" ht="12.4" customHeight="1" thickTop="1" thickBot="1" x14ac:dyDescent="0.2">
      <c r="B66" s="178">
        <v>31</v>
      </c>
      <c r="D66" s="181" t="s">
        <v>81</v>
      </c>
      <c r="E66" s="180" t="s">
        <v>5</v>
      </c>
      <c r="F66" s="179" t="s">
        <v>43</v>
      </c>
      <c r="G66" s="180" t="s">
        <v>7</v>
      </c>
      <c r="H66" s="95"/>
      <c r="I66" s="122"/>
      <c r="J66" s="6"/>
      <c r="K66" s="6"/>
      <c r="L66" s="6"/>
      <c r="M66" s="6"/>
      <c r="Q66" s="22"/>
      <c r="R66" s="22"/>
      <c r="T66" s="22"/>
      <c r="U66" s="22"/>
      <c r="Y66" s="6"/>
      <c r="Z66" s="6"/>
      <c r="AA66" s="6"/>
      <c r="AB66" s="126"/>
      <c r="AC66" s="96"/>
      <c r="AD66" s="8"/>
      <c r="AF66" s="181" t="s">
        <v>302</v>
      </c>
      <c r="AG66" s="180" t="s">
        <v>5</v>
      </c>
      <c r="AH66" s="179" t="s">
        <v>121</v>
      </c>
      <c r="AI66" s="180" t="s">
        <v>7</v>
      </c>
      <c r="AJ66" s="178">
        <v>62</v>
      </c>
      <c r="AM66" s="178">
        <v>94</v>
      </c>
      <c r="AO66" s="181" t="s">
        <v>352</v>
      </c>
      <c r="AP66" s="180" t="s">
        <v>5</v>
      </c>
      <c r="AQ66" s="179" t="s">
        <v>13</v>
      </c>
      <c r="AR66" s="180" t="s">
        <v>7</v>
      </c>
      <c r="AS66" s="6"/>
      <c r="AT66" s="96"/>
      <c r="AU66" s="122"/>
      <c r="AV66" s="6"/>
      <c r="AW66" s="6"/>
      <c r="AX66" s="6"/>
      <c r="BJ66" s="6"/>
      <c r="BK66" s="6"/>
      <c r="BL66" s="6"/>
      <c r="BM66" s="126"/>
      <c r="BN66" s="95"/>
      <c r="BO66" s="95"/>
      <c r="BQ66" s="181" t="s">
        <v>246</v>
      </c>
      <c r="BR66" s="180" t="s">
        <v>5</v>
      </c>
      <c r="BS66" s="179" t="s">
        <v>92</v>
      </c>
      <c r="BT66" s="180" t="s">
        <v>7</v>
      </c>
      <c r="BU66" s="178">
        <v>126</v>
      </c>
    </row>
    <row r="67" spans="2:73" ht="12.4" customHeight="1" thickTop="1" thickBot="1" x14ac:dyDescent="0.2">
      <c r="B67" s="178"/>
      <c r="D67" s="181"/>
      <c r="E67" s="180"/>
      <c r="F67" s="179"/>
      <c r="G67" s="180"/>
      <c r="H67" s="6"/>
      <c r="I67" s="6"/>
      <c r="J67" s="6"/>
      <c r="K67" s="6"/>
      <c r="L67" s="6"/>
      <c r="M67" s="6"/>
      <c r="Y67" s="6"/>
      <c r="Z67" s="6"/>
      <c r="AA67" s="6"/>
      <c r="AB67" s="126"/>
      <c r="AC67" s="121"/>
      <c r="AD67" s="9"/>
      <c r="AF67" s="181"/>
      <c r="AG67" s="180"/>
      <c r="AH67" s="179"/>
      <c r="AI67" s="180"/>
      <c r="AJ67" s="178"/>
      <c r="AM67" s="178"/>
      <c r="AO67" s="181"/>
      <c r="AP67" s="180"/>
      <c r="AQ67" s="179"/>
      <c r="AR67" s="180"/>
      <c r="AS67" s="9"/>
      <c r="AT67" s="120"/>
      <c r="AU67" s="122"/>
      <c r="AV67" s="6"/>
      <c r="AW67" s="6"/>
      <c r="AX67" s="6"/>
      <c r="BJ67" s="6"/>
      <c r="BK67" s="6"/>
      <c r="BL67" s="6"/>
      <c r="BM67" s="6"/>
      <c r="BN67" s="96"/>
      <c r="BO67" s="96"/>
      <c r="BQ67" s="181"/>
      <c r="BR67" s="180"/>
      <c r="BS67" s="179"/>
      <c r="BT67" s="180"/>
      <c r="BU67" s="178"/>
    </row>
    <row r="68" spans="2:73" ht="12.4" customHeight="1" thickTop="1" thickBot="1" x14ac:dyDescent="0.2">
      <c r="O68" s="25"/>
      <c r="P68" s="26"/>
      <c r="Q68" s="26"/>
      <c r="R68" s="26"/>
      <c r="S68" s="26"/>
      <c r="T68" s="26"/>
      <c r="U68" s="26"/>
      <c r="V68" s="26"/>
      <c r="W68" s="25"/>
      <c r="Y68" s="6"/>
      <c r="Z68" s="6"/>
      <c r="AA68" s="6"/>
      <c r="AB68" s="6"/>
      <c r="AC68" s="126"/>
      <c r="AD68" s="95"/>
      <c r="AF68" s="181" t="s">
        <v>353</v>
      </c>
      <c r="AG68" s="180" t="s">
        <v>5</v>
      </c>
      <c r="AH68" s="179" t="s">
        <v>6</v>
      </c>
      <c r="AI68" s="180" t="s">
        <v>7</v>
      </c>
      <c r="AJ68" s="178">
        <v>63</v>
      </c>
      <c r="AM68" s="178">
        <v>95</v>
      </c>
      <c r="AO68" s="181" t="s">
        <v>184</v>
      </c>
      <c r="AP68" s="180" t="s">
        <v>5</v>
      </c>
      <c r="AQ68" s="179" t="s">
        <v>6</v>
      </c>
      <c r="AR68" s="180" t="s">
        <v>7</v>
      </c>
      <c r="AS68" s="95"/>
      <c r="AT68" s="122"/>
      <c r="AU68" s="6"/>
      <c r="AV68" s="6"/>
      <c r="AW68" s="6"/>
      <c r="AX68" s="6"/>
    </row>
    <row r="69" spans="2:73" ht="12.4" customHeight="1" thickTop="1" x14ac:dyDescent="0.15">
      <c r="O69" s="25"/>
      <c r="P69" s="26"/>
      <c r="Q69" s="26"/>
      <c r="R69" s="26"/>
      <c r="S69" s="26"/>
      <c r="T69" s="26"/>
      <c r="U69" s="26"/>
      <c r="V69" s="26"/>
      <c r="W69" s="25"/>
      <c r="Y69" s="6"/>
      <c r="Z69" s="6"/>
      <c r="AA69" s="6"/>
      <c r="AB69" s="6"/>
      <c r="AC69" s="6"/>
      <c r="AD69" s="96"/>
      <c r="AF69" s="181"/>
      <c r="AG69" s="180"/>
      <c r="AH69" s="179"/>
      <c r="AI69" s="180"/>
      <c r="AJ69" s="178"/>
      <c r="AM69" s="178"/>
      <c r="AO69" s="181"/>
      <c r="AP69" s="180"/>
      <c r="AQ69" s="179"/>
      <c r="AR69" s="180"/>
      <c r="AS69" s="6"/>
      <c r="AT69" s="6"/>
      <c r="AU69" s="6"/>
      <c r="AV69" s="6"/>
      <c r="AW69" s="6"/>
      <c r="AX69" s="6"/>
    </row>
    <row r="70" spans="2:73" ht="12.4" customHeight="1" x14ac:dyDescent="0.15"/>
    <row r="71" spans="2:73" ht="14.1" customHeight="1" x14ac:dyDescent="0.15">
      <c r="B71" s="33"/>
      <c r="C71" s="19"/>
      <c r="D71" s="264" t="s">
        <v>362</v>
      </c>
      <c r="E71" s="264"/>
      <c r="F71" s="264"/>
      <c r="G71" s="264"/>
      <c r="H71" s="264"/>
      <c r="I71" s="35" t="s">
        <v>358</v>
      </c>
      <c r="J71" s="193" t="str">
        <f>IF(N35="","",N35)</f>
        <v>安藤</v>
      </c>
      <c r="K71" s="193"/>
      <c r="L71" s="193"/>
      <c r="M71" s="194"/>
      <c r="N71" s="36" t="s">
        <v>360</v>
      </c>
      <c r="O71" s="193" t="str">
        <f>IF(BE35="","",BE35)</f>
        <v>三谷</v>
      </c>
      <c r="P71" s="193"/>
      <c r="Q71" s="193"/>
      <c r="R71" s="194"/>
      <c r="S71" s="35" t="s">
        <v>361</v>
      </c>
      <c r="T71" s="193" t="str">
        <f>IF(AY35="","",AY35)</f>
        <v>伊藤</v>
      </c>
      <c r="U71" s="193"/>
      <c r="V71" s="193"/>
      <c r="W71" s="194"/>
      <c r="X71" s="36" t="s">
        <v>359</v>
      </c>
      <c r="Y71" s="193" t="str">
        <f>IF(T35="","",T35)</f>
        <v>洙田</v>
      </c>
      <c r="Z71" s="193"/>
      <c r="AA71" s="193"/>
      <c r="AB71" s="194"/>
      <c r="AC71" s="265" t="s">
        <v>363</v>
      </c>
      <c r="AD71" s="191"/>
      <c r="AE71" s="19"/>
      <c r="AF71" s="20" t="s">
        <v>364</v>
      </c>
      <c r="AG71" s="2"/>
      <c r="AH71" s="195" t="s">
        <v>365</v>
      </c>
      <c r="AI71" s="190"/>
      <c r="AJ71" s="190"/>
      <c r="AK71" s="196"/>
      <c r="AM71" s="197" t="s">
        <v>366</v>
      </c>
      <c r="AN71" s="198"/>
      <c r="AO71" s="198"/>
      <c r="AP71" s="198"/>
      <c r="AQ71" s="198"/>
      <c r="AR71" s="198"/>
      <c r="AS71" s="198"/>
      <c r="AT71" s="198"/>
      <c r="AU71" s="198"/>
      <c r="AV71" s="199"/>
      <c r="AX71" s="200" t="s">
        <v>367</v>
      </c>
      <c r="AY71" s="201"/>
      <c r="AZ71" s="202"/>
      <c r="BA71" s="209" t="s">
        <v>432</v>
      </c>
      <c r="BB71" s="209"/>
      <c r="BC71" s="209"/>
      <c r="BD71" s="209"/>
      <c r="BE71" s="209"/>
      <c r="BF71" s="209"/>
      <c r="BG71" s="209"/>
      <c r="BH71" s="211" t="s">
        <v>426</v>
      </c>
      <c r="BI71" s="211"/>
      <c r="BJ71" s="211"/>
      <c r="BK71" s="211"/>
      <c r="BL71" s="212"/>
    </row>
    <row r="72" spans="2:73" ht="14.1" customHeight="1" x14ac:dyDescent="0.15">
      <c r="B72" s="37" t="s">
        <v>358</v>
      </c>
      <c r="C72" s="19"/>
      <c r="D72" s="193" t="str">
        <f>IF(N35="","",N35)</f>
        <v>安藤</v>
      </c>
      <c r="E72" s="193"/>
      <c r="F72" s="257" t="str">
        <f>IF(N38="","",N38)</f>
        <v>（四学香川西）</v>
      </c>
      <c r="G72" s="257"/>
      <c r="H72" s="258"/>
      <c r="I72" s="217"/>
      <c r="J72" s="218"/>
      <c r="K72" s="237"/>
      <c r="L72" s="237"/>
      <c r="M72" s="238"/>
      <c r="N72" s="259">
        <v>2</v>
      </c>
      <c r="O72" s="259"/>
      <c r="P72" s="39" t="s">
        <v>368</v>
      </c>
      <c r="Q72" s="259">
        <v>3</v>
      </c>
      <c r="R72" s="259"/>
      <c r="S72" s="260">
        <v>3</v>
      </c>
      <c r="T72" s="259"/>
      <c r="U72" s="39" t="s">
        <v>368</v>
      </c>
      <c r="V72" s="259">
        <v>0</v>
      </c>
      <c r="W72" s="261"/>
      <c r="X72" s="259">
        <v>2</v>
      </c>
      <c r="Y72" s="259"/>
      <c r="Z72" s="39" t="s">
        <v>368</v>
      </c>
      <c r="AA72" s="259">
        <v>3</v>
      </c>
      <c r="AB72" s="259"/>
      <c r="AC72" s="262">
        <v>4</v>
      </c>
      <c r="AD72" s="263"/>
      <c r="AE72" s="40"/>
      <c r="AF72" s="41">
        <v>3</v>
      </c>
      <c r="AG72" s="2"/>
      <c r="AH72" s="226" t="s">
        <v>401</v>
      </c>
      <c r="AI72" s="227"/>
      <c r="AJ72" s="227"/>
      <c r="AK72" s="228"/>
      <c r="AM72" s="229" t="s">
        <v>385</v>
      </c>
      <c r="AN72" s="230"/>
      <c r="AO72" s="230"/>
      <c r="AP72" s="230"/>
      <c r="AQ72" s="230"/>
      <c r="AR72" s="230"/>
      <c r="AS72" s="230"/>
      <c r="AT72" s="230"/>
      <c r="AU72" s="230"/>
      <c r="AV72" s="231"/>
      <c r="AX72" s="203"/>
      <c r="AY72" s="204"/>
      <c r="AZ72" s="205"/>
      <c r="BA72" s="210"/>
      <c r="BB72" s="210"/>
      <c r="BC72" s="210"/>
      <c r="BD72" s="210"/>
      <c r="BE72" s="210"/>
      <c r="BF72" s="210"/>
      <c r="BG72" s="210"/>
      <c r="BH72" s="213"/>
      <c r="BI72" s="213"/>
      <c r="BJ72" s="213"/>
      <c r="BK72" s="213"/>
      <c r="BL72" s="214"/>
    </row>
    <row r="73" spans="2:73" ht="14.1" customHeight="1" x14ac:dyDescent="0.15">
      <c r="B73" s="43" t="s">
        <v>360</v>
      </c>
      <c r="C73" s="34"/>
      <c r="D73" s="193" t="str">
        <f>IF(BE35="","",BE35)</f>
        <v>三谷</v>
      </c>
      <c r="E73" s="193"/>
      <c r="F73" s="257" t="str">
        <f>IF(BE38="","",BE38)</f>
        <v>（四学香川西）</v>
      </c>
      <c r="G73" s="257"/>
      <c r="H73" s="258"/>
      <c r="I73" s="234">
        <v>3</v>
      </c>
      <c r="J73" s="235"/>
      <c r="K73" s="38" t="s">
        <v>368</v>
      </c>
      <c r="L73" s="222">
        <v>2</v>
      </c>
      <c r="M73" s="223"/>
      <c r="N73" s="236"/>
      <c r="O73" s="237"/>
      <c r="P73" s="237"/>
      <c r="Q73" s="237"/>
      <c r="R73" s="238"/>
      <c r="S73" s="221">
        <v>3</v>
      </c>
      <c r="T73" s="222"/>
      <c r="U73" s="38" t="s">
        <v>368</v>
      </c>
      <c r="V73" s="222">
        <v>0</v>
      </c>
      <c r="W73" s="223"/>
      <c r="X73" s="222">
        <v>1</v>
      </c>
      <c r="Y73" s="222"/>
      <c r="Z73" s="38" t="s">
        <v>368</v>
      </c>
      <c r="AA73" s="222">
        <v>3</v>
      </c>
      <c r="AB73" s="270"/>
      <c r="AC73" s="248">
        <v>5</v>
      </c>
      <c r="AD73" s="249"/>
      <c r="AE73" s="44"/>
      <c r="AF73" s="41">
        <v>2</v>
      </c>
      <c r="AG73" s="2"/>
      <c r="AH73" s="226" t="s">
        <v>402</v>
      </c>
      <c r="AI73" s="227"/>
      <c r="AJ73" s="227"/>
      <c r="AK73" s="228"/>
      <c r="AM73" s="250" t="s">
        <v>371</v>
      </c>
      <c r="AN73" s="251"/>
      <c r="AO73" s="251"/>
      <c r="AP73" s="251"/>
      <c r="AQ73" s="251"/>
      <c r="AR73" s="251"/>
      <c r="AS73" s="251"/>
      <c r="AT73" s="251"/>
      <c r="AU73" s="251"/>
      <c r="AV73" s="252"/>
      <c r="AX73" s="203"/>
      <c r="AY73" s="204"/>
      <c r="AZ73" s="205"/>
      <c r="BA73" s="210" t="s">
        <v>429</v>
      </c>
      <c r="BB73" s="210"/>
      <c r="BC73" s="210"/>
      <c r="BD73" s="210"/>
      <c r="BE73" s="210"/>
      <c r="BF73" s="210"/>
      <c r="BG73" s="210"/>
      <c r="BH73" s="213" t="s">
        <v>430</v>
      </c>
      <c r="BI73" s="213"/>
      <c r="BJ73" s="213"/>
      <c r="BK73" s="213"/>
      <c r="BL73" s="214"/>
    </row>
    <row r="74" spans="2:73" ht="14.1" customHeight="1" x14ac:dyDescent="0.15">
      <c r="B74" s="42" t="s">
        <v>361</v>
      </c>
      <c r="D74" s="193" t="str">
        <f>IF(AY35="","",AY35)</f>
        <v>伊藤</v>
      </c>
      <c r="E74" s="193"/>
      <c r="F74" s="257" t="str">
        <f>IF(AY38="","",AY38)</f>
        <v>（尽誠）</v>
      </c>
      <c r="G74" s="257"/>
      <c r="H74" s="258"/>
      <c r="I74" s="266">
        <v>0</v>
      </c>
      <c r="J74" s="241"/>
      <c r="K74" s="38" t="s">
        <v>368</v>
      </c>
      <c r="L74" s="222">
        <v>3</v>
      </c>
      <c r="M74" s="223"/>
      <c r="N74" s="221">
        <v>0</v>
      </c>
      <c r="O74" s="222"/>
      <c r="P74" s="38" t="s">
        <v>368</v>
      </c>
      <c r="Q74" s="222">
        <v>3</v>
      </c>
      <c r="R74" s="223"/>
      <c r="S74" s="236"/>
      <c r="T74" s="237"/>
      <c r="U74" s="237"/>
      <c r="V74" s="237"/>
      <c r="W74" s="238"/>
      <c r="X74" s="267">
        <v>1</v>
      </c>
      <c r="Y74" s="267"/>
      <c r="Z74" s="45" t="s">
        <v>368</v>
      </c>
      <c r="AA74" s="267">
        <v>3</v>
      </c>
      <c r="AB74" s="267"/>
      <c r="AC74" s="268">
        <v>3</v>
      </c>
      <c r="AD74" s="269"/>
      <c r="AE74" s="46"/>
      <c r="AF74" s="41">
        <v>4</v>
      </c>
      <c r="AG74" s="2"/>
      <c r="AH74" s="245" t="s">
        <v>403</v>
      </c>
      <c r="AI74" s="246"/>
      <c r="AJ74" s="246"/>
      <c r="AK74" s="247"/>
      <c r="AO74" s="47"/>
      <c r="AP74" s="2"/>
      <c r="AQ74" s="2"/>
      <c r="AR74" s="2"/>
      <c r="AX74" s="206"/>
      <c r="AY74" s="207"/>
      <c r="AZ74" s="208"/>
      <c r="BA74" s="253"/>
      <c r="BB74" s="253"/>
      <c r="BC74" s="253"/>
      <c r="BD74" s="253"/>
      <c r="BE74" s="253"/>
      <c r="BF74" s="253"/>
      <c r="BG74" s="253"/>
      <c r="BH74" s="254"/>
      <c r="BI74" s="254"/>
      <c r="BJ74" s="254"/>
      <c r="BK74" s="254"/>
      <c r="BL74" s="255"/>
    </row>
    <row r="75" spans="2:73" ht="14.1" customHeight="1" x14ac:dyDescent="0.15">
      <c r="B75" s="43" t="s">
        <v>359</v>
      </c>
      <c r="C75" s="34"/>
      <c r="D75" s="193" t="str">
        <f>IF(T35="","",T35)</f>
        <v>洙田</v>
      </c>
      <c r="E75" s="193"/>
      <c r="F75" s="215" t="str">
        <f>IF(T38="","",T38)</f>
        <v>（尽誠）</v>
      </c>
      <c r="G75" s="215"/>
      <c r="H75" s="216"/>
      <c r="I75" s="221">
        <v>3</v>
      </c>
      <c r="J75" s="222"/>
      <c r="K75" s="38" t="s">
        <v>368</v>
      </c>
      <c r="L75" s="222">
        <v>2</v>
      </c>
      <c r="M75" s="223"/>
      <c r="N75" s="221">
        <v>3</v>
      </c>
      <c r="O75" s="222"/>
      <c r="P75" s="38" t="s">
        <v>368</v>
      </c>
      <c r="Q75" s="222">
        <v>1</v>
      </c>
      <c r="R75" s="223"/>
      <c r="S75" s="221">
        <v>3</v>
      </c>
      <c r="T75" s="222"/>
      <c r="U75" s="38" t="s">
        <v>368</v>
      </c>
      <c r="V75" s="222">
        <v>1</v>
      </c>
      <c r="W75" s="223"/>
      <c r="X75" s="236"/>
      <c r="Y75" s="237"/>
      <c r="Z75" s="237"/>
      <c r="AA75" s="237"/>
      <c r="AB75" s="238"/>
      <c r="AC75" s="224">
        <v>6</v>
      </c>
      <c r="AD75" s="225"/>
      <c r="AE75" s="44"/>
      <c r="AF75" s="48">
        <v>1</v>
      </c>
      <c r="AG75" s="2"/>
      <c r="AH75" s="227"/>
      <c r="AI75" s="227"/>
      <c r="AJ75" s="227"/>
      <c r="AK75" s="227"/>
      <c r="AO75" s="47"/>
      <c r="AP75" s="2"/>
      <c r="AQ75" s="2"/>
      <c r="AR75" s="2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50"/>
      <c r="BI75" s="50"/>
      <c r="BJ75" s="50"/>
      <c r="BK75" s="50"/>
      <c r="BL75" s="50"/>
    </row>
    <row r="76" spans="2:73" ht="8.4499999999999993" customHeight="1" x14ac:dyDescent="0.15"/>
  </sheetData>
  <mergeCells count="712">
    <mergeCell ref="AC75:AD75"/>
    <mergeCell ref="AH75:AK75"/>
    <mergeCell ref="N43:R45"/>
    <mergeCell ref="N46:R47"/>
    <mergeCell ref="T43:X45"/>
    <mergeCell ref="T46:X47"/>
    <mergeCell ref="AY43:BC45"/>
    <mergeCell ref="AY46:BC47"/>
    <mergeCell ref="D75:E75"/>
    <mergeCell ref="F75:H75"/>
    <mergeCell ref="I75:J75"/>
    <mergeCell ref="L75:M75"/>
    <mergeCell ref="N75:O75"/>
    <mergeCell ref="Q75:R75"/>
    <mergeCell ref="S75:T75"/>
    <mergeCell ref="V75:W75"/>
    <mergeCell ref="X75:AB75"/>
    <mergeCell ref="BA73:BG74"/>
    <mergeCell ref="BA71:BG72"/>
    <mergeCell ref="E44:E45"/>
    <mergeCell ref="F44:F45"/>
    <mergeCell ref="G44:G45"/>
    <mergeCell ref="AF44:AF45"/>
    <mergeCell ref="AG44:AG45"/>
    <mergeCell ref="BH73:BL74"/>
    <mergeCell ref="D74:E74"/>
    <mergeCell ref="F74:H74"/>
    <mergeCell ref="I74:J74"/>
    <mergeCell ref="L74:M74"/>
    <mergeCell ref="N74:O74"/>
    <mergeCell ref="Q74:R74"/>
    <mergeCell ref="S74:W74"/>
    <mergeCell ref="X74:Y74"/>
    <mergeCell ref="AA74:AB74"/>
    <mergeCell ref="AC74:AD74"/>
    <mergeCell ref="AH74:AK74"/>
    <mergeCell ref="I73:J73"/>
    <mergeCell ref="L73:M73"/>
    <mergeCell ref="N73:R73"/>
    <mergeCell ref="S73:T73"/>
    <mergeCell ref="V73:W73"/>
    <mergeCell ref="X73:Y73"/>
    <mergeCell ref="AA73:AB73"/>
    <mergeCell ref="AC73:AD73"/>
    <mergeCell ref="AH73:AK73"/>
    <mergeCell ref="AM73:AV73"/>
    <mergeCell ref="BH71:BL72"/>
    <mergeCell ref="D72:E72"/>
    <mergeCell ref="F72:H72"/>
    <mergeCell ref="I72:M72"/>
    <mergeCell ref="N72:O72"/>
    <mergeCell ref="Q72:R72"/>
    <mergeCell ref="S72:T72"/>
    <mergeCell ref="V72:W72"/>
    <mergeCell ref="X72:Y72"/>
    <mergeCell ref="AA72:AB72"/>
    <mergeCell ref="AC72:AD72"/>
    <mergeCell ref="AH72:AK72"/>
    <mergeCell ref="AM72:AV72"/>
    <mergeCell ref="D71:H71"/>
    <mergeCell ref="J71:M71"/>
    <mergeCell ref="O71:R71"/>
    <mergeCell ref="T71:W71"/>
    <mergeCell ref="Y71:AB71"/>
    <mergeCell ref="AC71:AD71"/>
    <mergeCell ref="AH71:AK71"/>
    <mergeCell ref="AM71:AV71"/>
    <mergeCell ref="AX71:AZ74"/>
    <mergeCell ref="D73:E73"/>
    <mergeCell ref="F73:H73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10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BR6:BR7"/>
    <mergeCell ref="AF6:AF7"/>
    <mergeCell ref="AG6:AG7"/>
    <mergeCell ref="AH6:AH7"/>
    <mergeCell ref="AI6:AI7"/>
    <mergeCell ref="AJ6:AJ7"/>
    <mergeCell ref="AM6:AM7"/>
    <mergeCell ref="BU8:BU9"/>
    <mergeCell ref="AQ8:AQ9"/>
    <mergeCell ref="AR8:AR9"/>
    <mergeCell ref="BQ8:BQ9"/>
    <mergeCell ref="BR8:BR9"/>
    <mergeCell ref="BS8:BS9"/>
    <mergeCell ref="BT8:BT9"/>
    <mergeCell ref="AH8:AH9"/>
    <mergeCell ref="AI8:AI9"/>
    <mergeCell ref="AJ8:AJ9"/>
    <mergeCell ref="AM8:AM9"/>
    <mergeCell ref="AO8:AO9"/>
    <mergeCell ref="AP8:AP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BQ10:BQ11"/>
    <mergeCell ref="BR10:BR11"/>
    <mergeCell ref="BS10:BS11"/>
    <mergeCell ref="BT10:BT11"/>
    <mergeCell ref="BU10:BU11"/>
    <mergeCell ref="R11:T22"/>
    <mergeCell ref="AG12:AG13"/>
    <mergeCell ref="AH12:AH13"/>
    <mergeCell ref="AI12:AI13"/>
    <mergeCell ref="AJ12:AJ13"/>
    <mergeCell ref="AJ10:AJ11"/>
    <mergeCell ref="AM10:AM11"/>
    <mergeCell ref="AO10:AO11"/>
    <mergeCell ref="AP10:AP11"/>
    <mergeCell ref="AQ10:AQ11"/>
    <mergeCell ref="AR10:AR11"/>
    <mergeCell ref="BR12:BR13"/>
    <mergeCell ref="BS12:BS13"/>
    <mergeCell ref="BT12:BT13"/>
    <mergeCell ref="BU12:BU13"/>
    <mergeCell ref="AQ12:AQ13"/>
    <mergeCell ref="AR12:AR13"/>
    <mergeCell ref="BQ12:BQ13"/>
    <mergeCell ref="BT14:BT15"/>
    <mergeCell ref="AM12:AM13"/>
    <mergeCell ref="AO12:AO13"/>
    <mergeCell ref="AP12:AP13"/>
    <mergeCell ref="B12:B13"/>
    <mergeCell ref="D12:D13"/>
    <mergeCell ref="E12:E13"/>
    <mergeCell ref="F12:F13"/>
    <mergeCell ref="G12:G13"/>
    <mergeCell ref="AF12:AF13"/>
    <mergeCell ref="AI14:AI15"/>
    <mergeCell ref="AJ14:AJ15"/>
    <mergeCell ref="AM14:AM15"/>
    <mergeCell ref="AO14:AO15"/>
    <mergeCell ref="AR16:AR17"/>
    <mergeCell ref="BQ16:BQ17"/>
    <mergeCell ref="BR16:BR17"/>
    <mergeCell ref="B14:B15"/>
    <mergeCell ref="D14:D15"/>
    <mergeCell ref="E14:E15"/>
    <mergeCell ref="F14:F15"/>
    <mergeCell ref="G14:G15"/>
    <mergeCell ref="AF14:AF15"/>
    <mergeCell ref="BT18:BT19"/>
    <mergeCell ref="BU18:BU19"/>
    <mergeCell ref="AQ18:AQ19"/>
    <mergeCell ref="AR18:AR19"/>
    <mergeCell ref="BQ18:BQ19"/>
    <mergeCell ref="BR18:BR19"/>
    <mergeCell ref="BS18:BS19"/>
    <mergeCell ref="BU14:BU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P14:AP15"/>
    <mergeCell ref="AQ14:AQ15"/>
    <mergeCell ref="AR14:AR15"/>
    <mergeCell ref="BQ14:BQ15"/>
    <mergeCell ref="BR14:BR15"/>
    <mergeCell ref="BS14:BS15"/>
    <mergeCell ref="AG14:AG15"/>
    <mergeCell ref="AH14:AH15"/>
    <mergeCell ref="BS16:BS17"/>
    <mergeCell ref="BT16:BT17"/>
    <mergeCell ref="BU16:BU17"/>
    <mergeCell ref="AI16:AI17"/>
    <mergeCell ref="AJ16:AJ17"/>
    <mergeCell ref="AM16:AM17"/>
    <mergeCell ref="AO16:AO17"/>
    <mergeCell ref="AP16:AP17"/>
    <mergeCell ref="AQ16:AQ17"/>
    <mergeCell ref="B20:B21"/>
    <mergeCell ref="D20:D21"/>
    <mergeCell ref="E20:E21"/>
    <mergeCell ref="F20:F21"/>
    <mergeCell ref="G20:G21"/>
    <mergeCell ref="AF20:AF21"/>
    <mergeCell ref="AG20:AG21"/>
    <mergeCell ref="AH20:AH21"/>
    <mergeCell ref="AP18:AP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E18:E19"/>
    <mergeCell ref="F18:F19"/>
    <mergeCell ref="G18:G19"/>
    <mergeCell ref="AF18:AF19"/>
    <mergeCell ref="AR20:AR21"/>
    <mergeCell ref="BQ20:BQ21"/>
    <mergeCell ref="BR20:BR21"/>
    <mergeCell ref="BS20:BS21"/>
    <mergeCell ref="BT20:BT21"/>
    <mergeCell ref="BT22:BT23"/>
    <mergeCell ref="BU20:BU21"/>
    <mergeCell ref="AI20:AI21"/>
    <mergeCell ref="AJ20:AJ21"/>
    <mergeCell ref="AM20:AM21"/>
    <mergeCell ref="AO20:AO21"/>
    <mergeCell ref="AP20:AP21"/>
    <mergeCell ref="AQ20:AQ21"/>
    <mergeCell ref="B24:B25"/>
    <mergeCell ref="D24:D25"/>
    <mergeCell ref="E24:E25"/>
    <mergeCell ref="F24:F25"/>
    <mergeCell ref="G24:G25"/>
    <mergeCell ref="AF24:AF25"/>
    <mergeCell ref="AG24:AG25"/>
    <mergeCell ref="AP22:AP23"/>
    <mergeCell ref="AQ22:AQ23"/>
    <mergeCell ref="AG22:AG23"/>
    <mergeCell ref="AH22:AH23"/>
    <mergeCell ref="AI22:AI23"/>
    <mergeCell ref="AJ22:AJ23"/>
    <mergeCell ref="AM22:AM23"/>
    <mergeCell ref="AO22:AO23"/>
    <mergeCell ref="B22:B23"/>
    <mergeCell ref="D22:D23"/>
    <mergeCell ref="E22:E23"/>
    <mergeCell ref="F22:F23"/>
    <mergeCell ref="G22:G23"/>
    <mergeCell ref="AF22:AF23"/>
    <mergeCell ref="AM24:AM25"/>
    <mergeCell ref="AO24:AO25"/>
    <mergeCell ref="AP24:AP25"/>
    <mergeCell ref="D26:D27"/>
    <mergeCell ref="E26:E27"/>
    <mergeCell ref="F26:F27"/>
    <mergeCell ref="G26:G27"/>
    <mergeCell ref="AF26:AF27"/>
    <mergeCell ref="AG26:AG27"/>
    <mergeCell ref="AH26:AH27"/>
    <mergeCell ref="AI26:AI27"/>
    <mergeCell ref="BU22:BU23"/>
    <mergeCell ref="R23:T29"/>
    <mergeCell ref="AR22:AR23"/>
    <mergeCell ref="BQ22:BQ23"/>
    <mergeCell ref="BR22:BR23"/>
    <mergeCell ref="BS22:BS23"/>
    <mergeCell ref="BU24:BU25"/>
    <mergeCell ref="AQ24:AQ25"/>
    <mergeCell ref="AR24:AR25"/>
    <mergeCell ref="BQ24:BQ25"/>
    <mergeCell ref="BR24:BR25"/>
    <mergeCell ref="BS24:BS25"/>
    <mergeCell ref="BT24:BT25"/>
    <mergeCell ref="AH24:AH25"/>
    <mergeCell ref="AI24:AI25"/>
    <mergeCell ref="AJ24:AJ25"/>
    <mergeCell ref="BQ26:BQ27"/>
    <mergeCell ref="BR26:BR27"/>
    <mergeCell ref="BS26:BS27"/>
    <mergeCell ref="BT26:BT27"/>
    <mergeCell ref="BU26:BU27"/>
    <mergeCell ref="B28:B29"/>
    <mergeCell ref="D28:D29"/>
    <mergeCell ref="E28:E29"/>
    <mergeCell ref="F28:F29"/>
    <mergeCell ref="G28:G29"/>
    <mergeCell ref="AJ26:AJ27"/>
    <mergeCell ref="AM26:AM27"/>
    <mergeCell ref="AO26:AO27"/>
    <mergeCell ref="AP26:AP27"/>
    <mergeCell ref="AQ26:AQ27"/>
    <mergeCell ref="AR26:AR27"/>
    <mergeCell ref="BS28:BS29"/>
    <mergeCell ref="BT28:BT29"/>
    <mergeCell ref="BU28:BU29"/>
    <mergeCell ref="AQ28:AQ29"/>
    <mergeCell ref="AR28:AR29"/>
    <mergeCell ref="BQ28:BQ29"/>
    <mergeCell ref="BR28:BR29"/>
    <mergeCell ref="B26:B27"/>
    <mergeCell ref="E30:E31"/>
    <mergeCell ref="F30:F31"/>
    <mergeCell ref="G30:G31"/>
    <mergeCell ref="AF30:AF31"/>
    <mergeCell ref="AG30:AG31"/>
    <mergeCell ref="AO28:AO29"/>
    <mergeCell ref="AP28:AP29"/>
    <mergeCell ref="AF28:AF29"/>
    <mergeCell ref="AG28:AG29"/>
    <mergeCell ref="AH28:AH29"/>
    <mergeCell ref="AI28:AI29"/>
    <mergeCell ref="AJ28:AJ29"/>
    <mergeCell ref="AM28:AM29"/>
    <mergeCell ref="BU30:BU31"/>
    <mergeCell ref="B32:B33"/>
    <mergeCell ref="D32:D33"/>
    <mergeCell ref="E32:E33"/>
    <mergeCell ref="F32:F33"/>
    <mergeCell ref="G32:G33"/>
    <mergeCell ref="AF32:AF33"/>
    <mergeCell ref="AG32:AG33"/>
    <mergeCell ref="AQ30:AQ31"/>
    <mergeCell ref="AR30:AR31"/>
    <mergeCell ref="BQ30:BQ31"/>
    <mergeCell ref="BR30:BR31"/>
    <mergeCell ref="BS30:BS31"/>
    <mergeCell ref="BT30:BT31"/>
    <mergeCell ref="AH30:AH31"/>
    <mergeCell ref="AI30:AI31"/>
    <mergeCell ref="AJ30:AJ31"/>
    <mergeCell ref="AM30:AM31"/>
    <mergeCell ref="AO30:AO31"/>
    <mergeCell ref="AP30:AP31"/>
    <mergeCell ref="BS32:BS33"/>
    <mergeCell ref="BT32:BT33"/>
    <mergeCell ref="B30:B31"/>
    <mergeCell ref="D30:D31"/>
    <mergeCell ref="BU36:BU37"/>
    <mergeCell ref="BU32:BU33"/>
    <mergeCell ref="B34:B35"/>
    <mergeCell ref="D34:D35"/>
    <mergeCell ref="E34:E35"/>
    <mergeCell ref="F34:F35"/>
    <mergeCell ref="G34:G35"/>
    <mergeCell ref="AQ32:AQ33"/>
    <mergeCell ref="AR32:AR33"/>
    <mergeCell ref="BQ32:BQ33"/>
    <mergeCell ref="BR32:BR33"/>
    <mergeCell ref="AH32:AH33"/>
    <mergeCell ref="AI32:AI33"/>
    <mergeCell ref="AJ32:AJ33"/>
    <mergeCell ref="AM32:AM33"/>
    <mergeCell ref="AO32:AO33"/>
    <mergeCell ref="AP32:AP33"/>
    <mergeCell ref="BQ34:BQ35"/>
    <mergeCell ref="BR34:BR35"/>
    <mergeCell ref="BS34:BS35"/>
    <mergeCell ref="BT34:BT35"/>
    <mergeCell ref="B36:B37"/>
    <mergeCell ref="D36:D37"/>
    <mergeCell ref="E36:E37"/>
    <mergeCell ref="F36:F37"/>
    <mergeCell ref="G36:G37"/>
    <mergeCell ref="AF38:AF39"/>
    <mergeCell ref="AG38:AG39"/>
    <mergeCell ref="AH38:AH39"/>
    <mergeCell ref="BU34:BU35"/>
    <mergeCell ref="AO34:AO35"/>
    <mergeCell ref="AP34:AP35"/>
    <mergeCell ref="AQ34:AQ35"/>
    <mergeCell ref="AR34:AR35"/>
    <mergeCell ref="AF34:AF35"/>
    <mergeCell ref="AG34:AG35"/>
    <mergeCell ref="AH34:AH35"/>
    <mergeCell ref="AI34:AI35"/>
    <mergeCell ref="AJ34:AJ35"/>
    <mergeCell ref="AM34:AM35"/>
    <mergeCell ref="AI38:AI39"/>
    <mergeCell ref="BQ36:BQ37"/>
    <mergeCell ref="BR36:BR37"/>
    <mergeCell ref="BS36:BS37"/>
    <mergeCell ref="BT36:BT37"/>
    <mergeCell ref="BU38:BU39"/>
    <mergeCell ref="BS38:BS39"/>
    <mergeCell ref="BT38:BT39"/>
    <mergeCell ref="BQ38:BQ39"/>
    <mergeCell ref="BR38:BR39"/>
    <mergeCell ref="AJ38:AJ39"/>
    <mergeCell ref="AM38:AM39"/>
    <mergeCell ref="AO38:AO39"/>
    <mergeCell ref="AP38:AP39"/>
    <mergeCell ref="AQ38:AQ39"/>
    <mergeCell ref="AR38:AR39"/>
    <mergeCell ref="B38:B39"/>
    <mergeCell ref="D38:D39"/>
    <mergeCell ref="E38:E39"/>
    <mergeCell ref="F38:F39"/>
    <mergeCell ref="G38:G39"/>
    <mergeCell ref="B44:B45"/>
    <mergeCell ref="D44:D45"/>
    <mergeCell ref="B40:B41"/>
    <mergeCell ref="D40:D41"/>
    <mergeCell ref="E40:E41"/>
    <mergeCell ref="F40:F41"/>
    <mergeCell ref="G40:G41"/>
    <mergeCell ref="AF40:AF41"/>
    <mergeCell ref="AG40:AG41"/>
    <mergeCell ref="BS44:BS45"/>
    <mergeCell ref="BT44:BT45"/>
    <mergeCell ref="BS40:BS41"/>
    <mergeCell ref="BT40:BT41"/>
    <mergeCell ref="BU40:BU41"/>
    <mergeCell ref="B42:B43"/>
    <mergeCell ref="D42:D43"/>
    <mergeCell ref="E42:E43"/>
    <mergeCell ref="F42:F43"/>
    <mergeCell ref="G42:G43"/>
    <mergeCell ref="AF42:AF43"/>
    <mergeCell ref="AG42:AG43"/>
    <mergeCell ref="AQ40:AQ41"/>
    <mergeCell ref="AR40:AR41"/>
    <mergeCell ref="BQ40:BQ41"/>
    <mergeCell ref="BR40:BR41"/>
    <mergeCell ref="AH40:AH41"/>
    <mergeCell ref="AI40:AI41"/>
    <mergeCell ref="AJ40:AJ41"/>
    <mergeCell ref="AM40:AM41"/>
    <mergeCell ref="AO40:AO41"/>
    <mergeCell ref="AP40:AP41"/>
    <mergeCell ref="BE43:BI45"/>
    <mergeCell ref="BU42:BU43"/>
    <mergeCell ref="AR42:AR43"/>
    <mergeCell ref="BQ42:BQ43"/>
    <mergeCell ref="BR42:BR43"/>
    <mergeCell ref="BS42:BS43"/>
    <mergeCell ref="BT42:BT43"/>
    <mergeCell ref="AH42:AH43"/>
    <mergeCell ref="AI42:AI43"/>
    <mergeCell ref="AJ42:AJ43"/>
    <mergeCell ref="AM42:AM43"/>
    <mergeCell ref="AO42:AO43"/>
    <mergeCell ref="AP42:AP43"/>
    <mergeCell ref="BU44:BU45"/>
    <mergeCell ref="B46:B47"/>
    <mergeCell ref="D46:D47"/>
    <mergeCell ref="E46:E47"/>
    <mergeCell ref="F46:F47"/>
    <mergeCell ref="G46:G47"/>
    <mergeCell ref="AJ44:AJ45"/>
    <mergeCell ref="AM44:AM45"/>
    <mergeCell ref="AO44:AO45"/>
    <mergeCell ref="AP44:AP45"/>
    <mergeCell ref="AQ44:AQ45"/>
    <mergeCell ref="AR44:AR45"/>
    <mergeCell ref="BS46:BS47"/>
    <mergeCell ref="BT46:BT47"/>
    <mergeCell ref="BU46:BU47"/>
    <mergeCell ref="AQ46:AQ47"/>
    <mergeCell ref="AR46:AR47"/>
    <mergeCell ref="BQ46:BQ47"/>
    <mergeCell ref="BR46:BR47"/>
    <mergeCell ref="BE46:BI47"/>
    <mergeCell ref="AH44:AH45"/>
    <mergeCell ref="AI44:AI45"/>
    <mergeCell ref="BQ44:BQ45"/>
    <mergeCell ref="BR44:BR45"/>
    <mergeCell ref="B48:B49"/>
    <mergeCell ref="D48:D49"/>
    <mergeCell ref="E48:E49"/>
    <mergeCell ref="F48:F49"/>
    <mergeCell ref="G48:G49"/>
    <mergeCell ref="AF48:AF49"/>
    <mergeCell ref="AG48:AG49"/>
    <mergeCell ref="AO46:AO47"/>
    <mergeCell ref="AP46:AP47"/>
    <mergeCell ref="AF46:AF47"/>
    <mergeCell ref="AG46:AG47"/>
    <mergeCell ref="AH46:AH47"/>
    <mergeCell ref="AI46:AI47"/>
    <mergeCell ref="AJ46:AJ47"/>
    <mergeCell ref="AM46:AM47"/>
    <mergeCell ref="BU48:BU49"/>
    <mergeCell ref="B50:B51"/>
    <mergeCell ref="D50:D51"/>
    <mergeCell ref="E50:E51"/>
    <mergeCell ref="F50:F51"/>
    <mergeCell ref="G50:G51"/>
    <mergeCell ref="AF50:AF51"/>
    <mergeCell ref="AG50:AG51"/>
    <mergeCell ref="AH50:AH51"/>
    <mergeCell ref="AI50:AI51"/>
    <mergeCell ref="AQ48:AQ49"/>
    <mergeCell ref="AR48:AR49"/>
    <mergeCell ref="BQ48:BQ49"/>
    <mergeCell ref="BR48:BR49"/>
    <mergeCell ref="BS48:BS49"/>
    <mergeCell ref="BT48:BT49"/>
    <mergeCell ref="AH48:AH49"/>
    <mergeCell ref="AI48:AI49"/>
    <mergeCell ref="AJ48:AJ49"/>
    <mergeCell ref="AM48:AM49"/>
    <mergeCell ref="AO48:AO49"/>
    <mergeCell ref="AP48:AP49"/>
    <mergeCell ref="BQ50:BQ51"/>
    <mergeCell ref="BR50:BR51"/>
    <mergeCell ref="BS50:BS51"/>
    <mergeCell ref="BT50:BT51"/>
    <mergeCell ref="BU50:BU51"/>
    <mergeCell ref="B52:B53"/>
    <mergeCell ref="D52:D53"/>
    <mergeCell ref="E52:E53"/>
    <mergeCell ref="F52:F53"/>
    <mergeCell ref="G52:G53"/>
    <mergeCell ref="AJ50:AJ51"/>
    <mergeCell ref="AM50:AM51"/>
    <mergeCell ref="AO50:AO51"/>
    <mergeCell ref="AP50:AP51"/>
    <mergeCell ref="AQ50:AQ51"/>
    <mergeCell ref="AR50:AR51"/>
    <mergeCell ref="BS52:BS53"/>
    <mergeCell ref="BT52:BT53"/>
    <mergeCell ref="BU52:BU53"/>
    <mergeCell ref="AQ52:AQ53"/>
    <mergeCell ref="AR52:AR53"/>
    <mergeCell ref="BQ52:BQ53"/>
    <mergeCell ref="BR52:BR53"/>
    <mergeCell ref="E54:E55"/>
    <mergeCell ref="F54:F55"/>
    <mergeCell ref="G54:G55"/>
    <mergeCell ref="AF54:AF55"/>
    <mergeCell ref="AG54:AG55"/>
    <mergeCell ref="AO52:AO53"/>
    <mergeCell ref="AP52:AP53"/>
    <mergeCell ref="AF52:AF53"/>
    <mergeCell ref="AG52:AG53"/>
    <mergeCell ref="AH52:AH53"/>
    <mergeCell ref="AI52:AI53"/>
    <mergeCell ref="AJ52:AJ53"/>
    <mergeCell ref="AM52:AM53"/>
    <mergeCell ref="BU54:BU55"/>
    <mergeCell ref="B56:B57"/>
    <mergeCell ref="D56:D57"/>
    <mergeCell ref="E56:E57"/>
    <mergeCell ref="F56:F57"/>
    <mergeCell ref="G56:G57"/>
    <mergeCell ref="AF56:AF57"/>
    <mergeCell ref="AG56:AG57"/>
    <mergeCell ref="AH56:AH57"/>
    <mergeCell ref="AI56:AI57"/>
    <mergeCell ref="AQ54:AQ55"/>
    <mergeCell ref="AR54:AR55"/>
    <mergeCell ref="BQ54:BQ55"/>
    <mergeCell ref="BR54:BR55"/>
    <mergeCell ref="BS54:BS55"/>
    <mergeCell ref="BT54:BT55"/>
    <mergeCell ref="AH54:AH55"/>
    <mergeCell ref="AI54:AI55"/>
    <mergeCell ref="AJ54:AJ55"/>
    <mergeCell ref="AM54:AM55"/>
    <mergeCell ref="AO54:AO55"/>
    <mergeCell ref="AP54:AP55"/>
    <mergeCell ref="B54:B55"/>
    <mergeCell ref="D54:D55"/>
    <mergeCell ref="BQ56:BQ57"/>
    <mergeCell ref="BR56:BR57"/>
    <mergeCell ref="BS56:BS57"/>
    <mergeCell ref="BT56:BT57"/>
    <mergeCell ref="BU56:BU57"/>
    <mergeCell ref="AG58:AG59"/>
    <mergeCell ref="AJ56:AJ57"/>
    <mergeCell ref="AM56:AM57"/>
    <mergeCell ref="AO56:AO57"/>
    <mergeCell ref="AP56:AP57"/>
    <mergeCell ref="AQ56:AQ57"/>
    <mergeCell ref="AR56:AR57"/>
    <mergeCell ref="BU58:BU59"/>
    <mergeCell ref="BQ58:BQ59"/>
    <mergeCell ref="BR58:BR59"/>
    <mergeCell ref="BS58:BS59"/>
    <mergeCell ref="BT58:BT59"/>
    <mergeCell ref="D60:D61"/>
    <mergeCell ref="E60:E61"/>
    <mergeCell ref="F60:F61"/>
    <mergeCell ref="G60:G61"/>
    <mergeCell ref="AF60:AF61"/>
    <mergeCell ref="AG60:AG61"/>
    <mergeCell ref="AQ58:AQ59"/>
    <mergeCell ref="AR58:AR59"/>
    <mergeCell ref="B58:B59"/>
    <mergeCell ref="D58:D59"/>
    <mergeCell ref="E58:E59"/>
    <mergeCell ref="F58:F59"/>
    <mergeCell ref="G58:G59"/>
    <mergeCell ref="AF58:AF59"/>
    <mergeCell ref="AH58:AH59"/>
    <mergeCell ref="AI58:AI59"/>
    <mergeCell ref="AJ58:AJ59"/>
    <mergeCell ref="AM58:AM59"/>
    <mergeCell ref="AO58:AO59"/>
    <mergeCell ref="AP58:AP59"/>
    <mergeCell ref="G64:G65"/>
    <mergeCell ref="AQ62:AQ63"/>
    <mergeCell ref="BU60:BU61"/>
    <mergeCell ref="B62:B63"/>
    <mergeCell ref="D62:D63"/>
    <mergeCell ref="E62:E63"/>
    <mergeCell ref="F62:F63"/>
    <mergeCell ref="G62:G63"/>
    <mergeCell ref="AF62:AF63"/>
    <mergeCell ref="AG62:AG63"/>
    <mergeCell ref="AQ60:AQ61"/>
    <mergeCell ref="AR60:AR61"/>
    <mergeCell ref="BQ60:BQ61"/>
    <mergeCell ref="BR60:BR61"/>
    <mergeCell ref="BS60:BS61"/>
    <mergeCell ref="BT60:BT61"/>
    <mergeCell ref="AH60:AH61"/>
    <mergeCell ref="AI60:AI61"/>
    <mergeCell ref="AJ60:AJ61"/>
    <mergeCell ref="AM60:AM61"/>
    <mergeCell ref="AO60:AO61"/>
    <mergeCell ref="AP60:AP61"/>
    <mergeCell ref="BU62:BU63"/>
    <mergeCell ref="B60:B61"/>
    <mergeCell ref="BQ62:BQ63"/>
    <mergeCell ref="BR62:BR63"/>
    <mergeCell ref="BS62:BS63"/>
    <mergeCell ref="BT62:BT63"/>
    <mergeCell ref="AH62:AH63"/>
    <mergeCell ref="AI62:AI63"/>
    <mergeCell ref="AJ62:AJ63"/>
    <mergeCell ref="AM62:AM63"/>
    <mergeCell ref="AO62:AO63"/>
    <mergeCell ref="AP62:AP63"/>
    <mergeCell ref="BS64:BS65"/>
    <mergeCell ref="BT64:BT65"/>
    <mergeCell ref="BU64:BU65"/>
    <mergeCell ref="B66:B67"/>
    <mergeCell ref="D66:D67"/>
    <mergeCell ref="E66:E67"/>
    <mergeCell ref="F66:F67"/>
    <mergeCell ref="G66:G67"/>
    <mergeCell ref="AO64:AO65"/>
    <mergeCell ref="AP64:AP65"/>
    <mergeCell ref="AQ64:AQ65"/>
    <mergeCell ref="AR64:AR65"/>
    <mergeCell ref="BQ64:BQ65"/>
    <mergeCell ref="BR64:BR65"/>
    <mergeCell ref="AF64:AF65"/>
    <mergeCell ref="AG64:AG65"/>
    <mergeCell ref="AH64:AH65"/>
    <mergeCell ref="AI64:AI65"/>
    <mergeCell ref="AJ64:AJ65"/>
    <mergeCell ref="AM64:AM65"/>
    <mergeCell ref="B64:B65"/>
    <mergeCell ref="D64:D65"/>
    <mergeCell ref="E64:E65"/>
    <mergeCell ref="F64:F65"/>
    <mergeCell ref="BS66:BS67"/>
    <mergeCell ref="BT66:BT67"/>
    <mergeCell ref="BU66:BU67"/>
    <mergeCell ref="AF68:AF69"/>
    <mergeCell ref="AG68:AG69"/>
    <mergeCell ref="AH68:AH69"/>
    <mergeCell ref="AI68:AI69"/>
    <mergeCell ref="AJ68:AJ69"/>
    <mergeCell ref="AM68:AM69"/>
    <mergeCell ref="AO66:AO67"/>
    <mergeCell ref="AP66:AP67"/>
    <mergeCell ref="AQ66:AQ67"/>
    <mergeCell ref="AR66:AR67"/>
    <mergeCell ref="BQ66:BQ67"/>
    <mergeCell ref="BR66:BR67"/>
    <mergeCell ref="AF66:AF67"/>
    <mergeCell ref="AG66:AG67"/>
    <mergeCell ref="AH66:AH67"/>
    <mergeCell ref="AI66:AI67"/>
    <mergeCell ref="AJ66:AJ67"/>
    <mergeCell ref="AM66:AM67"/>
    <mergeCell ref="N35:R37"/>
    <mergeCell ref="N38:R39"/>
    <mergeCell ref="T35:X37"/>
    <mergeCell ref="T38:X39"/>
    <mergeCell ref="AY35:BC37"/>
    <mergeCell ref="AY38:BC39"/>
    <mergeCell ref="BE35:BI37"/>
    <mergeCell ref="BE38:BI39"/>
    <mergeCell ref="AO68:AO69"/>
    <mergeCell ref="AP68:AP69"/>
    <mergeCell ref="AQ68:AQ69"/>
    <mergeCell ref="AR68:AR69"/>
    <mergeCell ref="AR62:AR63"/>
    <mergeCell ref="AO36:AO37"/>
    <mergeCell ref="AP36:AP37"/>
    <mergeCell ref="AQ36:AQ37"/>
    <mergeCell ref="AR36:AR37"/>
    <mergeCell ref="AF36:AF37"/>
    <mergeCell ref="AG36:AG37"/>
    <mergeCell ref="AH36:AH37"/>
    <mergeCell ref="AI36:AI37"/>
    <mergeCell ref="AJ36:AJ37"/>
    <mergeCell ref="AM36:AM37"/>
    <mergeCell ref="AQ42:AQ43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Z52"/>
  <sheetViews>
    <sheetView zoomScaleNormal="100" workbookViewId="0">
      <selection sqref="A1:Z1"/>
    </sheetView>
  </sheetViews>
  <sheetFormatPr defaultColWidth="8.75" defaultRowHeight="15.75" customHeight="1" x14ac:dyDescent="0.15"/>
  <cols>
    <col min="1" max="1" width="3.5" style="51" bestFit="1" customWidth="1"/>
    <col min="2" max="2" width="10.5" style="51" customWidth="1"/>
    <col min="3" max="6" width="2.5" style="51" customWidth="1"/>
    <col min="7" max="7" width="2.5" style="93" customWidth="1"/>
    <col min="8" max="11" width="2.5" style="51" customWidth="1"/>
    <col min="12" max="12" width="2.5" style="93" customWidth="1"/>
    <col min="13" max="16" width="2.5" style="51" customWidth="1"/>
    <col min="17" max="17" width="2.5" style="93" customWidth="1"/>
    <col min="18" max="21" width="2.5" style="51" customWidth="1"/>
    <col min="22" max="22" width="2.5" style="93" customWidth="1"/>
    <col min="23" max="24" width="4.5" style="51" bestFit="1" customWidth="1"/>
    <col min="25" max="25" width="8.875" style="51" bestFit="1" customWidth="1"/>
    <col min="26" max="26" width="6.75" style="51" bestFit="1" customWidth="1"/>
    <col min="27" max="256" width="8.75" style="51"/>
    <col min="257" max="257" width="3.5" style="51" bestFit="1" customWidth="1"/>
    <col min="258" max="258" width="10.5" style="51" customWidth="1"/>
    <col min="259" max="278" width="2.5" style="51" customWidth="1"/>
    <col min="279" max="280" width="4.5" style="51" bestFit="1" customWidth="1"/>
    <col min="281" max="281" width="8.875" style="51" bestFit="1" customWidth="1"/>
    <col min="282" max="282" width="6.75" style="51" bestFit="1" customWidth="1"/>
    <col min="283" max="512" width="8.75" style="51"/>
    <col min="513" max="513" width="3.5" style="51" bestFit="1" customWidth="1"/>
    <col min="514" max="514" width="10.5" style="51" customWidth="1"/>
    <col min="515" max="534" width="2.5" style="51" customWidth="1"/>
    <col min="535" max="536" width="4.5" style="51" bestFit="1" customWidth="1"/>
    <col min="537" max="537" width="8.875" style="51" bestFit="1" customWidth="1"/>
    <col min="538" max="538" width="6.75" style="51" bestFit="1" customWidth="1"/>
    <col min="539" max="768" width="8.75" style="51"/>
    <col min="769" max="769" width="3.5" style="51" bestFit="1" customWidth="1"/>
    <col min="770" max="770" width="10.5" style="51" customWidth="1"/>
    <col min="771" max="790" width="2.5" style="51" customWidth="1"/>
    <col min="791" max="792" width="4.5" style="51" bestFit="1" customWidth="1"/>
    <col min="793" max="793" width="8.875" style="51" bestFit="1" customWidth="1"/>
    <col min="794" max="794" width="6.75" style="51" bestFit="1" customWidth="1"/>
    <col min="795" max="1024" width="8.75" style="51"/>
    <col min="1025" max="1025" width="3.5" style="51" bestFit="1" customWidth="1"/>
    <col min="1026" max="1026" width="10.5" style="51" customWidth="1"/>
    <col min="1027" max="1046" width="2.5" style="51" customWidth="1"/>
    <col min="1047" max="1048" width="4.5" style="51" bestFit="1" customWidth="1"/>
    <col min="1049" max="1049" width="8.875" style="51" bestFit="1" customWidth="1"/>
    <col min="1050" max="1050" width="6.75" style="51" bestFit="1" customWidth="1"/>
    <col min="1051" max="1280" width="8.75" style="51"/>
    <col min="1281" max="1281" width="3.5" style="51" bestFit="1" customWidth="1"/>
    <col min="1282" max="1282" width="10.5" style="51" customWidth="1"/>
    <col min="1283" max="1302" width="2.5" style="51" customWidth="1"/>
    <col min="1303" max="1304" width="4.5" style="51" bestFit="1" customWidth="1"/>
    <col min="1305" max="1305" width="8.875" style="51" bestFit="1" customWidth="1"/>
    <col min="1306" max="1306" width="6.75" style="51" bestFit="1" customWidth="1"/>
    <col min="1307" max="1536" width="8.75" style="51"/>
    <col min="1537" max="1537" width="3.5" style="51" bestFit="1" customWidth="1"/>
    <col min="1538" max="1538" width="10.5" style="51" customWidth="1"/>
    <col min="1539" max="1558" width="2.5" style="51" customWidth="1"/>
    <col min="1559" max="1560" width="4.5" style="51" bestFit="1" customWidth="1"/>
    <col min="1561" max="1561" width="8.875" style="51" bestFit="1" customWidth="1"/>
    <col min="1562" max="1562" width="6.75" style="51" bestFit="1" customWidth="1"/>
    <col min="1563" max="1792" width="8.75" style="51"/>
    <col min="1793" max="1793" width="3.5" style="51" bestFit="1" customWidth="1"/>
    <col min="1794" max="1794" width="10.5" style="51" customWidth="1"/>
    <col min="1795" max="1814" width="2.5" style="51" customWidth="1"/>
    <col min="1815" max="1816" width="4.5" style="51" bestFit="1" customWidth="1"/>
    <col min="1817" max="1817" width="8.875" style="51" bestFit="1" customWidth="1"/>
    <col min="1818" max="1818" width="6.75" style="51" bestFit="1" customWidth="1"/>
    <col min="1819" max="2048" width="8.75" style="51"/>
    <col min="2049" max="2049" width="3.5" style="51" bestFit="1" customWidth="1"/>
    <col min="2050" max="2050" width="10.5" style="51" customWidth="1"/>
    <col min="2051" max="2070" width="2.5" style="51" customWidth="1"/>
    <col min="2071" max="2072" width="4.5" style="51" bestFit="1" customWidth="1"/>
    <col min="2073" max="2073" width="8.875" style="51" bestFit="1" customWidth="1"/>
    <col min="2074" max="2074" width="6.75" style="51" bestFit="1" customWidth="1"/>
    <col min="2075" max="2304" width="8.75" style="51"/>
    <col min="2305" max="2305" width="3.5" style="51" bestFit="1" customWidth="1"/>
    <col min="2306" max="2306" width="10.5" style="51" customWidth="1"/>
    <col min="2307" max="2326" width="2.5" style="51" customWidth="1"/>
    <col min="2327" max="2328" width="4.5" style="51" bestFit="1" customWidth="1"/>
    <col min="2329" max="2329" width="8.875" style="51" bestFit="1" customWidth="1"/>
    <col min="2330" max="2330" width="6.75" style="51" bestFit="1" customWidth="1"/>
    <col min="2331" max="2560" width="8.75" style="51"/>
    <col min="2561" max="2561" width="3.5" style="51" bestFit="1" customWidth="1"/>
    <col min="2562" max="2562" width="10.5" style="51" customWidth="1"/>
    <col min="2563" max="2582" width="2.5" style="51" customWidth="1"/>
    <col min="2583" max="2584" width="4.5" style="51" bestFit="1" customWidth="1"/>
    <col min="2585" max="2585" width="8.875" style="51" bestFit="1" customWidth="1"/>
    <col min="2586" max="2586" width="6.75" style="51" bestFit="1" customWidth="1"/>
    <col min="2587" max="2816" width="8.75" style="51"/>
    <col min="2817" max="2817" width="3.5" style="51" bestFit="1" customWidth="1"/>
    <col min="2818" max="2818" width="10.5" style="51" customWidth="1"/>
    <col min="2819" max="2838" width="2.5" style="51" customWidth="1"/>
    <col min="2839" max="2840" width="4.5" style="51" bestFit="1" customWidth="1"/>
    <col min="2841" max="2841" width="8.875" style="51" bestFit="1" customWidth="1"/>
    <col min="2842" max="2842" width="6.75" style="51" bestFit="1" customWidth="1"/>
    <col min="2843" max="3072" width="8.75" style="51"/>
    <col min="3073" max="3073" width="3.5" style="51" bestFit="1" customWidth="1"/>
    <col min="3074" max="3074" width="10.5" style="51" customWidth="1"/>
    <col min="3075" max="3094" width="2.5" style="51" customWidth="1"/>
    <col min="3095" max="3096" width="4.5" style="51" bestFit="1" customWidth="1"/>
    <col min="3097" max="3097" width="8.875" style="51" bestFit="1" customWidth="1"/>
    <col min="3098" max="3098" width="6.75" style="51" bestFit="1" customWidth="1"/>
    <col min="3099" max="3328" width="8.75" style="51"/>
    <col min="3329" max="3329" width="3.5" style="51" bestFit="1" customWidth="1"/>
    <col min="3330" max="3330" width="10.5" style="51" customWidth="1"/>
    <col min="3331" max="3350" width="2.5" style="51" customWidth="1"/>
    <col min="3351" max="3352" width="4.5" style="51" bestFit="1" customWidth="1"/>
    <col min="3353" max="3353" width="8.875" style="51" bestFit="1" customWidth="1"/>
    <col min="3354" max="3354" width="6.75" style="51" bestFit="1" customWidth="1"/>
    <col min="3355" max="3584" width="8.75" style="51"/>
    <col min="3585" max="3585" width="3.5" style="51" bestFit="1" customWidth="1"/>
    <col min="3586" max="3586" width="10.5" style="51" customWidth="1"/>
    <col min="3587" max="3606" width="2.5" style="51" customWidth="1"/>
    <col min="3607" max="3608" width="4.5" style="51" bestFit="1" customWidth="1"/>
    <col min="3609" max="3609" width="8.875" style="51" bestFit="1" customWidth="1"/>
    <col min="3610" max="3610" width="6.75" style="51" bestFit="1" customWidth="1"/>
    <col min="3611" max="3840" width="8.75" style="51"/>
    <col min="3841" max="3841" width="3.5" style="51" bestFit="1" customWidth="1"/>
    <col min="3842" max="3842" width="10.5" style="51" customWidth="1"/>
    <col min="3843" max="3862" width="2.5" style="51" customWidth="1"/>
    <col min="3863" max="3864" width="4.5" style="51" bestFit="1" customWidth="1"/>
    <col min="3865" max="3865" width="8.875" style="51" bestFit="1" customWidth="1"/>
    <col min="3866" max="3866" width="6.75" style="51" bestFit="1" customWidth="1"/>
    <col min="3867" max="4096" width="8.75" style="51"/>
    <col min="4097" max="4097" width="3.5" style="51" bestFit="1" customWidth="1"/>
    <col min="4098" max="4098" width="10.5" style="51" customWidth="1"/>
    <col min="4099" max="4118" width="2.5" style="51" customWidth="1"/>
    <col min="4119" max="4120" width="4.5" style="51" bestFit="1" customWidth="1"/>
    <col min="4121" max="4121" width="8.875" style="51" bestFit="1" customWidth="1"/>
    <col min="4122" max="4122" width="6.75" style="51" bestFit="1" customWidth="1"/>
    <col min="4123" max="4352" width="8.75" style="51"/>
    <col min="4353" max="4353" width="3.5" style="51" bestFit="1" customWidth="1"/>
    <col min="4354" max="4354" width="10.5" style="51" customWidth="1"/>
    <col min="4355" max="4374" width="2.5" style="51" customWidth="1"/>
    <col min="4375" max="4376" width="4.5" style="51" bestFit="1" customWidth="1"/>
    <col min="4377" max="4377" width="8.875" style="51" bestFit="1" customWidth="1"/>
    <col min="4378" max="4378" width="6.75" style="51" bestFit="1" customWidth="1"/>
    <col min="4379" max="4608" width="8.75" style="51"/>
    <col min="4609" max="4609" width="3.5" style="51" bestFit="1" customWidth="1"/>
    <col min="4610" max="4610" width="10.5" style="51" customWidth="1"/>
    <col min="4611" max="4630" width="2.5" style="51" customWidth="1"/>
    <col min="4631" max="4632" width="4.5" style="51" bestFit="1" customWidth="1"/>
    <col min="4633" max="4633" width="8.875" style="51" bestFit="1" customWidth="1"/>
    <col min="4634" max="4634" width="6.75" style="51" bestFit="1" customWidth="1"/>
    <col min="4635" max="4864" width="8.75" style="51"/>
    <col min="4865" max="4865" width="3.5" style="51" bestFit="1" customWidth="1"/>
    <col min="4866" max="4866" width="10.5" style="51" customWidth="1"/>
    <col min="4867" max="4886" width="2.5" style="51" customWidth="1"/>
    <col min="4887" max="4888" width="4.5" style="51" bestFit="1" customWidth="1"/>
    <col min="4889" max="4889" width="8.875" style="51" bestFit="1" customWidth="1"/>
    <col min="4890" max="4890" width="6.75" style="51" bestFit="1" customWidth="1"/>
    <col min="4891" max="5120" width="8.75" style="51"/>
    <col min="5121" max="5121" width="3.5" style="51" bestFit="1" customWidth="1"/>
    <col min="5122" max="5122" width="10.5" style="51" customWidth="1"/>
    <col min="5123" max="5142" width="2.5" style="51" customWidth="1"/>
    <col min="5143" max="5144" width="4.5" style="51" bestFit="1" customWidth="1"/>
    <col min="5145" max="5145" width="8.875" style="51" bestFit="1" customWidth="1"/>
    <col min="5146" max="5146" width="6.75" style="51" bestFit="1" customWidth="1"/>
    <col min="5147" max="5376" width="8.75" style="51"/>
    <col min="5377" max="5377" width="3.5" style="51" bestFit="1" customWidth="1"/>
    <col min="5378" max="5378" width="10.5" style="51" customWidth="1"/>
    <col min="5379" max="5398" width="2.5" style="51" customWidth="1"/>
    <col min="5399" max="5400" width="4.5" style="51" bestFit="1" customWidth="1"/>
    <col min="5401" max="5401" width="8.875" style="51" bestFit="1" customWidth="1"/>
    <col min="5402" max="5402" width="6.75" style="51" bestFit="1" customWidth="1"/>
    <col min="5403" max="5632" width="8.75" style="51"/>
    <col min="5633" max="5633" width="3.5" style="51" bestFit="1" customWidth="1"/>
    <col min="5634" max="5634" width="10.5" style="51" customWidth="1"/>
    <col min="5635" max="5654" width="2.5" style="51" customWidth="1"/>
    <col min="5655" max="5656" width="4.5" style="51" bestFit="1" customWidth="1"/>
    <col min="5657" max="5657" width="8.875" style="51" bestFit="1" customWidth="1"/>
    <col min="5658" max="5658" width="6.75" style="51" bestFit="1" customWidth="1"/>
    <col min="5659" max="5888" width="8.75" style="51"/>
    <col min="5889" max="5889" width="3.5" style="51" bestFit="1" customWidth="1"/>
    <col min="5890" max="5890" width="10.5" style="51" customWidth="1"/>
    <col min="5891" max="5910" width="2.5" style="51" customWidth="1"/>
    <col min="5911" max="5912" width="4.5" style="51" bestFit="1" customWidth="1"/>
    <col min="5913" max="5913" width="8.875" style="51" bestFit="1" customWidth="1"/>
    <col min="5914" max="5914" width="6.75" style="51" bestFit="1" customWidth="1"/>
    <col min="5915" max="6144" width="8.75" style="51"/>
    <col min="6145" max="6145" width="3.5" style="51" bestFit="1" customWidth="1"/>
    <col min="6146" max="6146" width="10.5" style="51" customWidth="1"/>
    <col min="6147" max="6166" width="2.5" style="51" customWidth="1"/>
    <col min="6167" max="6168" width="4.5" style="51" bestFit="1" customWidth="1"/>
    <col min="6169" max="6169" width="8.875" style="51" bestFit="1" customWidth="1"/>
    <col min="6170" max="6170" width="6.75" style="51" bestFit="1" customWidth="1"/>
    <col min="6171" max="6400" width="8.75" style="51"/>
    <col min="6401" max="6401" width="3.5" style="51" bestFit="1" customWidth="1"/>
    <col min="6402" max="6402" width="10.5" style="51" customWidth="1"/>
    <col min="6403" max="6422" width="2.5" style="51" customWidth="1"/>
    <col min="6423" max="6424" width="4.5" style="51" bestFit="1" customWidth="1"/>
    <col min="6425" max="6425" width="8.875" style="51" bestFit="1" customWidth="1"/>
    <col min="6426" max="6426" width="6.75" style="51" bestFit="1" customWidth="1"/>
    <col min="6427" max="6656" width="8.75" style="51"/>
    <col min="6657" max="6657" width="3.5" style="51" bestFit="1" customWidth="1"/>
    <col min="6658" max="6658" width="10.5" style="51" customWidth="1"/>
    <col min="6659" max="6678" width="2.5" style="51" customWidth="1"/>
    <col min="6679" max="6680" width="4.5" style="51" bestFit="1" customWidth="1"/>
    <col min="6681" max="6681" width="8.875" style="51" bestFit="1" customWidth="1"/>
    <col min="6682" max="6682" width="6.75" style="51" bestFit="1" customWidth="1"/>
    <col min="6683" max="6912" width="8.75" style="51"/>
    <col min="6913" max="6913" width="3.5" style="51" bestFit="1" customWidth="1"/>
    <col min="6914" max="6914" width="10.5" style="51" customWidth="1"/>
    <col min="6915" max="6934" width="2.5" style="51" customWidth="1"/>
    <col min="6935" max="6936" width="4.5" style="51" bestFit="1" customWidth="1"/>
    <col min="6937" max="6937" width="8.875" style="51" bestFit="1" customWidth="1"/>
    <col min="6938" max="6938" width="6.75" style="51" bestFit="1" customWidth="1"/>
    <col min="6939" max="7168" width="8.75" style="51"/>
    <col min="7169" max="7169" width="3.5" style="51" bestFit="1" customWidth="1"/>
    <col min="7170" max="7170" width="10.5" style="51" customWidth="1"/>
    <col min="7171" max="7190" width="2.5" style="51" customWidth="1"/>
    <col min="7191" max="7192" width="4.5" style="51" bestFit="1" customWidth="1"/>
    <col min="7193" max="7193" width="8.875" style="51" bestFit="1" customWidth="1"/>
    <col min="7194" max="7194" width="6.75" style="51" bestFit="1" customWidth="1"/>
    <col min="7195" max="7424" width="8.75" style="51"/>
    <col min="7425" max="7425" width="3.5" style="51" bestFit="1" customWidth="1"/>
    <col min="7426" max="7426" width="10.5" style="51" customWidth="1"/>
    <col min="7427" max="7446" width="2.5" style="51" customWidth="1"/>
    <col min="7447" max="7448" width="4.5" style="51" bestFit="1" customWidth="1"/>
    <col min="7449" max="7449" width="8.875" style="51" bestFit="1" customWidth="1"/>
    <col min="7450" max="7450" width="6.75" style="51" bestFit="1" customWidth="1"/>
    <col min="7451" max="7680" width="8.75" style="51"/>
    <col min="7681" max="7681" width="3.5" style="51" bestFit="1" customWidth="1"/>
    <col min="7682" max="7682" width="10.5" style="51" customWidth="1"/>
    <col min="7683" max="7702" width="2.5" style="51" customWidth="1"/>
    <col min="7703" max="7704" width="4.5" style="51" bestFit="1" customWidth="1"/>
    <col min="7705" max="7705" width="8.875" style="51" bestFit="1" customWidth="1"/>
    <col min="7706" max="7706" width="6.75" style="51" bestFit="1" customWidth="1"/>
    <col min="7707" max="7936" width="8.75" style="51"/>
    <col min="7937" max="7937" width="3.5" style="51" bestFit="1" customWidth="1"/>
    <col min="7938" max="7938" width="10.5" style="51" customWidth="1"/>
    <col min="7939" max="7958" width="2.5" style="51" customWidth="1"/>
    <col min="7959" max="7960" width="4.5" style="51" bestFit="1" customWidth="1"/>
    <col min="7961" max="7961" width="8.875" style="51" bestFit="1" customWidth="1"/>
    <col min="7962" max="7962" width="6.75" style="51" bestFit="1" customWidth="1"/>
    <col min="7963" max="8192" width="8.75" style="51"/>
    <col min="8193" max="8193" width="3.5" style="51" bestFit="1" customWidth="1"/>
    <col min="8194" max="8194" width="10.5" style="51" customWidth="1"/>
    <col min="8195" max="8214" width="2.5" style="51" customWidth="1"/>
    <col min="8215" max="8216" width="4.5" style="51" bestFit="1" customWidth="1"/>
    <col min="8217" max="8217" width="8.875" style="51" bestFit="1" customWidth="1"/>
    <col min="8218" max="8218" width="6.75" style="51" bestFit="1" customWidth="1"/>
    <col min="8219" max="8448" width="8.75" style="51"/>
    <col min="8449" max="8449" width="3.5" style="51" bestFit="1" customWidth="1"/>
    <col min="8450" max="8450" width="10.5" style="51" customWidth="1"/>
    <col min="8451" max="8470" width="2.5" style="51" customWidth="1"/>
    <col min="8471" max="8472" width="4.5" style="51" bestFit="1" customWidth="1"/>
    <col min="8473" max="8473" width="8.875" style="51" bestFit="1" customWidth="1"/>
    <col min="8474" max="8474" width="6.75" style="51" bestFit="1" customWidth="1"/>
    <col min="8475" max="8704" width="8.75" style="51"/>
    <col min="8705" max="8705" width="3.5" style="51" bestFit="1" customWidth="1"/>
    <col min="8706" max="8706" width="10.5" style="51" customWidth="1"/>
    <col min="8707" max="8726" width="2.5" style="51" customWidth="1"/>
    <col min="8727" max="8728" width="4.5" style="51" bestFit="1" customWidth="1"/>
    <col min="8729" max="8729" width="8.875" style="51" bestFit="1" customWidth="1"/>
    <col min="8730" max="8730" width="6.75" style="51" bestFit="1" customWidth="1"/>
    <col min="8731" max="8960" width="8.75" style="51"/>
    <col min="8961" max="8961" width="3.5" style="51" bestFit="1" customWidth="1"/>
    <col min="8962" max="8962" width="10.5" style="51" customWidth="1"/>
    <col min="8963" max="8982" width="2.5" style="51" customWidth="1"/>
    <col min="8983" max="8984" width="4.5" style="51" bestFit="1" customWidth="1"/>
    <col min="8985" max="8985" width="8.875" style="51" bestFit="1" customWidth="1"/>
    <col min="8986" max="8986" width="6.75" style="51" bestFit="1" customWidth="1"/>
    <col min="8987" max="9216" width="8.75" style="51"/>
    <col min="9217" max="9217" width="3.5" style="51" bestFit="1" customWidth="1"/>
    <col min="9218" max="9218" width="10.5" style="51" customWidth="1"/>
    <col min="9219" max="9238" width="2.5" style="51" customWidth="1"/>
    <col min="9239" max="9240" width="4.5" style="51" bestFit="1" customWidth="1"/>
    <col min="9241" max="9241" width="8.875" style="51" bestFit="1" customWidth="1"/>
    <col min="9242" max="9242" width="6.75" style="51" bestFit="1" customWidth="1"/>
    <col min="9243" max="9472" width="8.75" style="51"/>
    <col min="9473" max="9473" width="3.5" style="51" bestFit="1" customWidth="1"/>
    <col min="9474" max="9474" width="10.5" style="51" customWidth="1"/>
    <col min="9475" max="9494" width="2.5" style="51" customWidth="1"/>
    <col min="9495" max="9496" width="4.5" style="51" bestFit="1" customWidth="1"/>
    <col min="9497" max="9497" width="8.875" style="51" bestFit="1" customWidth="1"/>
    <col min="9498" max="9498" width="6.75" style="51" bestFit="1" customWidth="1"/>
    <col min="9499" max="9728" width="8.75" style="51"/>
    <col min="9729" max="9729" width="3.5" style="51" bestFit="1" customWidth="1"/>
    <col min="9730" max="9730" width="10.5" style="51" customWidth="1"/>
    <col min="9731" max="9750" width="2.5" style="51" customWidth="1"/>
    <col min="9751" max="9752" width="4.5" style="51" bestFit="1" customWidth="1"/>
    <col min="9753" max="9753" width="8.875" style="51" bestFit="1" customWidth="1"/>
    <col min="9754" max="9754" width="6.75" style="51" bestFit="1" customWidth="1"/>
    <col min="9755" max="9984" width="8.75" style="51"/>
    <col min="9985" max="9985" width="3.5" style="51" bestFit="1" customWidth="1"/>
    <col min="9986" max="9986" width="10.5" style="51" customWidth="1"/>
    <col min="9987" max="10006" width="2.5" style="51" customWidth="1"/>
    <col min="10007" max="10008" width="4.5" style="51" bestFit="1" customWidth="1"/>
    <col min="10009" max="10009" width="8.875" style="51" bestFit="1" customWidth="1"/>
    <col min="10010" max="10010" width="6.75" style="51" bestFit="1" customWidth="1"/>
    <col min="10011" max="10240" width="8.75" style="51"/>
    <col min="10241" max="10241" width="3.5" style="51" bestFit="1" customWidth="1"/>
    <col min="10242" max="10242" width="10.5" style="51" customWidth="1"/>
    <col min="10243" max="10262" width="2.5" style="51" customWidth="1"/>
    <col min="10263" max="10264" width="4.5" style="51" bestFit="1" customWidth="1"/>
    <col min="10265" max="10265" width="8.875" style="51" bestFit="1" customWidth="1"/>
    <col min="10266" max="10266" width="6.75" style="51" bestFit="1" customWidth="1"/>
    <col min="10267" max="10496" width="8.75" style="51"/>
    <col min="10497" max="10497" width="3.5" style="51" bestFit="1" customWidth="1"/>
    <col min="10498" max="10498" width="10.5" style="51" customWidth="1"/>
    <col min="10499" max="10518" width="2.5" style="51" customWidth="1"/>
    <col min="10519" max="10520" width="4.5" style="51" bestFit="1" customWidth="1"/>
    <col min="10521" max="10521" width="8.875" style="51" bestFit="1" customWidth="1"/>
    <col min="10522" max="10522" width="6.75" style="51" bestFit="1" customWidth="1"/>
    <col min="10523" max="10752" width="8.75" style="51"/>
    <col min="10753" max="10753" width="3.5" style="51" bestFit="1" customWidth="1"/>
    <col min="10754" max="10754" width="10.5" style="51" customWidth="1"/>
    <col min="10755" max="10774" width="2.5" style="51" customWidth="1"/>
    <col min="10775" max="10776" width="4.5" style="51" bestFit="1" customWidth="1"/>
    <col min="10777" max="10777" width="8.875" style="51" bestFit="1" customWidth="1"/>
    <col min="10778" max="10778" width="6.75" style="51" bestFit="1" customWidth="1"/>
    <col min="10779" max="11008" width="8.75" style="51"/>
    <col min="11009" max="11009" width="3.5" style="51" bestFit="1" customWidth="1"/>
    <col min="11010" max="11010" width="10.5" style="51" customWidth="1"/>
    <col min="11011" max="11030" width="2.5" style="51" customWidth="1"/>
    <col min="11031" max="11032" width="4.5" style="51" bestFit="1" customWidth="1"/>
    <col min="11033" max="11033" width="8.875" style="51" bestFit="1" customWidth="1"/>
    <col min="11034" max="11034" width="6.75" style="51" bestFit="1" customWidth="1"/>
    <col min="11035" max="11264" width="8.75" style="51"/>
    <col min="11265" max="11265" width="3.5" style="51" bestFit="1" customWidth="1"/>
    <col min="11266" max="11266" width="10.5" style="51" customWidth="1"/>
    <col min="11267" max="11286" width="2.5" style="51" customWidth="1"/>
    <col min="11287" max="11288" width="4.5" style="51" bestFit="1" customWidth="1"/>
    <col min="11289" max="11289" width="8.875" style="51" bestFit="1" customWidth="1"/>
    <col min="11290" max="11290" width="6.75" style="51" bestFit="1" customWidth="1"/>
    <col min="11291" max="11520" width="8.75" style="51"/>
    <col min="11521" max="11521" width="3.5" style="51" bestFit="1" customWidth="1"/>
    <col min="11522" max="11522" width="10.5" style="51" customWidth="1"/>
    <col min="11523" max="11542" width="2.5" style="51" customWidth="1"/>
    <col min="11543" max="11544" width="4.5" style="51" bestFit="1" customWidth="1"/>
    <col min="11545" max="11545" width="8.875" style="51" bestFit="1" customWidth="1"/>
    <col min="11546" max="11546" width="6.75" style="51" bestFit="1" customWidth="1"/>
    <col min="11547" max="11776" width="8.75" style="51"/>
    <col min="11777" max="11777" width="3.5" style="51" bestFit="1" customWidth="1"/>
    <col min="11778" max="11778" width="10.5" style="51" customWidth="1"/>
    <col min="11779" max="11798" width="2.5" style="51" customWidth="1"/>
    <col min="11799" max="11800" width="4.5" style="51" bestFit="1" customWidth="1"/>
    <col min="11801" max="11801" width="8.875" style="51" bestFit="1" customWidth="1"/>
    <col min="11802" max="11802" width="6.75" style="51" bestFit="1" customWidth="1"/>
    <col min="11803" max="12032" width="8.75" style="51"/>
    <col min="12033" max="12033" width="3.5" style="51" bestFit="1" customWidth="1"/>
    <col min="12034" max="12034" width="10.5" style="51" customWidth="1"/>
    <col min="12035" max="12054" width="2.5" style="51" customWidth="1"/>
    <col min="12055" max="12056" width="4.5" style="51" bestFit="1" customWidth="1"/>
    <col min="12057" max="12057" width="8.875" style="51" bestFit="1" customWidth="1"/>
    <col min="12058" max="12058" width="6.75" style="51" bestFit="1" customWidth="1"/>
    <col min="12059" max="12288" width="8.75" style="51"/>
    <col min="12289" max="12289" width="3.5" style="51" bestFit="1" customWidth="1"/>
    <col min="12290" max="12290" width="10.5" style="51" customWidth="1"/>
    <col min="12291" max="12310" width="2.5" style="51" customWidth="1"/>
    <col min="12311" max="12312" width="4.5" style="51" bestFit="1" customWidth="1"/>
    <col min="12313" max="12313" width="8.875" style="51" bestFit="1" customWidth="1"/>
    <col min="12314" max="12314" width="6.75" style="51" bestFit="1" customWidth="1"/>
    <col min="12315" max="12544" width="8.75" style="51"/>
    <col min="12545" max="12545" width="3.5" style="51" bestFit="1" customWidth="1"/>
    <col min="12546" max="12546" width="10.5" style="51" customWidth="1"/>
    <col min="12547" max="12566" width="2.5" style="51" customWidth="1"/>
    <col min="12567" max="12568" width="4.5" style="51" bestFit="1" customWidth="1"/>
    <col min="12569" max="12569" width="8.875" style="51" bestFit="1" customWidth="1"/>
    <col min="12570" max="12570" width="6.75" style="51" bestFit="1" customWidth="1"/>
    <col min="12571" max="12800" width="8.75" style="51"/>
    <col min="12801" max="12801" width="3.5" style="51" bestFit="1" customWidth="1"/>
    <col min="12802" max="12802" width="10.5" style="51" customWidth="1"/>
    <col min="12803" max="12822" width="2.5" style="51" customWidth="1"/>
    <col min="12823" max="12824" width="4.5" style="51" bestFit="1" customWidth="1"/>
    <col min="12825" max="12825" width="8.875" style="51" bestFit="1" customWidth="1"/>
    <col min="12826" max="12826" width="6.75" style="51" bestFit="1" customWidth="1"/>
    <col min="12827" max="13056" width="8.75" style="51"/>
    <col min="13057" max="13057" width="3.5" style="51" bestFit="1" customWidth="1"/>
    <col min="13058" max="13058" width="10.5" style="51" customWidth="1"/>
    <col min="13059" max="13078" width="2.5" style="51" customWidth="1"/>
    <col min="13079" max="13080" width="4.5" style="51" bestFit="1" customWidth="1"/>
    <col min="13081" max="13081" width="8.875" style="51" bestFit="1" customWidth="1"/>
    <col min="13082" max="13082" width="6.75" style="51" bestFit="1" customWidth="1"/>
    <col min="13083" max="13312" width="8.75" style="51"/>
    <col min="13313" max="13313" width="3.5" style="51" bestFit="1" customWidth="1"/>
    <col min="13314" max="13314" width="10.5" style="51" customWidth="1"/>
    <col min="13315" max="13334" width="2.5" style="51" customWidth="1"/>
    <col min="13335" max="13336" width="4.5" style="51" bestFit="1" customWidth="1"/>
    <col min="13337" max="13337" width="8.875" style="51" bestFit="1" customWidth="1"/>
    <col min="13338" max="13338" width="6.75" style="51" bestFit="1" customWidth="1"/>
    <col min="13339" max="13568" width="8.75" style="51"/>
    <col min="13569" max="13569" width="3.5" style="51" bestFit="1" customWidth="1"/>
    <col min="13570" max="13570" width="10.5" style="51" customWidth="1"/>
    <col min="13571" max="13590" width="2.5" style="51" customWidth="1"/>
    <col min="13591" max="13592" width="4.5" style="51" bestFit="1" customWidth="1"/>
    <col min="13593" max="13593" width="8.875" style="51" bestFit="1" customWidth="1"/>
    <col min="13594" max="13594" width="6.75" style="51" bestFit="1" customWidth="1"/>
    <col min="13595" max="13824" width="8.75" style="51"/>
    <col min="13825" max="13825" width="3.5" style="51" bestFit="1" customWidth="1"/>
    <col min="13826" max="13826" width="10.5" style="51" customWidth="1"/>
    <col min="13827" max="13846" width="2.5" style="51" customWidth="1"/>
    <col min="13847" max="13848" width="4.5" style="51" bestFit="1" customWidth="1"/>
    <col min="13849" max="13849" width="8.875" style="51" bestFit="1" customWidth="1"/>
    <col min="13850" max="13850" width="6.75" style="51" bestFit="1" customWidth="1"/>
    <col min="13851" max="14080" width="8.75" style="51"/>
    <col min="14081" max="14081" width="3.5" style="51" bestFit="1" customWidth="1"/>
    <col min="14082" max="14082" width="10.5" style="51" customWidth="1"/>
    <col min="14083" max="14102" width="2.5" style="51" customWidth="1"/>
    <col min="14103" max="14104" width="4.5" style="51" bestFit="1" customWidth="1"/>
    <col min="14105" max="14105" width="8.875" style="51" bestFit="1" customWidth="1"/>
    <col min="14106" max="14106" width="6.75" style="51" bestFit="1" customWidth="1"/>
    <col min="14107" max="14336" width="8.75" style="51"/>
    <col min="14337" max="14337" width="3.5" style="51" bestFit="1" customWidth="1"/>
    <col min="14338" max="14338" width="10.5" style="51" customWidth="1"/>
    <col min="14339" max="14358" width="2.5" style="51" customWidth="1"/>
    <col min="14359" max="14360" width="4.5" style="51" bestFit="1" customWidth="1"/>
    <col min="14361" max="14361" width="8.875" style="51" bestFit="1" customWidth="1"/>
    <col min="14362" max="14362" width="6.75" style="51" bestFit="1" customWidth="1"/>
    <col min="14363" max="14592" width="8.75" style="51"/>
    <col min="14593" max="14593" width="3.5" style="51" bestFit="1" customWidth="1"/>
    <col min="14594" max="14594" width="10.5" style="51" customWidth="1"/>
    <col min="14595" max="14614" width="2.5" style="51" customWidth="1"/>
    <col min="14615" max="14616" width="4.5" style="51" bestFit="1" customWidth="1"/>
    <col min="14617" max="14617" width="8.875" style="51" bestFit="1" customWidth="1"/>
    <col min="14618" max="14618" width="6.75" style="51" bestFit="1" customWidth="1"/>
    <col min="14619" max="14848" width="8.75" style="51"/>
    <col min="14849" max="14849" width="3.5" style="51" bestFit="1" customWidth="1"/>
    <col min="14850" max="14850" width="10.5" style="51" customWidth="1"/>
    <col min="14851" max="14870" width="2.5" style="51" customWidth="1"/>
    <col min="14871" max="14872" width="4.5" style="51" bestFit="1" customWidth="1"/>
    <col min="14873" max="14873" width="8.875" style="51" bestFit="1" customWidth="1"/>
    <col min="14874" max="14874" width="6.75" style="51" bestFit="1" customWidth="1"/>
    <col min="14875" max="15104" width="8.75" style="51"/>
    <col min="15105" max="15105" width="3.5" style="51" bestFit="1" customWidth="1"/>
    <col min="15106" max="15106" width="10.5" style="51" customWidth="1"/>
    <col min="15107" max="15126" width="2.5" style="51" customWidth="1"/>
    <col min="15127" max="15128" width="4.5" style="51" bestFit="1" customWidth="1"/>
    <col min="15129" max="15129" width="8.875" style="51" bestFit="1" customWidth="1"/>
    <col min="15130" max="15130" width="6.75" style="51" bestFit="1" customWidth="1"/>
    <col min="15131" max="15360" width="8.75" style="51"/>
    <col min="15361" max="15361" width="3.5" style="51" bestFit="1" customWidth="1"/>
    <col min="15362" max="15362" width="10.5" style="51" customWidth="1"/>
    <col min="15363" max="15382" width="2.5" style="51" customWidth="1"/>
    <col min="15383" max="15384" width="4.5" style="51" bestFit="1" customWidth="1"/>
    <col min="15385" max="15385" width="8.875" style="51" bestFit="1" customWidth="1"/>
    <col min="15386" max="15386" width="6.75" style="51" bestFit="1" customWidth="1"/>
    <col min="15387" max="15616" width="8.75" style="51"/>
    <col min="15617" max="15617" width="3.5" style="51" bestFit="1" customWidth="1"/>
    <col min="15618" max="15618" width="10.5" style="51" customWidth="1"/>
    <col min="15619" max="15638" width="2.5" style="51" customWidth="1"/>
    <col min="15639" max="15640" width="4.5" style="51" bestFit="1" customWidth="1"/>
    <col min="15641" max="15641" width="8.875" style="51" bestFit="1" customWidth="1"/>
    <col min="15642" max="15642" width="6.75" style="51" bestFit="1" customWidth="1"/>
    <col min="15643" max="15872" width="8.75" style="51"/>
    <col min="15873" max="15873" width="3.5" style="51" bestFit="1" customWidth="1"/>
    <col min="15874" max="15874" width="10.5" style="51" customWidth="1"/>
    <col min="15875" max="15894" width="2.5" style="51" customWidth="1"/>
    <col min="15895" max="15896" width="4.5" style="51" bestFit="1" customWidth="1"/>
    <col min="15897" max="15897" width="8.875" style="51" bestFit="1" customWidth="1"/>
    <col min="15898" max="15898" width="6.75" style="51" bestFit="1" customWidth="1"/>
    <col min="15899" max="16128" width="8.75" style="51"/>
    <col min="16129" max="16129" width="3.5" style="51" bestFit="1" customWidth="1"/>
    <col min="16130" max="16130" width="10.5" style="51" customWidth="1"/>
    <col min="16131" max="16150" width="2.5" style="51" customWidth="1"/>
    <col min="16151" max="16152" width="4.5" style="51" bestFit="1" customWidth="1"/>
    <col min="16153" max="16153" width="8.875" style="51" bestFit="1" customWidth="1"/>
    <col min="16154" max="16154" width="6.75" style="51" bestFit="1" customWidth="1"/>
    <col min="16155" max="16384" width="8.75" style="51"/>
  </cols>
  <sheetData>
    <row r="1" spans="1:26" ht="32.25" customHeight="1" x14ac:dyDescent="0.15">
      <c r="A1" s="280" t="s">
        <v>383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</row>
    <row r="2" spans="1:26" ht="15.75" customHeight="1" x14ac:dyDescent="0.15"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</row>
    <row r="3" spans="1:26" ht="21" customHeight="1" x14ac:dyDescent="0.15">
      <c r="B3" s="52"/>
      <c r="C3" s="281" t="s">
        <v>372</v>
      </c>
      <c r="D3" s="281"/>
      <c r="E3" s="281"/>
      <c r="F3" s="281"/>
      <c r="G3" s="281"/>
      <c r="H3" s="281"/>
      <c r="I3" s="281"/>
      <c r="J3" s="281"/>
      <c r="K3" s="281"/>
      <c r="L3" s="281"/>
      <c r="N3" s="53"/>
      <c r="O3" s="281" t="s">
        <v>362</v>
      </c>
      <c r="P3" s="281"/>
      <c r="Q3" s="281"/>
      <c r="R3" s="281"/>
      <c r="S3" s="281"/>
      <c r="T3" s="281"/>
      <c r="U3" s="53"/>
      <c r="V3" s="53"/>
    </row>
    <row r="4" spans="1:26" ht="15.75" customHeight="1" thickBot="1" x14ac:dyDescent="0.2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</row>
    <row r="5" spans="1:26" ht="15" x14ac:dyDescent="0.15">
      <c r="A5" s="282"/>
      <c r="B5" s="283"/>
      <c r="C5" s="286" t="s">
        <v>358</v>
      </c>
      <c r="D5" s="287"/>
      <c r="E5" s="287"/>
      <c r="F5" s="287"/>
      <c r="G5" s="288"/>
      <c r="H5" s="289" t="s">
        <v>360</v>
      </c>
      <c r="I5" s="287"/>
      <c r="J5" s="287"/>
      <c r="K5" s="287"/>
      <c r="L5" s="288"/>
      <c r="M5" s="289" t="s">
        <v>361</v>
      </c>
      <c r="N5" s="287"/>
      <c r="O5" s="287"/>
      <c r="P5" s="287"/>
      <c r="Q5" s="288"/>
      <c r="R5" s="289" t="s">
        <v>359</v>
      </c>
      <c r="S5" s="287"/>
      <c r="T5" s="287"/>
      <c r="U5" s="287"/>
      <c r="V5" s="287"/>
      <c r="W5" s="290" t="s">
        <v>373</v>
      </c>
      <c r="X5" s="271" t="s">
        <v>374</v>
      </c>
      <c r="Y5" s="271" t="s">
        <v>375</v>
      </c>
      <c r="Z5" s="273" t="s">
        <v>364</v>
      </c>
    </row>
    <row r="6" spans="1:26" ht="29.25" customHeight="1" thickBot="1" x14ac:dyDescent="0.2">
      <c r="A6" s="284"/>
      <c r="B6" s="285"/>
      <c r="C6" s="275" t="str">
        <f>IF(B7="","",B7)</f>
        <v>大西</v>
      </c>
      <c r="D6" s="276"/>
      <c r="E6" s="276"/>
      <c r="F6" s="276"/>
      <c r="G6" s="276"/>
      <c r="H6" s="277" t="str">
        <f>IF(B12="","",B12)</f>
        <v>坂東</v>
      </c>
      <c r="I6" s="276"/>
      <c r="J6" s="276"/>
      <c r="K6" s="276"/>
      <c r="L6" s="276"/>
      <c r="M6" s="276" t="str">
        <f>IF(B17="","",B17)</f>
        <v>片桐</v>
      </c>
      <c r="N6" s="276"/>
      <c r="O6" s="276"/>
      <c r="P6" s="276"/>
      <c r="Q6" s="276"/>
      <c r="R6" s="278" t="str">
        <f>IF(B22="","",B22)</f>
        <v>樋口</v>
      </c>
      <c r="S6" s="278"/>
      <c r="T6" s="278"/>
      <c r="U6" s="278"/>
      <c r="V6" s="279"/>
      <c r="W6" s="291"/>
      <c r="X6" s="272"/>
      <c r="Y6" s="272"/>
      <c r="Z6" s="274"/>
    </row>
    <row r="7" spans="1:26" ht="14.25" customHeight="1" x14ac:dyDescent="0.15">
      <c r="A7" s="301" t="s">
        <v>358</v>
      </c>
      <c r="B7" s="304" t="str">
        <f>IF(男子S!O65="","",男子S!O65)</f>
        <v>大西</v>
      </c>
      <c r="C7" s="306" t="str">
        <f>IF(C8="","",IF(C8&gt;G8,"○","×"))</f>
        <v/>
      </c>
      <c r="D7" s="307"/>
      <c r="E7" s="307"/>
      <c r="F7" s="307"/>
      <c r="G7" s="308"/>
      <c r="H7" s="54" t="str">
        <f>IF(H8="","",IF(H8="W","○",IF(H8="L","×",IF(H8&gt;L8,"○","×"))))</f>
        <v>○</v>
      </c>
      <c r="I7" s="55">
        <v>11</v>
      </c>
      <c r="J7" s="56" t="s">
        <v>376</v>
      </c>
      <c r="K7" s="55">
        <v>8</v>
      </c>
      <c r="L7" s="57"/>
      <c r="M7" s="54" t="str">
        <f>IF(M8="","",IF(M8="W","○",IF(M8="L","×",IF(M8&gt;Q8,"○","×"))))</f>
        <v>×</v>
      </c>
      <c r="N7" s="55">
        <v>6</v>
      </c>
      <c r="O7" s="56" t="s">
        <v>376</v>
      </c>
      <c r="P7" s="55">
        <v>11</v>
      </c>
      <c r="Q7" s="58"/>
      <c r="R7" s="59" t="str">
        <f>IF(R8="","",IF(R8="W","○",IF(R8="L","×",IF(R8&gt;V8,"○","×"))))</f>
        <v>○</v>
      </c>
      <c r="S7" s="60">
        <v>6</v>
      </c>
      <c r="T7" s="61" t="s">
        <v>376</v>
      </c>
      <c r="U7" s="60">
        <v>11</v>
      </c>
      <c r="V7" s="62"/>
      <c r="W7" s="312">
        <f>IF($B7="","",COUNTIF($C7:$V11,"○"))</f>
        <v>2</v>
      </c>
      <c r="X7" s="314">
        <f>IF($B7="","",COUNTIF($C7:$V11,"×"))</f>
        <v>1</v>
      </c>
      <c r="Y7" s="316">
        <f>IF($B7="","",W7*2+X7)</f>
        <v>5</v>
      </c>
      <c r="Z7" s="292">
        <f>IF(ISERROR(RANK(Y7,$Y$7:$Y$26,0))=TRUE,"",RANK(Y7,$Y$7:$Y$26,0))</f>
        <v>1</v>
      </c>
    </row>
    <row r="8" spans="1:26" ht="14.25" customHeight="1" x14ac:dyDescent="0.15">
      <c r="A8" s="302"/>
      <c r="B8" s="305"/>
      <c r="C8" s="306"/>
      <c r="D8" s="307"/>
      <c r="E8" s="307"/>
      <c r="F8" s="307"/>
      <c r="G8" s="308"/>
      <c r="H8" s="294">
        <f>IF(I7="","",IF(I7&gt;K7,1,0)+IF(I8&gt;K8,1,0)+IF(I9&gt;K9,1,0)+IF(I10&gt;K10,1,0)+IF(I11&gt;K11,1,0))</f>
        <v>3</v>
      </c>
      <c r="I8" s="63">
        <v>11</v>
      </c>
      <c r="J8" s="64" t="s">
        <v>376</v>
      </c>
      <c r="K8" s="63">
        <v>9</v>
      </c>
      <c r="L8" s="296">
        <f>IF(OR(H8="L",H8="W"),"",IF(I7="","",IF(I7&lt;K7,1,0)+IF(I8&lt;K8,1,0)+IF(I9&lt;K9,1,0)+IF(I10&lt;K10,1,0)+IF(I11&lt;K11,1,0)))</f>
        <v>1</v>
      </c>
      <c r="M8" s="294">
        <f>IF(N7="","",IF(N7&gt;P7,1,0)+IF(N8&gt;P8,1,0)+IF(N9&gt;P9,1,0)+IF(N10&gt;P10,1,0)+IF(N11&gt;P11,1,0))</f>
        <v>1</v>
      </c>
      <c r="N8" s="63">
        <v>11</v>
      </c>
      <c r="O8" s="64" t="s">
        <v>376</v>
      </c>
      <c r="P8" s="63">
        <v>8</v>
      </c>
      <c r="Q8" s="298">
        <f>IF(OR(M8="L",M8="W"),"",IF(N7="","",IF(N7&lt;P7,1,0)+IF(N8&lt;P8,1,0)+IF(N9&lt;P9,1,0)+IF(N10&lt;P10,1,0)+IF(N11&lt;P11,1,0)))</f>
        <v>3</v>
      </c>
      <c r="R8" s="294">
        <f>IF(S7="","",IF(S7&gt;U7,1,0)+IF(S8&gt;U8,1,0)+IF(S9&gt;U9,1,0)+IF(S10&gt;U10,1,0)+IF(S11&gt;U11,1,0))</f>
        <v>3</v>
      </c>
      <c r="S8" s="63">
        <v>11</v>
      </c>
      <c r="T8" s="64" t="s">
        <v>376</v>
      </c>
      <c r="U8" s="63">
        <v>9</v>
      </c>
      <c r="V8" s="299">
        <f>IF(OR(R8="L",R8="W"),"",IF(S7="","",IF(S7&lt;U7,1,0)+IF(S8&lt;U8,1,0)+IF(S9&lt;U9,1,0)+IF(S10&lt;U10,1,0)+IF(S11&lt;U11,1,0)))</f>
        <v>1</v>
      </c>
      <c r="W8" s="313"/>
      <c r="X8" s="315"/>
      <c r="Y8" s="317"/>
      <c r="Z8" s="293"/>
    </row>
    <row r="9" spans="1:26" ht="14.25" customHeight="1" x14ac:dyDescent="0.15">
      <c r="A9" s="302"/>
      <c r="B9" s="305" t="s">
        <v>386</v>
      </c>
      <c r="C9" s="306"/>
      <c r="D9" s="307"/>
      <c r="E9" s="307"/>
      <c r="F9" s="307"/>
      <c r="G9" s="308"/>
      <c r="H9" s="294"/>
      <c r="I9" s="63">
        <v>8</v>
      </c>
      <c r="J9" s="64" t="s">
        <v>376</v>
      </c>
      <c r="K9" s="63">
        <v>11</v>
      </c>
      <c r="L9" s="296"/>
      <c r="M9" s="294"/>
      <c r="N9" s="63">
        <v>4</v>
      </c>
      <c r="O9" s="64" t="s">
        <v>376</v>
      </c>
      <c r="P9" s="63">
        <v>11</v>
      </c>
      <c r="Q9" s="298"/>
      <c r="R9" s="294"/>
      <c r="S9" s="63">
        <v>11</v>
      </c>
      <c r="T9" s="64" t="s">
        <v>376</v>
      </c>
      <c r="U9" s="63">
        <v>3</v>
      </c>
      <c r="V9" s="299"/>
      <c r="W9" s="313"/>
      <c r="X9" s="315"/>
      <c r="Y9" s="317"/>
      <c r="Z9" s="293"/>
    </row>
    <row r="10" spans="1:26" ht="14.25" customHeight="1" x14ac:dyDescent="0.15">
      <c r="A10" s="302"/>
      <c r="B10" s="319" t="str">
        <f>IF(男子S!O69="","",男子S!O69)</f>
        <v>（尽誠）</v>
      </c>
      <c r="C10" s="306"/>
      <c r="D10" s="307"/>
      <c r="E10" s="307"/>
      <c r="F10" s="307"/>
      <c r="G10" s="308"/>
      <c r="H10" s="294"/>
      <c r="I10" s="63">
        <v>11</v>
      </c>
      <c r="J10" s="64" t="s">
        <v>376</v>
      </c>
      <c r="K10" s="63">
        <v>8</v>
      </c>
      <c r="L10" s="296"/>
      <c r="M10" s="294"/>
      <c r="N10" s="63">
        <v>9</v>
      </c>
      <c r="O10" s="64" t="s">
        <v>376</v>
      </c>
      <c r="P10" s="63">
        <v>11</v>
      </c>
      <c r="Q10" s="298"/>
      <c r="R10" s="294"/>
      <c r="S10" s="63">
        <v>11</v>
      </c>
      <c r="T10" s="64" t="s">
        <v>376</v>
      </c>
      <c r="U10" s="63">
        <v>6</v>
      </c>
      <c r="V10" s="299"/>
      <c r="W10" s="313"/>
      <c r="X10" s="315"/>
      <c r="Y10" s="317"/>
      <c r="Z10" s="293"/>
    </row>
    <row r="11" spans="1:26" ht="14.25" customHeight="1" x14ac:dyDescent="0.15">
      <c r="A11" s="303"/>
      <c r="B11" s="319" t="s">
        <v>386</v>
      </c>
      <c r="C11" s="309"/>
      <c r="D11" s="310"/>
      <c r="E11" s="310"/>
      <c r="F11" s="310"/>
      <c r="G11" s="311"/>
      <c r="H11" s="295"/>
      <c r="I11" s="65"/>
      <c r="J11" s="66" t="s">
        <v>376</v>
      </c>
      <c r="K11" s="65"/>
      <c r="L11" s="297"/>
      <c r="M11" s="294"/>
      <c r="N11" s="67"/>
      <c r="O11" s="68" t="s">
        <v>376</v>
      </c>
      <c r="P11" s="67"/>
      <c r="Q11" s="298"/>
      <c r="R11" s="295"/>
      <c r="S11" s="65"/>
      <c r="T11" s="66" t="s">
        <v>376</v>
      </c>
      <c r="U11" s="65"/>
      <c r="V11" s="300"/>
      <c r="W11" s="313"/>
      <c r="X11" s="315"/>
      <c r="Y11" s="318"/>
      <c r="Z11" s="293"/>
    </row>
    <row r="12" spans="1:26" ht="14.25" customHeight="1" x14ac:dyDescent="0.15">
      <c r="A12" s="327" t="s">
        <v>360</v>
      </c>
      <c r="B12" s="328" t="str">
        <f>IF(男子S!BE65="","",男子S!BE65)</f>
        <v>坂東</v>
      </c>
      <c r="C12" s="54" t="str">
        <f>IF(H7="","",IF(H7="○","×","○"))</f>
        <v>×</v>
      </c>
      <c r="D12" s="69">
        <f>IF(K7="","",K7)</f>
        <v>8</v>
      </c>
      <c r="E12" s="70" t="s">
        <v>376</v>
      </c>
      <c r="F12" s="71">
        <f>IF(I7="","",I7)</f>
        <v>11</v>
      </c>
      <c r="G12" s="72"/>
      <c r="H12" s="329" t="str">
        <f>IF(H13="","",IF(H13&gt;L13,"○","×"))</f>
        <v/>
      </c>
      <c r="I12" s="330"/>
      <c r="J12" s="330"/>
      <c r="K12" s="330"/>
      <c r="L12" s="330"/>
      <c r="M12" s="73" t="str">
        <f>IF(M13="","",IF(M13="W","○",IF(M13="L","×",IF(M13&gt;Q13,"○","×"))))</f>
        <v>○</v>
      </c>
      <c r="N12" s="74">
        <v>11</v>
      </c>
      <c r="O12" s="70" t="s">
        <v>376</v>
      </c>
      <c r="P12" s="74">
        <v>4</v>
      </c>
      <c r="Q12" s="75"/>
      <c r="R12" s="76" t="str">
        <f>IF(R13="","",IF(R13="W","○",IF(R13="L","×",IF(R13&gt;V13,"○","×"))))</f>
        <v>○</v>
      </c>
      <c r="S12" s="55">
        <v>11</v>
      </c>
      <c r="T12" s="56" t="s">
        <v>376</v>
      </c>
      <c r="U12" s="55">
        <v>3</v>
      </c>
      <c r="V12" s="58"/>
      <c r="W12" s="332">
        <f>IF($B12="","",COUNTIF($C12:$V16,"○"))</f>
        <v>2</v>
      </c>
      <c r="X12" s="314">
        <f>IF($B12="","",COUNTIF($C12:$V16,"×"))</f>
        <v>1</v>
      </c>
      <c r="Y12" s="334">
        <f>IF($B12="","",W12*2+X12)</f>
        <v>5</v>
      </c>
      <c r="Z12" s="292">
        <v>2</v>
      </c>
    </row>
    <row r="13" spans="1:26" ht="14.25" customHeight="1" x14ac:dyDescent="0.15">
      <c r="A13" s="302"/>
      <c r="B13" s="305"/>
      <c r="C13" s="320">
        <f>IF(H8="W","L",IF(H8="L","W",IF(H8="","",L8)))</f>
        <v>1</v>
      </c>
      <c r="D13" s="77">
        <f>IF(K8="","",K8)</f>
        <v>9</v>
      </c>
      <c r="E13" s="64" t="s">
        <v>376</v>
      </c>
      <c r="F13" s="78">
        <f>IF(I8="","",I8)</f>
        <v>11</v>
      </c>
      <c r="G13" s="296">
        <f>IF(OR(C13="L",C13="W"),"",H8)</f>
        <v>3</v>
      </c>
      <c r="H13" s="331"/>
      <c r="I13" s="307"/>
      <c r="J13" s="307"/>
      <c r="K13" s="307"/>
      <c r="L13" s="307"/>
      <c r="M13" s="294">
        <f>IF(N12="","",IF(N12&gt;P12,1,0)+IF(N13&gt;P13,1,0)+IF(N14&gt;P14,1,0)+IF(N15&gt;P15,1,0)+IF(N16&gt;P16,1,0))</f>
        <v>3</v>
      </c>
      <c r="N13" s="63">
        <v>11</v>
      </c>
      <c r="O13" s="64" t="s">
        <v>376</v>
      </c>
      <c r="P13" s="63">
        <v>9</v>
      </c>
      <c r="Q13" s="322">
        <f>IF(OR(M13="L",M13="W"),"",IF(N12="","",IF(N12&lt;P12,1,0)+IF(N13&lt;P13,1,0)+IF(N14&lt;P14,1,0)+IF(N15&lt;P15,1,0)+IF(N16&lt;P16,1,0)))</f>
        <v>0</v>
      </c>
      <c r="R13" s="324">
        <f>IF(S12="","",IF(S12&gt;U12,1,0)+IF(S13&gt;U13,1,0)+IF(S14&gt;U14,1,0)+IF(S15&gt;U15,1,0)+IF(S16&gt;U16,1,0))</f>
        <v>3</v>
      </c>
      <c r="S13" s="63">
        <v>8</v>
      </c>
      <c r="T13" s="64" t="s">
        <v>376</v>
      </c>
      <c r="U13" s="63">
        <v>11</v>
      </c>
      <c r="V13" s="298">
        <f>IF(OR(R13="L",R13="W"),"",IF(S12="","",IF(S12&lt;U12,1,0)+IF(S13&lt;U13,1,0)+IF(S14&lt;U14,1,0)+IF(S15&lt;U15,1,0)+IF(S16&lt;U16,1,0)))</f>
        <v>2</v>
      </c>
      <c r="W13" s="333"/>
      <c r="X13" s="315"/>
      <c r="Y13" s="317"/>
      <c r="Z13" s="293"/>
    </row>
    <row r="14" spans="1:26" ht="14.25" customHeight="1" x14ac:dyDescent="0.15">
      <c r="A14" s="302"/>
      <c r="B14" s="305"/>
      <c r="C14" s="320"/>
      <c r="D14" s="77">
        <f>IF(K9="","",K9)</f>
        <v>11</v>
      </c>
      <c r="E14" s="64" t="s">
        <v>376</v>
      </c>
      <c r="F14" s="78">
        <f>IF(I9="","",I9)</f>
        <v>8</v>
      </c>
      <c r="G14" s="296"/>
      <c r="H14" s="331"/>
      <c r="I14" s="307"/>
      <c r="J14" s="307"/>
      <c r="K14" s="307"/>
      <c r="L14" s="307"/>
      <c r="M14" s="294"/>
      <c r="N14" s="63">
        <v>12</v>
      </c>
      <c r="O14" s="64" t="s">
        <v>376</v>
      </c>
      <c r="P14" s="63">
        <v>10</v>
      </c>
      <c r="Q14" s="322"/>
      <c r="R14" s="324"/>
      <c r="S14" s="63">
        <v>11</v>
      </c>
      <c r="T14" s="64" t="s">
        <v>376</v>
      </c>
      <c r="U14" s="63">
        <v>4</v>
      </c>
      <c r="V14" s="298"/>
      <c r="W14" s="333"/>
      <c r="X14" s="315"/>
      <c r="Y14" s="317"/>
      <c r="Z14" s="293"/>
    </row>
    <row r="15" spans="1:26" ht="14.25" customHeight="1" x14ac:dyDescent="0.15">
      <c r="A15" s="302"/>
      <c r="B15" s="335" t="str">
        <f>IF(男子S!BE69="","",男子S!BE69)</f>
        <v>（四学香川西）</v>
      </c>
      <c r="C15" s="320"/>
      <c r="D15" s="77">
        <f>IF(K10="","",K10)</f>
        <v>8</v>
      </c>
      <c r="E15" s="64" t="s">
        <v>376</v>
      </c>
      <c r="F15" s="78">
        <f>IF(I10="","",I10)</f>
        <v>11</v>
      </c>
      <c r="G15" s="296"/>
      <c r="H15" s="331"/>
      <c r="I15" s="307"/>
      <c r="J15" s="307"/>
      <c r="K15" s="307"/>
      <c r="L15" s="307"/>
      <c r="M15" s="294"/>
      <c r="N15" s="63"/>
      <c r="O15" s="64" t="s">
        <v>376</v>
      </c>
      <c r="P15" s="63"/>
      <c r="Q15" s="322"/>
      <c r="R15" s="324"/>
      <c r="S15" s="63">
        <v>7</v>
      </c>
      <c r="T15" s="64" t="s">
        <v>376</v>
      </c>
      <c r="U15" s="63">
        <v>11</v>
      </c>
      <c r="V15" s="298"/>
      <c r="W15" s="333"/>
      <c r="X15" s="315"/>
      <c r="Y15" s="317"/>
      <c r="Z15" s="293"/>
    </row>
    <row r="16" spans="1:26" ht="14.25" customHeight="1" x14ac:dyDescent="0.15">
      <c r="A16" s="303"/>
      <c r="B16" s="336"/>
      <c r="C16" s="321"/>
      <c r="D16" s="79" t="str">
        <f>IF(K11="","",K11)</f>
        <v/>
      </c>
      <c r="E16" s="66" t="s">
        <v>376</v>
      </c>
      <c r="F16" s="80" t="str">
        <f>IF(I11="","",I11)</f>
        <v/>
      </c>
      <c r="G16" s="297"/>
      <c r="H16" s="331"/>
      <c r="I16" s="307"/>
      <c r="J16" s="307"/>
      <c r="K16" s="307"/>
      <c r="L16" s="307"/>
      <c r="M16" s="295"/>
      <c r="N16" s="65"/>
      <c r="O16" s="66" t="s">
        <v>376</v>
      </c>
      <c r="P16" s="65"/>
      <c r="Q16" s="323"/>
      <c r="R16" s="325"/>
      <c r="S16" s="65">
        <v>11</v>
      </c>
      <c r="T16" s="66" t="s">
        <v>376</v>
      </c>
      <c r="U16" s="65">
        <v>6</v>
      </c>
      <c r="V16" s="326"/>
      <c r="W16" s="333"/>
      <c r="X16" s="315"/>
      <c r="Y16" s="318"/>
      <c r="Z16" s="293"/>
    </row>
    <row r="17" spans="1:26" ht="14.25" customHeight="1" x14ac:dyDescent="0.15">
      <c r="A17" s="327" t="s">
        <v>361</v>
      </c>
      <c r="B17" s="337" t="str">
        <f>IF(男子S!AZ65="","",男子S!AZ65)</f>
        <v>片桐</v>
      </c>
      <c r="C17" s="54" t="str">
        <f>IF(M7="","",IF(M7="○","×","○"))</f>
        <v>○</v>
      </c>
      <c r="D17" s="69">
        <f>IF(P7="","",P7)</f>
        <v>11</v>
      </c>
      <c r="E17" s="70" t="s">
        <v>376</v>
      </c>
      <c r="F17" s="71">
        <f>IF(N7="","",N7)</f>
        <v>6</v>
      </c>
      <c r="G17" s="72"/>
      <c r="H17" s="73" t="str">
        <f>IF(M12="","",IF(M12="○","×","○"))</f>
        <v>×</v>
      </c>
      <c r="I17" s="69">
        <f>IF(P12="","",P12)</f>
        <v>4</v>
      </c>
      <c r="J17" s="70" t="s">
        <v>376</v>
      </c>
      <c r="K17" s="71">
        <f>IF(N12="","",N12)</f>
        <v>11</v>
      </c>
      <c r="L17" s="75"/>
      <c r="M17" s="307" t="str">
        <f>IF(M18="","",IF(M18&gt;Q18,"○","×"))</f>
        <v/>
      </c>
      <c r="N17" s="307"/>
      <c r="O17" s="307"/>
      <c r="P17" s="307"/>
      <c r="Q17" s="308"/>
      <c r="R17" s="54" t="str">
        <f>IF(R18="","",IF(R18="W","○",IF(R18="L","×",IF(R18&gt;V18,"○","×"))))</f>
        <v>×</v>
      </c>
      <c r="S17" s="55">
        <v>7</v>
      </c>
      <c r="T17" s="56" t="s">
        <v>376</v>
      </c>
      <c r="U17" s="55">
        <v>11</v>
      </c>
      <c r="V17" s="58"/>
      <c r="W17" s="332">
        <f>IF($B17="","",COUNTIF($C17:$V21,"○"))</f>
        <v>1</v>
      </c>
      <c r="X17" s="314">
        <f>IF($B17="","",COUNTIF($C17:$V21,"×"))</f>
        <v>2</v>
      </c>
      <c r="Y17" s="334">
        <f>IF($B17="","",W17*2+X17)</f>
        <v>4</v>
      </c>
      <c r="Z17" s="292">
        <v>4</v>
      </c>
    </row>
    <row r="18" spans="1:26" ht="14.25" customHeight="1" x14ac:dyDescent="0.15">
      <c r="A18" s="302"/>
      <c r="B18" s="305"/>
      <c r="C18" s="320">
        <f>IF(M8="W","L",IF(M8="L","W",IF(M8="","",Q8)))</f>
        <v>3</v>
      </c>
      <c r="D18" s="77">
        <f>IF(P8="","",P8)</f>
        <v>8</v>
      </c>
      <c r="E18" s="64" t="s">
        <v>376</v>
      </c>
      <c r="F18" s="78">
        <f>IF(N8="","",N8)</f>
        <v>11</v>
      </c>
      <c r="G18" s="298">
        <f>IF(OR(C18="L",C18="W"),"",M8)</f>
        <v>1</v>
      </c>
      <c r="H18" s="294">
        <f>IF(M13="W","L",IF(M13="L","W",IF(M13="","",Q13)))</f>
        <v>0</v>
      </c>
      <c r="I18" s="77">
        <f>IF(P13="","",P13)</f>
        <v>9</v>
      </c>
      <c r="J18" s="64" t="s">
        <v>376</v>
      </c>
      <c r="K18" s="78">
        <f>IF(N13="","",N13)</f>
        <v>11</v>
      </c>
      <c r="L18" s="322">
        <f>IF(OR(H18="L",H18="W"),"",M13)</f>
        <v>3</v>
      </c>
      <c r="M18" s="307"/>
      <c r="N18" s="307"/>
      <c r="O18" s="307"/>
      <c r="P18" s="307"/>
      <c r="Q18" s="308"/>
      <c r="R18" s="294">
        <f>IF(S17="","",IF(S17&gt;U17,1,0)+IF(S18&gt;U18,1,0)+IF(S19&gt;U19,1,0)+IF(S20&gt;U20,1,0)+IF(S21&gt;U21,1,0))</f>
        <v>1</v>
      </c>
      <c r="S18" s="63">
        <v>6</v>
      </c>
      <c r="T18" s="64" t="s">
        <v>376</v>
      </c>
      <c r="U18" s="63">
        <v>11</v>
      </c>
      <c r="V18" s="298">
        <f>IF(OR(R18="L",R18="W"),"",IF(S17="","",IF(S17&lt;U17,1,0)+IF(S18&lt;U18,1,0)+IF(S19&lt;U19,1,0)+IF(S20&lt;U20,1,0)+IF(S21&lt;U21,1,0)))</f>
        <v>3</v>
      </c>
      <c r="W18" s="333"/>
      <c r="X18" s="315"/>
      <c r="Y18" s="317"/>
      <c r="Z18" s="293"/>
    </row>
    <row r="19" spans="1:26" ht="14.25" customHeight="1" x14ac:dyDescent="0.15">
      <c r="A19" s="302"/>
      <c r="B19" s="305"/>
      <c r="C19" s="320"/>
      <c r="D19" s="77">
        <f>IF(P9="","",P9)</f>
        <v>11</v>
      </c>
      <c r="E19" s="64" t="s">
        <v>376</v>
      </c>
      <c r="F19" s="78">
        <f>IF(N9="","",N9)</f>
        <v>4</v>
      </c>
      <c r="G19" s="298"/>
      <c r="H19" s="294"/>
      <c r="I19" s="77">
        <f>IF(P14="","",P14)</f>
        <v>10</v>
      </c>
      <c r="J19" s="64" t="s">
        <v>376</v>
      </c>
      <c r="K19" s="78">
        <f>IF(N14="","",N14)</f>
        <v>12</v>
      </c>
      <c r="L19" s="322"/>
      <c r="M19" s="307"/>
      <c r="N19" s="307"/>
      <c r="O19" s="307"/>
      <c r="P19" s="307"/>
      <c r="Q19" s="308"/>
      <c r="R19" s="294"/>
      <c r="S19" s="63">
        <v>11</v>
      </c>
      <c r="T19" s="64" t="s">
        <v>376</v>
      </c>
      <c r="U19" s="63">
        <v>6</v>
      </c>
      <c r="V19" s="298"/>
      <c r="W19" s="333"/>
      <c r="X19" s="315"/>
      <c r="Y19" s="317"/>
      <c r="Z19" s="293"/>
    </row>
    <row r="20" spans="1:26" ht="14.25" customHeight="1" x14ac:dyDescent="0.15">
      <c r="A20" s="302"/>
      <c r="B20" s="335" t="str">
        <f>IF(男子S!AZ69="","",男子S!AZ69)</f>
        <v>（尽誠）</v>
      </c>
      <c r="C20" s="320"/>
      <c r="D20" s="77">
        <f>IF(P10="","",P10)</f>
        <v>11</v>
      </c>
      <c r="E20" s="64" t="s">
        <v>376</v>
      </c>
      <c r="F20" s="78">
        <f>IF(N10="","",N10)</f>
        <v>9</v>
      </c>
      <c r="G20" s="298"/>
      <c r="H20" s="294"/>
      <c r="I20" s="77" t="str">
        <f>IF(P15="","",P15)</f>
        <v/>
      </c>
      <c r="J20" s="64" t="s">
        <v>376</v>
      </c>
      <c r="K20" s="78" t="str">
        <f>IF(N15="","",N15)</f>
        <v/>
      </c>
      <c r="L20" s="322"/>
      <c r="M20" s="307"/>
      <c r="N20" s="307"/>
      <c r="O20" s="307"/>
      <c r="P20" s="307"/>
      <c r="Q20" s="308"/>
      <c r="R20" s="294"/>
      <c r="S20" s="63">
        <v>7</v>
      </c>
      <c r="T20" s="64" t="s">
        <v>376</v>
      </c>
      <c r="U20" s="63">
        <v>11</v>
      </c>
      <c r="V20" s="298"/>
      <c r="W20" s="333"/>
      <c r="X20" s="315"/>
      <c r="Y20" s="317"/>
      <c r="Z20" s="293"/>
    </row>
    <row r="21" spans="1:26" ht="14.25" customHeight="1" x14ac:dyDescent="0.15">
      <c r="A21" s="303"/>
      <c r="B21" s="338"/>
      <c r="C21" s="320"/>
      <c r="D21" s="81" t="str">
        <f>IF(P11="","",P11)</f>
        <v/>
      </c>
      <c r="E21" s="68" t="s">
        <v>376</v>
      </c>
      <c r="F21" s="82" t="str">
        <f>IF(N11="","",N11)</f>
        <v/>
      </c>
      <c r="G21" s="298"/>
      <c r="H21" s="295"/>
      <c r="I21" s="79" t="str">
        <f>IF(P16="","",P16)</f>
        <v/>
      </c>
      <c r="J21" s="66" t="s">
        <v>376</v>
      </c>
      <c r="K21" s="80" t="str">
        <f>IF(N16="","",N16)</f>
        <v/>
      </c>
      <c r="L21" s="323"/>
      <c r="M21" s="310"/>
      <c r="N21" s="310"/>
      <c r="O21" s="310"/>
      <c r="P21" s="310"/>
      <c r="Q21" s="311"/>
      <c r="R21" s="295"/>
      <c r="S21" s="65"/>
      <c r="T21" s="66" t="s">
        <v>376</v>
      </c>
      <c r="U21" s="65"/>
      <c r="V21" s="326"/>
      <c r="W21" s="333"/>
      <c r="X21" s="315"/>
      <c r="Y21" s="318"/>
      <c r="Z21" s="293"/>
    </row>
    <row r="22" spans="1:26" ht="14.25" customHeight="1" x14ac:dyDescent="0.15">
      <c r="A22" s="327" t="s">
        <v>359</v>
      </c>
      <c r="B22" s="347" t="str">
        <f>IF(男子S!T65="","",男子S!T65)</f>
        <v>樋口</v>
      </c>
      <c r="C22" s="83" t="str">
        <f>IF(R7="","",IF(R7="○","×","○"))</f>
        <v>×</v>
      </c>
      <c r="D22" s="69">
        <f>IF(U7="","",U7)</f>
        <v>11</v>
      </c>
      <c r="E22" s="70" t="s">
        <v>376</v>
      </c>
      <c r="F22" s="71">
        <f>IF(S7="","",S7)</f>
        <v>6</v>
      </c>
      <c r="G22" s="75"/>
      <c r="H22" s="76" t="str">
        <f>IF(R12="","",IF(R12="○","×","○"))</f>
        <v>×</v>
      </c>
      <c r="I22" s="84">
        <f>IF(U12="","",U12)</f>
        <v>3</v>
      </c>
      <c r="J22" s="56" t="s">
        <v>376</v>
      </c>
      <c r="K22" s="85">
        <f>IF(S12="","",S12)</f>
        <v>11</v>
      </c>
      <c r="L22" s="86"/>
      <c r="M22" s="76" t="str">
        <f>IF(R17="","",IF(R17="○","×","○"))</f>
        <v>○</v>
      </c>
      <c r="N22" s="69">
        <f>IF(U17="","",U17)</f>
        <v>11</v>
      </c>
      <c r="O22" s="70" t="s">
        <v>376</v>
      </c>
      <c r="P22" s="71">
        <f>IF(S17="","",S17)</f>
        <v>7</v>
      </c>
      <c r="Q22" s="72"/>
      <c r="R22" s="329" t="str">
        <f>IF(R23="","",IF(R23&gt;V23,"○","×"))</f>
        <v/>
      </c>
      <c r="S22" s="330"/>
      <c r="T22" s="330"/>
      <c r="U22" s="330"/>
      <c r="V22" s="330"/>
      <c r="W22" s="332">
        <f>IF($B22="","",COUNTIF($C22:$V26,"○"))</f>
        <v>1</v>
      </c>
      <c r="X22" s="314">
        <f>IF($B22="","",COUNTIF($C22:$V26,"×"))</f>
        <v>2</v>
      </c>
      <c r="Y22" s="318">
        <f>IF($B22="","",W22*2+X22)</f>
        <v>4</v>
      </c>
      <c r="Z22" s="292">
        <f>IF(ISERROR(RANK(Y22,$Y$7:$Y$26,0))=TRUE,"",RANK(Y22,$Y$7:$Y$26,0))</f>
        <v>3</v>
      </c>
    </row>
    <row r="23" spans="1:26" ht="14.25" customHeight="1" x14ac:dyDescent="0.15">
      <c r="A23" s="302"/>
      <c r="B23" s="348"/>
      <c r="C23" s="340">
        <f>IF(R8="W","L",IF(R8="L","W",IF(R8="","",V8)))</f>
        <v>1</v>
      </c>
      <c r="D23" s="77">
        <f>IF(U8="","",U8)</f>
        <v>9</v>
      </c>
      <c r="E23" s="64" t="s">
        <v>376</v>
      </c>
      <c r="F23" s="78">
        <f>IF(S8="","",S8)</f>
        <v>11</v>
      </c>
      <c r="G23" s="322">
        <f>IF(OR(C23="L",C23="W"),"",R8)</f>
        <v>3</v>
      </c>
      <c r="H23" s="324">
        <f>IF(R13="W","L",IF(R13="L","W",IF(R13="","",V13)))</f>
        <v>2</v>
      </c>
      <c r="I23" s="77">
        <f>IF(U13="","",U13)</f>
        <v>11</v>
      </c>
      <c r="J23" s="64" t="s">
        <v>376</v>
      </c>
      <c r="K23" s="78">
        <f>IF(S13="","",S13)</f>
        <v>8</v>
      </c>
      <c r="L23" s="322">
        <f>IF(OR(H23="L",H23="W"),"",R13)</f>
        <v>3</v>
      </c>
      <c r="M23" s="324">
        <f>IF(R18="W","L",IF(R18="L","W",IF(R18="","",V18)))</f>
        <v>3</v>
      </c>
      <c r="N23" s="77">
        <f>IF(U18="","",U18)</f>
        <v>11</v>
      </c>
      <c r="O23" s="64" t="s">
        <v>376</v>
      </c>
      <c r="P23" s="78">
        <f>IF(S18="","",S18)</f>
        <v>6</v>
      </c>
      <c r="Q23" s="296">
        <f>IF(OR(M23="L",M23="W"),"",R18)</f>
        <v>1</v>
      </c>
      <c r="R23" s="331"/>
      <c r="S23" s="307"/>
      <c r="T23" s="307"/>
      <c r="U23" s="307"/>
      <c r="V23" s="307"/>
      <c r="W23" s="333"/>
      <c r="X23" s="315"/>
      <c r="Y23" s="353"/>
      <c r="Z23" s="293"/>
    </row>
    <row r="24" spans="1:26" ht="14.25" customHeight="1" x14ac:dyDescent="0.15">
      <c r="A24" s="302"/>
      <c r="B24" s="348"/>
      <c r="C24" s="340"/>
      <c r="D24" s="77">
        <f>IF(U9="","",U9)</f>
        <v>3</v>
      </c>
      <c r="E24" s="64" t="s">
        <v>376</v>
      </c>
      <c r="F24" s="78">
        <f>IF(S9="","",S9)</f>
        <v>11</v>
      </c>
      <c r="G24" s="322"/>
      <c r="H24" s="324"/>
      <c r="I24" s="77">
        <f>IF(U14="","",U14)</f>
        <v>4</v>
      </c>
      <c r="J24" s="64" t="s">
        <v>376</v>
      </c>
      <c r="K24" s="78">
        <f>IF(S14="","",S14)</f>
        <v>11</v>
      </c>
      <c r="L24" s="322"/>
      <c r="M24" s="324"/>
      <c r="N24" s="77">
        <f>IF(U19="","",U19)</f>
        <v>6</v>
      </c>
      <c r="O24" s="64" t="s">
        <v>376</v>
      </c>
      <c r="P24" s="78">
        <f>IF(S19="","",S19)</f>
        <v>11</v>
      </c>
      <c r="Q24" s="296"/>
      <c r="R24" s="331"/>
      <c r="S24" s="307"/>
      <c r="T24" s="307"/>
      <c r="U24" s="307"/>
      <c r="V24" s="307"/>
      <c r="W24" s="333"/>
      <c r="X24" s="315"/>
      <c r="Y24" s="353"/>
      <c r="Z24" s="293"/>
    </row>
    <row r="25" spans="1:26" ht="14.25" customHeight="1" x14ac:dyDescent="0.15">
      <c r="A25" s="302"/>
      <c r="B25" s="355" t="str">
        <f>IF(男子S!T69="","",男子S!T69)</f>
        <v>（四学香川西）</v>
      </c>
      <c r="C25" s="340"/>
      <c r="D25" s="77">
        <f>IF(U10="","",U10)</f>
        <v>6</v>
      </c>
      <c r="E25" s="64" t="s">
        <v>376</v>
      </c>
      <c r="F25" s="78">
        <f>IF(S10="","",S10)</f>
        <v>11</v>
      </c>
      <c r="G25" s="322"/>
      <c r="H25" s="324"/>
      <c r="I25" s="77">
        <f>IF(U15="","",U15)</f>
        <v>11</v>
      </c>
      <c r="J25" s="64" t="s">
        <v>376</v>
      </c>
      <c r="K25" s="78">
        <f>IF(S15="","",S15)</f>
        <v>7</v>
      </c>
      <c r="L25" s="322"/>
      <c r="M25" s="324"/>
      <c r="N25" s="77">
        <f>IF(U20="","",U20)</f>
        <v>11</v>
      </c>
      <c r="O25" s="64" t="s">
        <v>376</v>
      </c>
      <c r="P25" s="78">
        <f>IF(S20="","",S20)</f>
        <v>7</v>
      </c>
      <c r="Q25" s="296"/>
      <c r="R25" s="331"/>
      <c r="S25" s="307"/>
      <c r="T25" s="307"/>
      <c r="U25" s="307"/>
      <c r="V25" s="307"/>
      <c r="W25" s="333"/>
      <c r="X25" s="315"/>
      <c r="Y25" s="353"/>
      <c r="Z25" s="293"/>
    </row>
    <row r="26" spans="1:26" ht="14.25" customHeight="1" thickBot="1" x14ac:dyDescent="0.2">
      <c r="A26" s="346"/>
      <c r="B26" s="356"/>
      <c r="C26" s="341"/>
      <c r="D26" s="87" t="str">
        <f>IF(U11="","",U11)</f>
        <v/>
      </c>
      <c r="E26" s="88" t="s">
        <v>376</v>
      </c>
      <c r="F26" s="89" t="str">
        <f>IF(S11="","",S11)</f>
        <v/>
      </c>
      <c r="G26" s="342"/>
      <c r="H26" s="343"/>
      <c r="I26" s="90">
        <f>IF(U16="","",U16)</f>
        <v>6</v>
      </c>
      <c r="J26" s="91" t="s">
        <v>376</v>
      </c>
      <c r="K26" s="92">
        <f>IF(S16="","",S16)</f>
        <v>11</v>
      </c>
      <c r="L26" s="344"/>
      <c r="M26" s="343"/>
      <c r="N26" s="90" t="str">
        <f>IF(U21="","",U21)</f>
        <v/>
      </c>
      <c r="O26" s="91" t="s">
        <v>376</v>
      </c>
      <c r="P26" s="92" t="str">
        <f>IF(S21="","",S21)</f>
        <v/>
      </c>
      <c r="Q26" s="345"/>
      <c r="R26" s="349"/>
      <c r="S26" s="350"/>
      <c r="T26" s="350"/>
      <c r="U26" s="350"/>
      <c r="V26" s="350"/>
      <c r="W26" s="351"/>
      <c r="X26" s="352"/>
      <c r="Y26" s="354"/>
      <c r="Z26" s="339"/>
    </row>
    <row r="29" spans="1:26" ht="21" customHeight="1" x14ac:dyDescent="0.15">
      <c r="B29" s="52"/>
      <c r="C29" s="281" t="s">
        <v>372</v>
      </c>
      <c r="D29" s="281"/>
      <c r="E29" s="281"/>
      <c r="F29" s="281"/>
      <c r="G29" s="281"/>
      <c r="H29" s="281"/>
      <c r="I29" s="281"/>
      <c r="J29" s="281"/>
      <c r="K29" s="281"/>
      <c r="L29" s="281"/>
      <c r="N29" s="53"/>
      <c r="O29" s="357" t="s">
        <v>377</v>
      </c>
      <c r="P29" s="357"/>
      <c r="Q29" s="357"/>
      <c r="R29" s="357"/>
      <c r="S29" s="357"/>
      <c r="T29" s="357"/>
      <c r="U29" s="357"/>
      <c r="V29" s="357"/>
    </row>
    <row r="30" spans="1:26" ht="15.75" customHeight="1" thickBot="1" x14ac:dyDescent="0.2"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</row>
    <row r="31" spans="1:26" ht="15" x14ac:dyDescent="0.15">
      <c r="A31" s="282"/>
      <c r="B31" s="283"/>
      <c r="C31" s="286" t="s">
        <v>378</v>
      </c>
      <c r="D31" s="287"/>
      <c r="E31" s="287"/>
      <c r="F31" s="287"/>
      <c r="G31" s="288"/>
      <c r="H31" s="289" t="s">
        <v>379</v>
      </c>
      <c r="I31" s="287"/>
      <c r="J31" s="287"/>
      <c r="K31" s="287"/>
      <c r="L31" s="288"/>
      <c r="M31" s="289" t="s">
        <v>380</v>
      </c>
      <c r="N31" s="287"/>
      <c r="O31" s="287"/>
      <c r="P31" s="287"/>
      <c r="Q31" s="288"/>
      <c r="R31" s="289" t="s">
        <v>381</v>
      </c>
      <c r="S31" s="287"/>
      <c r="T31" s="287"/>
      <c r="U31" s="287"/>
      <c r="V31" s="287"/>
      <c r="W31" s="290" t="s">
        <v>373</v>
      </c>
      <c r="X31" s="271" t="s">
        <v>374</v>
      </c>
      <c r="Y31" s="271" t="s">
        <v>375</v>
      </c>
      <c r="Z31" s="273" t="s">
        <v>364</v>
      </c>
    </row>
    <row r="32" spans="1:26" ht="29.25" customHeight="1" thickBot="1" x14ac:dyDescent="0.2">
      <c r="A32" s="284"/>
      <c r="B32" s="285"/>
      <c r="C32" s="275" t="str">
        <f>IF(B33="","",B33)</f>
        <v>森</v>
      </c>
      <c r="D32" s="276"/>
      <c r="E32" s="276"/>
      <c r="F32" s="276"/>
      <c r="G32" s="276"/>
      <c r="H32" s="277" t="str">
        <f>IF(B38="","",B38)</f>
        <v>長野</v>
      </c>
      <c r="I32" s="276"/>
      <c r="J32" s="276"/>
      <c r="K32" s="276"/>
      <c r="L32" s="276"/>
      <c r="M32" s="276" t="str">
        <f>IF(B43="","",B43)</f>
        <v>秋月</v>
      </c>
      <c r="N32" s="276"/>
      <c r="O32" s="276"/>
      <c r="P32" s="276"/>
      <c r="Q32" s="276"/>
      <c r="R32" s="278" t="str">
        <f>IF(B48="","",B48)</f>
        <v>久德</v>
      </c>
      <c r="S32" s="278"/>
      <c r="T32" s="278"/>
      <c r="U32" s="278"/>
      <c r="V32" s="279"/>
      <c r="W32" s="291"/>
      <c r="X32" s="272"/>
      <c r="Y32" s="272"/>
      <c r="Z32" s="274"/>
    </row>
    <row r="33" spans="1:26" ht="14.25" customHeight="1" x14ac:dyDescent="0.15">
      <c r="A33" s="301" t="s">
        <v>378</v>
      </c>
      <c r="B33" s="304" t="str">
        <f>IF(男子S!O77="","",男子S!O77)</f>
        <v>森</v>
      </c>
      <c r="C33" s="306" t="str">
        <f>IF(C34="","",IF(C34&gt;G34,"○","×"))</f>
        <v/>
      </c>
      <c r="D33" s="307"/>
      <c r="E33" s="307"/>
      <c r="F33" s="307"/>
      <c r="G33" s="308"/>
      <c r="H33" s="54" t="str">
        <f>IF(H34="","",IF(H34="W","○",IF(H34="L","×",IF(H34&gt;L34,"○","×"))))</f>
        <v>×</v>
      </c>
      <c r="I33" s="55">
        <v>9</v>
      </c>
      <c r="J33" s="56" t="s">
        <v>376</v>
      </c>
      <c r="K33" s="55">
        <v>11</v>
      </c>
      <c r="L33" s="57"/>
      <c r="M33" s="54" t="str">
        <f>IF(M34="","",IF(M34="W","○",IF(M34="L","×",IF(M34&gt;Q34,"○","×"))))</f>
        <v>○</v>
      </c>
      <c r="N33" s="55">
        <v>11</v>
      </c>
      <c r="O33" s="56" t="s">
        <v>376</v>
      </c>
      <c r="P33" s="55">
        <v>5</v>
      </c>
      <c r="Q33" s="58"/>
      <c r="R33" s="59" t="str">
        <f>IF(R34="","",IF(R34="W","○",IF(R34="L","×",IF(R34&gt;V34,"○","×"))))</f>
        <v>○</v>
      </c>
      <c r="S33" s="60">
        <v>2</v>
      </c>
      <c r="T33" s="61" t="s">
        <v>376</v>
      </c>
      <c r="U33" s="60">
        <v>11</v>
      </c>
      <c r="V33" s="62"/>
      <c r="W33" s="312">
        <f>IF($B33="","",COUNTIF($C33:$V37,"○"))</f>
        <v>2</v>
      </c>
      <c r="X33" s="314">
        <f>IF($B33="","",COUNTIF($C33:$V37,"×"))</f>
        <v>1</v>
      </c>
      <c r="Y33" s="316">
        <f>IF($B33="","",W33*2+X33)</f>
        <v>5</v>
      </c>
      <c r="Z33" s="292">
        <f>IF(ISERROR(RANK(Y33,$Y$33:$Y$52,0))=TRUE,"",RANK(Y33,$Y$33:$Y$52,0))</f>
        <v>2</v>
      </c>
    </row>
    <row r="34" spans="1:26" ht="14.25" customHeight="1" x14ac:dyDescent="0.15">
      <c r="A34" s="302"/>
      <c r="B34" s="305"/>
      <c r="C34" s="306"/>
      <c r="D34" s="307"/>
      <c r="E34" s="307"/>
      <c r="F34" s="307"/>
      <c r="G34" s="308"/>
      <c r="H34" s="294">
        <f>IF(I33="","",IF(I33&gt;K33,1,0)+IF(I34&gt;K34,1,0)+IF(I35&gt;K35,1,0)+IF(I36&gt;K36,1,0)+IF(I37&gt;K37,1,0))</f>
        <v>0</v>
      </c>
      <c r="I34" s="63">
        <v>6</v>
      </c>
      <c r="J34" s="64" t="s">
        <v>376</v>
      </c>
      <c r="K34" s="63">
        <v>11</v>
      </c>
      <c r="L34" s="296">
        <f>IF(OR(H34="L",H34="W"),"",IF(I33="","",IF(I33&lt;K33,1,0)+IF(I34&lt;K34,1,0)+IF(I35&lt;K35,1,0)+IF(I36&lt;K36,1,0)+IF(I37&lt;K37,1,0)))</f>
        <v>3</v>
      </c>
      <c r="M34" s="294">
        <f>IF(N33="","",IF(N33&gt;P33,1,0)+IF(N34&gt;P34,1,0)+IF(N35&gt;P35,1,0)+IF(N36&gt;P36,1,0)+IF(N37&gt;P37,1,0))</f>
        <v>3</v>
      </c>
      <c r="N34" s="63">
        <v>11</v>
      </c>
      <c r="O34" s="64" t="s">
        <v>376</v>
      </c>
      <c r="P34" s="63">
        <v>7</v>
      </c>
      <c r="Q34" s="298">
        <f>IF(OR(M34="L",M34="W"),"",IF(N33="","",IF(N33&lt;P33,1,0)+IF(N34&lt;P34,1,0)+IF(N35&lt;P35,1,0)+IF(N36&lt;P36,1,0)+IF(N37&lt;P37,1,0)))</f>
        <v>0</v>
      </c>
      <c r="R34" s="294">
        <f>IF(S33="","",IF(S33&gt;U33,1,0)+IF(S34&gt;U34,1,0)+IF(S35&gt;U35,1,0)+IF(S36&gt;U36,1,0)+IF(S37&gt;U37,1,0))</f>
        <v>3</v>
      </c>
      <c r="S34" s="63">
        <v>11</v>
      </c>
      <c r="T34" s="64" t="s">
        <v>376</v>
      </c>
      <c r="U34" s="63">
        <v>7</v>
      </c>
      <c r="V34" s="299">
        <f>IF(OR(R34="L",R34="W"),"",IF(S33="","",IF(S33&lt;U33,1,0)+IF(S34&lt;U34,1,0)+IF(S35&lt;U35,1,0)+IF(S36&lt;U36,1,0)+IF(S37&lt;U37,1,0)))</f>
        <v>2</v>
      </c>
      <c r="W34" s="313"/>
      <c r="X34" s="315"/>
      <c r="Y34" s="317"/>
      <c r="Z34" s="293"/>
    </row>
    <row r="35" spans="1:26" ht="14.25" customHeight="1" x14ac:dyDescent="0.15">
      <c r="A35" s="302"/>
      <c r="B35" s="305"/>
      <c r="C35" s="306"/>
      <c r="D35" s="307"/>
      <c r="E35" s="307"/>
      <c r="F35" s="307"/>
      <c r="G35" s="308"/>
      <c r="H35" s="294"/>
      <c r="I35" s="63">
        <v>7</v>
      </c>
      <c r="J35" s="64" t="s">
        <v>376</v>
      </c>
      <c r="K35" s="63">
        <v>11</v>
      </c>
      <c r="L35" s="296"/>
      <c r="M35" s="294"/>
      <c r="N35" s="63">
        <v>11</v>
      </c>
      <c r="O35" s="64" t="s">
        <v>376</v>
      </c>
      <c r="P35" s="63">
        <v>9</v>
      </c>
      <c r="Q35" s="298"/>
      <c r="R35" s="294"/>
      <c r="S35" s="63">
        <v>7</v>
      </c>
      <c r="T35" s="64" t="s">
        <v>376</v>
      </c>
      <c r="U35" s="63">
        <v>11</v>
      </c>
      <c r="V35" s="299"/>
      <c r="W35" s="313"/>
      <c r="X35" s="315"/>
      <c r="Y35" s="317"/>
      <c r="Z35" s="293"/>
    </row>
    <row r="36" spans="1:26" ht="14.25" customHeight="1" x14ac:dyDescent="0.15">
      <c r="A36" s="302"/>
      <c r="B36" s="335" t="str">
        <f>IF(男子S!O81="","",男子S!O81)</f>
        <v>（尽誠）</v>
      </c>
      <c r="C36" s="306"/>
      <c r="D36" s="307"/>
      <c r="E36" s="307"/>
      <c r="F36" s="307"/>
      <c r="G36" s="308"/>
      <c r="H36" s="294"/>
      <c r="I36" s="63"/>
      <c r="J36" s="64" t="s">
        <v>376</v>
      </c>
      <c r="K36" s="63"/>
      <c r="L36" s="296"/>
      <c r="M36" s="294"/>
      <c r="N36" s="63"/>
      <c r="O36" s="64" t="s">
        <v>376</v>
      </c>
      <c r="P36" s="63"/>
      <c r="Q36" s="298"/>
      <c r="R36" s="294"/>
      <c r="S36" s="63">
        <v>12</v>
      </c>
      <c r="T36" s="64" t="s">
        <v>376</v>
      </c>
      <c r="U36" s="63">
        <v>10</v>
      </c>
      <c r="V36" s="299"/>
      <c r="W36" s="313"/>
      <c r="X36" s="315"/>
      <c r="Y36" s="317"/>
      <c r="Z36" s="293"/>
    </row>
    <row r="37" spans="1:26" ht="14.25" customHeight="1" x14ac:dyDescent="0.15">
      <c r="A37" s="303"/>
      <c r="B37" s="335"/>
      <c r="C37" s="309"/>
      <c r="D37" s="310"/>
      <c r="E37" s="310"/>
      <c r="F37" s="310"/>
      <c r="G37" s="311"/>
      <c r="H37" s="295"/>
      <c r="I37" s="65"/>
      <c r="J37" s="66" t="s">
        <v>376</v>
      </c>
      <c r="K37" s="65"/>
      <c r="L37" s="297"/>
      <c r="M37" s="294"/>
      <c r="N37" s="67"/>
      <c r="O37" s="68" t="s">
        <v>376</v>
      </c>
      <c r="P37" s="67"/>
      <c r="Q37" s="298"/>
      <c r="R37" s="295"/>
      <c r="S37" s="65">
        <v>11</v>
      </c>
      <c r="T37" s="66" t="s">
        <v>376</v>
      </c>
      <c r="U37" s="65">
        <v>7</v>
      </c>
      <c r="V37" s="300"/>
      <c r="W37" s="313"/>
      <c r="X37" s="315"/>
      <c r="Y37" s="318"/>
      <c r="Z37" s="293"/>
    </row>
    <row r="38" spans="1:26" ht="14.25" customHeight="1" x14ac:dyDescent="0.15">
      <c r="A38" s="327" t="s">
        <v>379</v>
      </c>
      <c r="B38" s="328" t="str">
        <f>IF(男子S!BE77="","",男子S!BE77)</f>
        <v>長野</v>
      </c>
      <c r="C38" s="54" t="str">
        <f>IF(H33="","",IF(H33="○","×","○"))</f>
        <v>○</v>
      </c>
      <c r="D38" s="69">
        <f>IF(K33="","",K33)</f>
        <v>11</v>
      </c>
      <c r="E38" s="70" t="s">
        <v>376</v>
      </c>
      <c r="F38" s="71">
        <f>IF(I33="","",I33)</f>
        <v>9</v>
      </c>
      <c r="G38" s="72"/>
      <c r="H38" s="329" t="str">
        <f>IF(H39="","",IF(H39&gt;L39,"○","×"))</f>
        <v/>
      </c>
      <c r="I38" s="330"/>
      <c r="J38" s="330"/>
      <c r="K38" s="330"/>
      <c r="L38" s="330"/>
      <c r="M38" s="73" t="str">
        <f>IF(M39="","",IF(M39="W","○",IF(M39="L","×",IF(M39&gt;Q39,"○","×"))))</f>
        <v>○</v>
      </c>
      <c r="N38" s="74">
        <v>7</v>
      </c>
      <c r="O38" s="70" t="s">
        <v>376</v>
      </c>
      <c r="P38" s="74">
        <v>11</v>
      </c>
      <c r="Q38" s="75"/>
      <c r="R38" s="76" t="str">
        <f>IF(R39="","",IF(R39="W","○",IF(R39="L","×",IF(R39&gt;V39,"○","×"))))</f>
        <v>○</v>
      </c>
      <c r="S38" s="55">
        <v>11</v>
      </c>
      <c r="T38" s="56" t="s">
        <v>376</v>
      </c>
      <c r="U38" s="55">
        <v>8</v>
      </c>
      <c r="V38" s="58"/>
      <c r="W38" s="332">
        <f>IF($B38="","",COUNTIF($C38:$V42,"○"))</f>
        <v>3</v>
      </c>
      <c r="X38" s="314">
        <f>IF($B38="","",COUNTIF($C38:$V42,"×"))</f>
        <v>0</v>
      </c>
      <c r="Y38" s="334">
        <f>IF($B38="","",W38*2+X38)</f>
        <v>6</v>
      </c>
      <c r="Z38" s="292">
        <f t="shared" ref="Z38" si="0">IF(ISERROR(RANK(Y38,$Y$33:$Y$52,0))=TRUE,"",RANK(Y38,$Y$33:$Y$52,0))</f>
        <v>1</v>
      </c>
    </row>
    <row r="39" spans="1:26" ht="14.25" customHeight="1" x14ac:dyDescent="0.15">
      <c r="A39" s="302"/>
      <c r="B39" s="305"/>
      <c r="C39" s="320">
        <f>IF(H34="W","L",IF(H34="L","W",IF(H34="","",L34)))</f>
        <v>3</v>
      </c>
      <c r="D39" s="77">
        <f>IF(K34="","",K34)</f>
        <v>11</v>
      </c>
      <c r="E39" s="64" t="s">
        <v>376</v>
      </c>
      <c r="F39" s="78">
        <f>IF(I34="","",I34)</f>
        <v>6</v>
      </c>
      <c r="G39" s="296">
        <f>IF(OR(C39="L",C39="W"),"",H34)</f>
        <v>0</v>
      </c>
      <c r="H39" s="331"/>
      <c r="I39" s="307"/>
      <c r="J39" s="307"/>
      <c r="K39" s="307"/>
      <c r="L39" s="307"/>
      <c r="M39" s="294">
        <f>IF(N38="","",IF(N38&gt;P38,1,0)+IF(N39&gt;P39,1,0)+IF(N40&gt;P40,1,0)+IF(N41&gt;P41,1,0)+IF(N42&gt;P42,1,0))</f>
        <v>3</v>
      </c>
      <c r="N39" s="63">
        <v>10</v>
      </c>
      <c r="O39" s="64" t="s">
        <v>376</v>
      </c>
      <c r="P39" s="63">
        <v>12</v>
      </c>
      <c r="Q39" s="322">
        <f>IF(OR(M39="L",M39="W"),"",IF(N38="","",IF(N38&lt;P38,1,0)+IF(N39&lt;P39,1,0)+IF(N40&lt;P40,1,0)+IF(N41&lt;P41,1,0)+IF(N42&lt;P42,1,0)))</f>
        <v>2</v>
      </c>
      <c r="R39" s="324">
        <f>IF(S38="","",IF(S38&gt;U38,1,0)+IF(S39&gt;U39,1,0)+IF(S40&gt;U40,1,0)+IF(S41&gt;U41,1,0)+IF(S42&gt;U42,1,0))</f>
        <v>3</v>
      </c>
      <c r="S39" s="63">
        <v>11</v>
      </c>
      <c r="T39" s="64" t="s">
        <v>376</v>
      </c>
      <c r="U39" s="63">
        <v>9</v>
      </c>
      <c r="V39" s="298">
        <f>IF(OR(R39="L",R39="W"),"",IF(S38="","",IF(S38&lt;U38,1,0)+IF(S39&lt;U39,1,0)+IF(S40&lt;U40,1,0)+IF(S41&lt;U41,1,0)+IF(S42&lt;U42,1,0)))</f>
        <v>1</v>
      </c>
      <c r="W39" s="333"/>
      <c r="X39" s="315"/>
      <c r="Y39" s="317"/>
      <c r="Z39" s="293"/>
    </row>
    <row r="40" spans="1:26" ht="14.25" customHeight="1" x14ac:dyDescent="0.15">
      <c r="A40" s="302"/>
      <c r="B40" s="305"/>
      <c r="C40" s="320"/>
      <c r="D40" s="77">
        <f>IF(K35="","",K35)</f>
        <v>11</v>
      </c>
      <c r="E40" s="64" t="s">
        <v>376</v>
      </c>
      <c r="F40" s="78">
        <f>IF(I35="","",I35)</f>
        <v>7</v>
      </c>
      <c r="G40" s="296"/>
      <c r="H40" s="331"/>
      <c r="I40" s="307"/>
      <c r="J40" s="307"/>
      <c r="K40" s="307"/>
      <c r="L40" s="307"/>
      <c r="M40" s="294"/>
      <c r="N40" s="63">
        <v>11</v>
      </c>
      <c r="O40" s="64" t="s">
        <v>376</v>
      </c>
      <c r="P40" s="63">
        <v>7</v>
      </c>
      <c r="Q40" s="322"/>
      <c r="R40" s="324"/>
      <c r="S40" s="63">
        <v>14</v>
      </c>
      <c r="T40" s="64" t="s">
        <v>376</v>
      </c>
      <c r="U40" s="63">
        <v>16</v>
      </c>
      <c r="V40" s="298"/>
      <c r="W40" s="333"/>
      <c r="X40" s="315"/>
      <c r="Y40" s="317"/>
      <c r="Z40" s="293"/>
    </row>
    <row r="41" spans="1:26" ht="14.25" customHeight="1" x14ac:dyDescent="0.15">
      <c r="A41" s="302"/>
      <c r="B41" s="335" t="str">
        <f>IF(男子S!BE81="","",男子S!BE81)</f>
        <v>（四学香川西）</v>
      </c>
      <c r="C41" s="320"/>
      <c r="D41" s="77" t="str">
        <f>IF(K36="","",K36)</f>
        <v/>
      </c>
      <c r="E41" s="64" t="s">
        <v>376</v>
      </c>
      <c r="F41" s="78" t="str">
        <f>IF(I36="","",I36)</f>
        <v/>
      </c>
      <c r="G41" s="296"/>
      <c r="H41" s="331"/>
      <c r="I41" s="307"/>
      <c r="J41" s="307"/>
      <c r="K41" s="307"/>
      <c r="L41" s="307"/>
      <c r="M41" s="294"/>
      <c r="N41" s="63">
        <v>13</v>
      </c>
      <c r="O41" s="64" t="s">
        <v>376</v>
      </c>
      <c r="P41" s="63">
        <v>11</v>
      </c>
      <c r="Q41" s="322"/>
      <c r="R41" s="324"/>
      <c r="S41" s="63">
        <v>12</v>
      </c>
      <c r="T41" s="64" t="s">
        <v>376</v>
      </c>
      <c r="U41" s="63">
        <v>10</v>
      </c>
      <c r="V41" s="298"/>
      <c r="W41" s="333"/>
      <c r="X41" s="315"/>
      <c r="Y41" s="317"/>
      <c r="Z41" s="293"/>
    </row>
    <row r="42" spans="1:26" ht="14.25" customHeight="1" x14ac:dyDescent="0.15">
      <c r="A42" s="303"/>
      <c r="B42" s="338"/>
      <c r="C42" s="321"/>
      <c r="D42" s="79" t="str">
        <f>IF(K37="","",K37)</f>
        <v/>
      </c>
      <c r="E42" s="66" t="s">
        <v>376</v>
      </c>
      <c r="F42" s="80" t="str">
        <f>IF(I37="","",I37)</f>
        <v/>
      </c>
      <c r="G42" s="297"/>
      <c r="H42" s="331"/>
      <c r="I42" s="307"/>
      <c r="J42" s="307"/>
      <c r="K42" s="307"/>
      <c r="L42" s="307"/>
      <c r="M42" s="295"/>
      <c r="N42" s="65">
        <v>11</v>
      </c>
      <c r="O42" s="66" t="s">
        <v>376</v>
      </c>
      <c r="P42" s="65">
        <v>6</v>
      </c>
      <c r="Q42" s="323"/>
      <c r="R42" s="325"/>
      <c r="S42" s="65"/>
      <c r="T42" s="66" t="s">
        <v>376</v>
      </c>
      <c r="U42" s="65"/>
      <c r="V42" s="326"/>
      <c r="W42" s="333"/>
      <c r="X42" s="315"/>
      <c r="Y42" s="318"/>
      <c r="Z42" s="293"/>
    </row>
    <row r="43" spans="1:26" ht="14.25" customHeight="1" x14ac:dyDescent="0.15">
      <c r="A43" s="327" t="s">
        <v>380</v>
      </c>
      <c r="B43" s="337" t="str">
        <f>IF(男子S!AZ77="","",男子S!AZ77)</f>
        <v>秋月</v>
      </c>
      <c r="C43" s="54" t="str">
        <f>IF(M33="","",IF(M33="○","×","○"))</f>
        <v>×</v>
      </c>
      <c r="D43" s="69">
        <f>IF(P33="","",P33)</f>
        <v>5</v>
      </c>
      <c r="E43" s="70" t="s">
        <v>376</v>
      </c>
      <c r="F43" s="71">
        <f>IF(N33="","",N33)</f>
        <v>11</v>
      </c>
      <c r="G43" s="72"/>
      <c r="H43" s="73" t="str">
        <f>IF(M38="","",IF(M38="○","×","○"))</f>
        <v>×</v>
      </c>
      <c r="I43" s="69">
        <f>IF(P38="","",P38)</f>
        <v>11</v>
      </c>
      <c r="J43" s="70" t="s">
        <v>376</v>
      </c>
      <c r="K43" s="71">
        <f>IF(N38="","",N38)</f>
        <v>7</v>
      </c>
      <c r="L43" s="75"/>
      <c r="M43" s="307" t="str">
        <f>IF(M44="","",IF(M44&gt;Q44,"○","×"))</f>
        <v/>
      </c>
      <c r="N43" s="307"/>
      <c r="O43" s="307"/>
      <c r="P43" s="307"/>
      <c r="Q43" s="308"/>
      <c r="R43" s="54" t="str">
        <f>IF(R44="","",IF(R44="W","○",IF(R44="L","×",IF(R44&gt;V44,"○","×"))))</f>
        <v>×</v>
      </c>
      <c r="S43" s="55">
        <v>11</v>
      </c>
      <c r="T43" s="56" t="s">
        <v>376</v>
      </c>
      <c r="U43" s="55">
        <v>7</v>
      </c>
      <c r="V43" s="58"/>
      <c r="W43" s="332">
        <f>IF($B43="","",COUNTIF($C43:$V47,"○"))</f>
        <v>0</v>
      </c>
      <c r="X43" s="314">
        <f>IF($B43="","",COUNTIF($C43:$V47,"×"))</f>
        <v>3</v>
      </c>
      <c r="Y43" s="334">
        <f>IF($B43="","",W43*2+X43)</f>
        <v>3</v>
      </c>
      <c r="Z43" s="292">
        <f t="shared" ref="Z43" si="1">IF(ISERROR(RANK(Y43,$Y$33:$Y$52,0))=TRUE,"",RANK(Y43,$Y$33:$Y$52,0))</f>
        <v>4</v>
      </c>
    </row>
    <row r="44" spans="1:26" ht="14.25" customHeight="1" x14ac:dyDescent="0.15">
      <c r="A44" s="302"/>
      <c r="B44" s="305"/>
      <c r="C44" s="320">
        <f>IF(M34="W","L",IF(M34="L","W",IF(M34="","",Q34)))</f>
        <v>0</v>
      </c>
      <c r="D44" s="77">
        <f>IF(P34="","",P34)</f>
        <v>7</v>
      </c>
      <c r="E44" s="64" t="s">
        <v>376</v>
      </c>
      <c r="F44" s="78">
        <f>IF(N34="","",N34)</f>
        <v>11</v>
      </c>
      <c r="G44" s="298">
        <f>IF(OR(C44="L",C44="W"),"",M34)</f>
        <v>3</v>
      </c>
      <c r="H44" s="294">
        <f>IF(M39="W","L",IF(M39="L","W",IF(M39="","",Q39)))</f>
        <v>2</v>
      </c>
      <c r="I44" s="77">
        <f>IF(P39="","",P39)</f>
        <v>12</v>
      </c>
      <c r="J44" s="64" t="s">
        <v>376</v>
      </c>
      <c r="K44" s="78">
        <f>IF(N39="","",N39)</f>
        <v>10</v>
      </c>
      <c r="L44" s="322">
        <f>IF(OR(H44="L",H44="W"),"",M39)</f>
        <v>3</v>
      </c>
      <c r="M44" s="307"/>
      <c r="N44" s="307"/>
      <c r="O44" s="307"/>
      <c r="P44" s="307"/>
      <c r="Q44" s="308"/>
      <c r="R44" s="294">
        <f>IF(S43="","",IF(S43&gt;U43,1,0)+IF(S44&gt;U44,1,0)+IF(S45&gt;U45,1,0)+IF(S46&gt;U46,1,0)+IF(S47&gt;U47,1,0))</f>
        <v>1</v>
      </c>
      <c r="S44" s="63">
        <v>8</v>
      </c>
      <c r="T44" s="64" t="s">
        <v>376</v>
      </c>
      <c r="U44" s="63">
        <v>11</v>
      </c>
      <c r="V44" s="298">
        <f>IF(OR(R44="L",R44="W"),"",IF(S43="","",IF(S43&lt;U43,1,0)+IF(S44&lt;U44,1,0)+IF(S45&lt;U45,1,0)+IF(S46&lt;U46,1,0)+IF(S47&lt;U47,1,0)))</f>
        <v>3</v>
      </c>
      <c r="W44" s="333"/>
      <c r="X44" s="315"/>
      <c r="Y44" s="317"/>
      <c r="Z44" s="293"/>
    </row>
    <row r="45" spans="1:26" ht="14.25" customHeight="1" x14ac:dyDescent="0.15">
      <c r="A45" s="302"/>
      <c r="B45" s="305"/>
      <c r="C45" s="320"/>
      <c r="D45" s="77">
        <f>IF(P35="","",P35)</f>
        <v>9</v>
      </c>
      <c r="E45" s="64" t="s">
        <v>376</v>
      </c>
      <c r="F45" s="78">
        <f>IF(N35="","",N35)</f>
        <v>11</v>
      </c>
      <c r="G45" s="298"/>
      <c r="H45" s="294"/>
      <c r="I45" s="77">
        <f>IF(P40="","",P40)</f>
        <v>7</v>
      </c>
      <c r="J45" s="64" t="s">
        <v>376</v>
      </c>
      <c r="K45" s="78">
        <f>IF(N40="","",N40)</f>
        <v>11</v>
      </c>
      <c r="L45" s="322"/>
      <c r="M45" s="307"/>
      <c r="N45" s="307"/>
      <c r="O45" s="307"/>
      <c r="P45" s="307"/>
      <c r="Q45" s="308"/>
      <c r="R45" s="294"/>
      <c r="S45" s="63">
        <v>7</v>
      </c>
      <c r="T45" s="64" t="s">
        <v>376</v>
      </c>
      <c r="U45" s="63">
        <v>11</v>
      </c>
      <c r="V45" s="298"/>
      <c r="W45" s="333"/>
      <c r="X45" s="315"/>
      <c r="Y45" s="317"/>
      <c r="Z45" s="293"/>
    </row>
    <row r="46" spans="1:26" ht="14.25" customHeight="1" x14ac:dyDescent="0.15">
      <c r="A46" s="302"/>
      <c r="B46" s="335" t="str">
        <f>IF(男子S!AZ81="","",男子S!AZ81)</f>
        <v>（四学香川西）</v>
      </c>
      <c r="C46" s="320"/>
      <c r="D46" s="77" t="str">
        <f>IF(P36="","",P36)</f>
        <v/>
      </c>
      <c r="E46" s="64" t="s">
        <v>376</v>
      </c>
      <c r="F46" s="78" t="str">
        <f>IF(N36="","",N36)</f>
        <v/>
      </c>
      <c r="G46" s="298"/>
      <c r="H46" s="294"/>
      <c r="I46" s="77">
        <f>IF(P41="","",P41)</f>
        <v>11</v>
      </c>
      <c r="J46" s="64" t="s">
        <v>376</v>
      </c>
      <c r="K46" s="78">
        <f>IF(N41="","",N41)</f>
        <v>13</v>
      </c>
      <c r="L46" s="322"/>
      <c r="M46" s="307"/>
      <c r="N46" s="307"/>
      <c r="O46" s="307"/>
      <c r="P46" s="307"/>
      <c r="Q46" s="308"/>
      <c r="R46" s="294"/>
      <c r="S46" s="63">
        <v>9</v>
      </c>
      <c r="T46" s="64" t="s">
        <v>376</v>
      </c>
      <c r="U46" s="63">
        <v>11</v>
      </c>
      <c r="V46" s="298"/>
      <c r="W46" s="333"/>
      <c r="X46" s="315"/>
      <c r="Y46" s="317"/>
      <c r="Z46" s="293"/>
    </row>
    <row r="47" spans="1:26" ht="14.25" customHeight="1" x14ac:dyDescent="0.15">
      <c r="A47" s="303"/>
      <c r="B47" s="338"/>
      <c r="C47" s="320"/>
      <c r="D47" s="81" t="str">
        <f>IF(P37="","",P37)</f>
        <v/>
      </c>
      <c r="E47" s="68" t="s">
        <v>376</v>
      </c>
      <c r="F47" s="82" t="str">
        <f>IF(N37="","",N37)</f>
        <v/>
      </c>
      <c r="G47" s="298"/>
      <c r="H47" s="295"/>
      <c r="I47" s="79">
        <f>IF(P42="","",P42)</f>
        <v>6</v>
      </c>
      <c r="J47" s="66" t="s">
        <v>376</v>
      </c>
      <c r="K47" s="80">
        <f>IF(N42="","",N42)</f>
        <v>11</v>
      </c>
      <c r="L47" s="323"/>
      <c r="M47" s="310"/>
      <c r="N47" s="310"/>
      <c r="O47" s="310"/>
      <c r="P47" s="310"/>
      <c r="Q47" s="311"/>
      <c r="R47" s="295"/>
      <c r="S47" s="65"/>
      <c r="T47" s="66" t="s">
        <v>376</v>
      </c>
      <c r="U47" s="65"/>
      <c r="V47" s="326"/>
      <c r="W47" s="333"/>
      <c r="X47" s="315"/>
      <c r="Y47" s="318"/>
      <c r="Z47" s="293"/>
    </row>
    <row r="48" spans="1:26" ht="14.25" customHeight="1" x14ac:dyDescent="0.15">
      <c r="A48" s="327" t="s">
        <v>381</v>
      </c>
      <c r="B48" s="347" t="str">
        <f>IF(男子S!T77="","",男子S!T77)</f>
        <v>久德</v>
      </c>
      <c r="C48" s="83" t="str">
        <f>IF(R33="","",IF(R33="○","×","○"))</f>
        <v>×</v>
      </c>
      <c r="D48" s="69">
        <f>IF(U33="","",U33)</f>
        <v>11</v>
      </c>
      <c r="E48" s="70" t="s">
        <v>376</v>
      </c>
      <c r="F48" s="71">
        <f>IF(S33="","",S33)</f>
        <v>2</v>
      </c>
      <c r="G48" s="75"/>
      <c r="H48" s="76" t="str">
        <f>IF(R38="","",IF(R38="○","×","○"))</f>
        <v>×</v>
      </c>
      <c r="I48" s="84">
        <f>IF(U38="","",U38)</f>
        <v>8</v>
      </c>
      <c r="J48" s="56" t="s">
        <v>376</v>
      </c>
      <c r="K48" s="85">
        <f>IF(S38="","",S38)</f>
        <v>11</v>
      </c>
      <c r="L48" s="86"/>
      <c r="M48" s="76" t="str">
        <f>IF(R43="","",IF(R43="○","×","○"))</f>
        <v>○</v>
      </c>
      <c r="N48" s="69">
        <f>IF(U43="","",U43)</f>
        <v>7</v>
      </c>
      <c r="O48" s="70" t="s">
        <v>376</v>
      </c>
      <c r="P48" s="71">
        <f>IF(S43="","",S43)</f>
        <v>11</v>
      </c>
      <c r="Q48" s="72"/>
      <c r="R48" s="329" t="str">
        <f>IF(R49="","",IF(R49&gt;V49,"○","×"))</f>
        <v/>
      </c>
      <c r="S48" s="330"/>
      <c r="T48" s="330"/>
      <c r="U48" s="330"/>
      <c r="V48" s="330"/>
      <c r="W48" s="332">
        <f>IF($B48="","",COUNTIF($C48:$V52,"○"))</f>
        <v>1</v>
      </c>
      <c r="X48" s="314">
        <f>IF($B48="","",COUNTIF($C48:$V52,"×"))</f>
        <v>2</v>
      </c>
      <c r="Y48" s="318">
        <f>IF($B48="","",W48*2+X48)</f>
        <v>4</v>
      </c>
      <c r="Z48" s="292">
        <f t="shared" ref="Z48" si="2">IF(ISERROR(RANK(Y48,$Y$33:$Y$52,0))=TRUE,"",RANK(Y48,$Y$33:$Y$52,0))</f>
        <v>3</v>
      </c>
    </row>
    <row r="49" spans="1:26" ht="14.25" customHeight="1" x14ac:dyDescent="0.15">
      <c r="A49" s="302"/>
      <c r="B49" s="348"/>
      <c r="C49" s="340">
        <f>IF(R34="W","L",IF(R34="L","W",IF(R34="","",V34)))</f>
        <v>2</v>
      </c>
      <c r="D49" s="77">
        <f>IF(U34="","",U34)</f>
        <v>7</v>
      </c>
      <c r="E49" s="64" t="s">
        <v>376</v>
      </c>
      <c r="F49" s="78">
        <f>IF(S34="","",S34)</f>
        <v>11</v>
      </c>
      <c r="G49" s="322">
        <f>IF(OR(C49="L",C49="W"),"",R34)</f>
        <v>3</v>
      </c>
      <c r="H49" s="324">
        <f>IF(R39="W","L",IF(R39="L","W",IF(R39="","",V39)))</f>
        <v>1</v>
      </c>
      <c r="I49" s="77">
        <f>IF(U39="","",U39)</f>
        <v>9</v>
      </c>
      <c r="J49" s="64" t="s">
        <v>376</v>
      </c>
      <c r="K49" s="78">
        <f>IF(S39="","",S39)</f>
        <v>11</v>
      </c>
      <c r="L49" s="322">
        <f>IF(OR(H49="L",H49="W"),"",R39)</f>
        <v>3</v>
      </c>
      <c r="M49" s="324">
        <f>IF(R44="W","L",IF(R44="L","W",IF(R44="","",V44)))</f>
        <v>3</v>
      </c>
      <c r="N49" s="77">
        <f>IF(U44="","",U44)</f>
        <v>11</v>
      </c>
      <c r="O49" s="64" t="s">
        <v>376</v>
      </c>
      <c r="P49" s="78">
        <f>IF(S44="","",S44)</f>
        <v>8</v>
      </c>
      <c r="Q49" s="296">
        <f>IF(OR(M49="L",M49="W"),"",R44)</f>
        <v>1</v>
      </c>
      <c r="R49" s="331"/>
      <c r="S49" s="307"/>
      <c r="T49" s="307"/>
      <c r="U49" s="307"/>
      <c r="V49" s="307"/>
      <c r="W49" s="333"/>
      <c r="X49" s="315"/>
      <c r="Y49" s="353"/>
      <c r="Z49" s="293"/>
    </row>
    <row r="50" spans="1:26" ht="14.25" customHeight="1" x14ac:dyDescent="0.15">
      <c r="A50" s="302"/>
      <c r="B50" s="348"/>
      <c r="C50" s="340"/>
      <c r="D50" s="77">
        <f>IF(U35="","",U35)</f>
        <v>11</v>
      </c>
      <c r="E50" s="64" t="s">
        <v>376</v>
      </c>
      <c r="F50" s="78">
        <f>IF(S35="","",S35)</f>
        <v>7</v>
      </c>
      <c r="G50" s="322"/>
      <c r="H50" s="324"/>
      <c r="I50" s="77">
        <f>IF(U40="","",U40)</f>
        <v>16</v>
      </c>
      <c r="J50" s="64" t="s">
        <v>376</v>
      </c>
      <c r="K50" s="78">
        <f>IF(S40="","",S40)</f>
        <v>14</v>
      </c>
      <c r="L50" s="322"/>
      <c r="M50" s="324"/>
      <c r="N50" s="77">
        <f>IF(U45="","",U45)</f>
        <v>11</v>
      </c>
      <c r="O50" s="64" t="s">
        <v>376</v>
      </c>
      <c r="P50" s="78">
        <f>IF(S45="","",S45)</f>
        <v>7</v>
      </c>
      <c r="Q50" s="296"/>
      <c r="R50" s="331"/>
      <c r="S50" s="307"/>
      <c r="T50" s="307"/>
      <c r="U50" s="307"/>
      <c r="V50" s="307"/>
      <c r="W50" s="333"/>
      <c r="X50" s="315"/>
      <c r="Y50" s="353"/>
      <c r="Z50" s="293"/>
    </row>
    <row r="51" spans="1:26" ht="14.25" customHeight="1" x14ac:dyDescent="0.15">
      <c r="A51" s="302"/>
      <c r="B51" s="358" t="str">
        <f>IF(男子S!T81="","",男子S!T81)</f>
        <v>（尽誠）</v>
      </c>
      <c r="C51" s="340"/>
      <c r="D51" s="77">
        <f>IF(U36="","",U36)</f>
        <v>10</v>
      </c>
      <c r="E51" s="64" t="s">
        <v>376</v>
      </c>
      <c r="F51" s="78">
        <f>IF(S36="","",S36)</f>
        <v>12</v>
      </c>
      <c r="G51" s="322"/>
      <c r="H51" s="324"/>
      <c r="I51" s="77">
        <f>IF(U41="","",U41)</f>
        <v>10</v>
      </c>
      <c r="J51" s="64" t="s">
        <v>376</v>
      </c>
      <c r="K51" s="78">
        <f>IF(S41="","",S41)</f>
        <v>12</v>
      </c>
      <c r="L51" s="322"/>
      <c r="M51" s="324"/>
      <c r="N51" s="77">
        <f>IF(U46="","",U46)</f>
        <v>11</v>
      </c>
      <c r="O51" s="64" t="s">
        <v>376</v>
      </c>
      <c r="P51" s="78">
        <f>IF(S46="","",S46)</f>
        <v>9</v>
      </c>
      <c r="Q51" s="296"/>
      <c r="R51" s="331"/>
      <c r="S51" s="307"/>
      <c r="T51" s="307"/>
      <c r="U51" s="307"/>
      <c r="V51" s="307"/>
      <c r="W51" s="333"/>
      <c r="X51" s="315"/>
      <c r="Y51" s="353"/>
      <c r="Z51" s="293"/>
    </row>
    <row r="52" spans="1:26" ht="14.25" customHeight="1" thickBot="1" x14ac:dyDescent="0.2">
      <c r="A52" s="346"/>
      <c r="B52" s="359"/>
      <c r="C52" s="341"/>
      <c r="D52" s="87">
        <f>IF(U37="","",U37)</f>
        <v>7</v>
      </c>
      <c r="E52" s="88" t="s">
        <v>376</v>
      </c>
      <c r="F52" s="89">
        <f>IF(S37="","",S37)</f>
        <v>11</v>
      </c>
      <c r="G52" s="342"/>
      <c r="H52" s="343"/>
      <c r="I52" s="90" t="str">
        <f>IF(U42="","",U42)</f>
        <v/>
      </c>
      <c r="J52" s="91" t="s">
        <v>376</v>
      </c>
      <c r="K52" s="92" t="str">
        <f>IF(S42="","",S42)</f>
        <v/>
      </c>
      <c r="L52" s="344"/>
      <c r="M52" s="343"/>
      <c r="N52" s="90" t="str">
        <f>IF(U47="","",U47)</f>
        <v/>
      </c>
      <c r="O52" s="91" t="s">
        <v>376</v>
      </c>
      <c r="P52" s="92" t="str">
        <f>IF(S47="","",S47)</f>
        <v/>
      </c>
      <c r="Q52" s="345"/>
      <c r="R52" s="349"/>
      <c r="S52" s="350"/>
      <c r="T52" s="350"/>
      <c r="U52" s="350"/>
      <c r="V52" s="350"/>
      <c r="W52" s="351"/>
      <c r="X52" s="352"/>
      <c r="Y52" s="354"/>
      <c r="Z52" s="339"/>
    </row>
  </sheetData>
  <mergeCells count="143">
    <mergeCell ref="Z48:Z52"/>
    <mergeCell ref="C49:C52"/>
    <mergeCell ref="G49:G52"/>
    <mergeCell ref="H49:H52"/>
    <mergeCell ref="L49:L52"/>
    <mergeCell ref="M49:M52"/>
    <mergeCell ref="Q49:Q52"/>
    <mergeCell ref="A48:A52"/>
    <mergeCell ref="B48:B50"/>
    <mergeCell ref="R48:V52"/>
    <mergeCell ref="W48:W52"/>
    <mergeCell ref="X48:X52"/>
    <mergeCell ref="Y48:Y52"/>
    <mergeCell ref="B51:B52"/>
    <mergeCell ref="Z43:Z47"/>
    <mergeCell ref="C44:C47"/>
    <mergeCell ref="G44:G47"/>
    <mergeCell ref="H44:H47"/>
    <mergeCell ref="L44:L47"/>
    <mergeCell ref="R44:R47"/>
    <mergeCell ref="V44:V47"/>
    <mergeCell ref="A43:A47"/>
    <mergeCell ref="B43:B45"/>
    <mergeCell ref="M43:Q47"/>
    <mergeCell ref="W43:W47"/>
    <mergeCell ref="X43:X47"/>
    <mergeCell ref="Y43:Y47"/>
    <mergeCell ref="B46:B47"/>
    <mergeCell ref="A33:A37"/>
    <mergeCell ref="B33:B35"/>
    <mergeCell ref="C33:G37"/>
    <mergeCell ref="W33:W37"/>
    <mergeCell ref="X33:X37"/>
    <mergeCell ref="Y33:Y37"/>
    <mergeCell ref="B36:B37"/>
    <mergeCell ref="Z38:Z42"/>
    <mergeCell ref="C39:C42"/>
    <mergeCell ref="G39:G42"/>
    <mergeCell ref="M39:M42"/>
    <mergeCell ref="Q39:Q42"/>
    <mergeCell ref="R39:R42"/>
    <mergeCell ref="V39:V42"/>
    <mergeCell ref="A38:A42"/>
    <mergeCell ref="B38:B40"/>
    <mergeCell ref="H38:L42"/>
    <mergeCell ref="W38:W42"/>
    <mergeCell ref="X38:X42"/>
    <mergeCell ref="Y38:Y42"/>
    <mergeCell ref="B41:B42"/>
    <mergeCell ref="H32:L32"/>
    <mergeCell ref="M32:Q32"/>
    <mergeCell ref="R32:V32"/>
    <mergeCell ref="C29:L29"/>
    <mergeCell ref="O29:V29"/>
    <mergeCell ref="Z33:Z37"/>
    <mergeCell ref="H34:H37"/>
    <mergeCell ref="L34:L37"/>
    <mergeCell ref="M34:M37"/>
    <mergeCell ref="Q34:Q37"/>
    <mergeCell ref="R34:R37"/>
    <mergeCell ref="V34:V37"/>
    <mergeCell ref="A31:B32"/>
    <mergeCell ref="C31:G31"/>
    <mergeCell ref="H31:L31"/>
    <mergeCell ref="M31:Q31"/>
    <mergeCell ref="R31:V31"/>
    <mergeCell ref="Z22:Z26"/>
    <mergeCell ref="C23:C26"/>
    <mergeCell ref="G23:G26"/>
    <mergeCell ref="H23:H26"/>
    <mergeCell ref="L23:L26"/>
    <mergeCell ref="M23:M26"/>
    <mergeCell ref="Q23:Q26"/>
    <mergeCell ref="A22:A26"/>
    <mergeCell ref="B22:B24"/>
    <mergeCell ref="R22:V26"/>
    <mergeCell ref="W22:W26"/>
    <mergeCell ref="X22:X26"/>
    <mergeCell ref="Y22:Y26"/>
    <mergeCell ref="B25:B26"/>
    <mergeCell ref="W31:W32"/>
    <mergeCell ref="X31:X32"/>
    <mergeCell ref="Y31:Y32"/>
    <mergeCell ref="Z31:Z32"/>
    <mergeCell ref="C32:G32"/>
    <mergeCell ref="Z17:Z21"/>
    <mergeCell ref="C18:C21"/>
    <mergeCell ref="G18:G21"/>
    <mergeCell ref="H18:H21"/>
    <mergeCell ref="L18:L21"/>
    <mergeCell ref="R18:R21"/>
    <mergeCell ref="V18:V21"/>
    <mergeCell ref="A17:A21"/>
    <mergeCell ref="B17:B19"/>
    <mergeCell ref="M17:Q21"/>
    <mergeCell ref="W17:W21"/>
    <mergeCell ref="X17:X21"/>
    <mergeCell ref="Y17:Y21"/>
    <mergeCell ref="B20:B21"/>
    <mergeCell ref="Z12:Z16"/>
    <mergeCell ref="C13:C16"/>
    <mergeCell ref="G13:G16"/>
    <mergeCell ref="M13:M16"/>
    <mergeCell ref="Q13:Q16"/>
    <mergeCell ref="R13:R16"/>
    <mergeCell ref="V13:V16"/>
    <mergeCell ref="A12:A16"/>
    <mergeCell ref="B12:B14"/>
    <mergeCell ref="H12:L16"/>
    <mergeCell ref="W12:W16"/>
    <mergeCell ref="X12:X16"/>
    <mergeCell ref="Y12:Y16"/>
    <mergeCell ref="B15:B16"/>
    <mergeCell ref="Z7:Z11"/>
    <mergeCell ref="H8:H11"/>
    <mergeCell ref="L8:L11"/>
    <mergeCell ref="M8:M11"/>
    <mergeCell ref="Q8:Q11"/>
    <mergeCell ref="R8:R11"/>
    <mergeCell ref="V8:V11"/>
    <mergeCell ref="A7:A11"/>
    <mergeCell ref="B7:B9"/>
    <mergeCell ref="C7:G11"/>
    <mergeCell ref="W7:W11"/>
    <mergeCell ref="X7:X11"/>
    <mergeCell ref="Y7:Y11"/>
    <mergeCell ref="B10:B11"/>
    <mergeCell ref="Y5:Y6"/>
    <mergeCell ref="Z5:Z6"/>
    <mergeCell ref="C6:G6"/>
    <mergeCell ref="H6:L6"/>
    <mergeCell ref="M6:Q6"/>
    <mergeCell ref="R6:V6"/>
    <mergeCell ref="A1:Z1"/>
    <mergeCell ref="C3:L3"/>
    <mergeCell ref="O3:T3"/>
    <mergeCell ref="A5:B6"/>
    <mergeCell ref="C5:G5"/>
    <mergeCell ref="H5:L5"/>
    <mergeCell ref="M5:Q5"/>
    <mergeCell ref="R5:V5"/>
    <mergeCell ref="W5:W6"/>
    <mergeCell ref="X5:X6"/>
  </mergeCells>
  <phoneticPr fontId="2"/>
  <conditionalFormatting sqref="H12 M17 R22 C7">
    <cfRule type="cellIs" dxfId="11" priority="4" stopIfTrue="1" operator="equal">
      <formula>"×"</formula>
    </cfRule>
  </conditionalFormatting>
  <conditionalFormatting sqref="H7 M7 R7 M12 R12 C12 M22 H17 R17 C17 C22 H22">
    <cfRule type="cellIs" dxfId="10" priority="5" stopIfTrue="1" operator="equal">
      <formula>"×"</formula>
    </cfRule>
    <cfRule type="cellIs" dxfId="9" priority="6" stopIfTrue="1" operator="equal">
      <formula>"○"</formula>
    </cfRule>
  </conditionalFormatting>
  <conditionalFormatting sqref="H38 M43 R48 C33">
    <cfRule type="cellIs" dxfId="8" priority="1" stopIfTrue="1" operator="equal">
      <formula>"×"</formula>
    </cfRule>
  </conditionalFormatting>
  <conditionalFormatting sqref="H33 M33 R33 M38 R38 C38 M48 H43 R43 C43 C48 H48">
    <cfRule type="cellIs" dxfId="7" priority="2" stopIfTrue="1" operator="equal">
      <formula>"×"</formula>
    </cfRule>
    <cfRule type="cellIs" dxfId="6" priority="3" stopIfTrue="1" operator="equal">
      <formula>"○"</formula>
    </cfRule>
  </conditionalFormatting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95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1:Z52"/>
  <sheetViews>
    <sheetView zoomScaleNormal="100" workbookViewId="0">
      <selection sqref="A1:Z1"/>
    </sheetView>
  </sheetViews>
  <sheetFormatPr defaultColWidth="8.75" defaultRowHeight="15.75" customHeight="1" x14ac:dyDescent="0.15"/>
  <cols>
    <col min="1" max="1" width="3.5" style="51" bestFit="1" customWidth="1"/>
    <col min="2" max="2" width="10.5" style="51" customWidth="1"/>
    <col min="3" max="6" width="2.5" style="51" customWidth="1"/>
    <col min="7" max="7" width="2.5" style="93" customWidth="1"/>
    <col min="8" max="11" width="2.5" style="51" customWidth="1"/>
    <col min="12" max="12" width="2.5" style="93" customWidth="1"/>
    <col min="13" max="16" width="2.5" style="51" customWidth="1"/>
    <col min="17" max="17" width="2.5" style="93" customWidth="1"/>
    <col min="18" max="21" width="2.5" style="51" customWidth="1"/>
    <col min="22" max="22" width="2.5" style="93" customWidth="1"/>
    <col min="23" max="24" width="4.5" style="51" bestFit="1" customWidth="1"/>
    <col min="25" max="25" width="8.875" style="51" bestFit="1" customWidth="1"/>
    <col min="26" max="26" width="6.75" style="51" bestFit="1" customWidth="1"/>
    <col min="27" max="256" width="8.75" style="51"/>
    <col min="257" max="257" width="3.5" style="51" bestFit="1" customWidth="1"/>
    <col min="258" max="258" width="10.5" style="51" customWidth="1"/>
    <col min="259" max="278" width="2.5" style="51" customWidth="1"/>
    <col min="279" max="280" width="4.5" style="51" bestFit="1" customWidth="1"/>
    <col min="281" max="281" width="8.875" style="51" bestFit="1" customWidth="1"/>
    <col min="282" max="282" width="6.75" style="51" bestFit="1" customWidth="1"/>
    <col min="283" max="512" width="8.75" style="51"/>
    <col min="513" max="513" width="3.5" style="51" bestFit="1" customWidth="1"/>
    <col min="514" max="514" width="10.5" style="51" customWidth="1"/>
    <col min="515" max="534" width="2.5" style="51" customWidth="1"/>
    <col min="535" max="536" width="4.5" style="51" bestFit="1" customWidth="1"/>
    <col min="537" max="537" width="8.875" style="51" bestFit="1" customWidth="1"/>
    <col min="538" max="538" width="6.75" style="51" bestFit="1" customWidth="1"/>
    <col min="539" max="768" width="8.75" style="51"/>
    <col min="769" max="769" width="3.5" style="51" bestFit="1" customWidth="1"/>
    <col min="770" max="770" width="10.5" style="51" customWidth="1"/>
    <col min="771" max="790" width="2.5" style="51" customWidth="1"/>
    <col min="791" max="792" width="4.5" style="51" bestFit="1" customWidth="1"/>
    <col min="793" max="793" width="8.875" style="51" bestFit="1" customWidth="1"/>
    <col min="794" max="794" width="6.75" style="51" bestFit="1" customWidth="1"/>
    <col min="795" max="1024" width="8.75" style="51"/>
    <col min="1025" max="1025" width="3.5" style="51" bestFit="1" customWidth="1"/>
    <col min="1026" max="1026" width="10.5" style="51" customWidth="1"/>
    <col min="1027" max="1046" width="2.5" style="51" customWidth="1"/>
    <col min="1047" max="1048" width="4.5" style="51" bestFit="1" customWidth="1"/>
    <col min="1049" max="1049" width="8.875" style="51" bestFit="1" customWidth="1"/>
    <col min="1050" max="1050" width="6.75" style="51" bestFit="1" customWidth="1"/>
    <col min="1051" max="1280" width="8.75" style="51"/>
    <col min="1281" max="1281" width="3.5" style="51" bestFit="1" customWidth="1"/>
    <col min="1282" max="1282" width="10.5" style="51" customWidth="1"/>
    <col min="1283" max="1302" width="2.5" style="51" customWidth="1"/>
    <col min="1303" max="1304" width="4.5" style="51" bestFit="1" customWidth="1"/>
    <col min="1305" max="1305" width="8.875" style="51" bestFit="1" customWidth="1"/>
    <col min="1306" max="1306" width="6.75" style="51" bestFit="1" customWidth="1"/>
    <col min="1307" max="1536" width="8.75" style="51"/>
    <col min="1537" max="1537" width="3.5" style="51" bestFit="1" customWidth="1"/>
    <col min="1538" max="1538" width="10.5" style="51" customWidth="1"/>
    <col min="1539" max="1558" width="2.5" style="51" customWidth="1"/>
    <col min="1559" max="1560" width="4.5" style="51" bestFit="1" customWidth="1"/>
    <col min="1561" max="1561" width="8.875" style="51" bestFit="1" customWidth="1"/>
    <col min="1562" max="1562" width="6.75" style="51" bestFit="1" customWidth="1"/>
    <col min="1563" max="1792" width="8.75" style="51"/>
    <col min="1793" max="1793" width="3.5" style="51" bestFit="1" customWidth="1"/>
    <col min="1794" max="1794" width="10.5" style="51" customWidth="1"/>
    <col min="1795" max="1814" width="2.5" style="51" customWidth="1"/>
    <col min="1815" max="1816" width="4.5" style="51" bestFit="1" customWidth="1"/>
    <col min="1817" max="1817" width="8.875" style="51" bestFit="1" customWidth="1"/>
    <col min="1818" max="1818" width="6.75" style="51" bestFit="1" customWidth="1"/>
    <col min="1819" max="2048" width="8.75" style="51"/>
    <col min="2049" max="2049" width="3.5" style="51" bestFit="1" customWidth="1"/>
    <col min="2050" max="2050" width="10.5" style="51" customWidth="1"/>
    <col min="2051" max="2070" width="2.5" style="51" customWidth="1"/>
    <col min="2071" max="2072" width="4.5" style="51" bestFit="1" customWidth="1"/>
    <col min="2073" max="2073" width="8.875" style="51" bestFit="1" customWidth="1"/>
    <col min="2074" max="2074" width="6.75" style="51" bestFit="1" customWidth="1"/>
    <col min="2075" max="2304" width="8.75" style="51"/>
    <col min="2305" max="2305" width="3.5" style="51" bestFit="1" customWidth="1"/>
    <col min="2306" max="2306" width="10.5" style="51" customWidth="1"/>
    <col min="2307" max="2326" width="2.5" style="51" customWidth="1"/>
    <col min="2327" max="2328" width="4.5" style="51" bestFit="1" customWidth="1"/>
    <col min="2329" max="2329" width="8.875" style="51" bestFit="1" customWidth="1"/>
    <col min="2330" max="2330" width="6.75" style="51" bestFit="1" customWidth="1"/>
    <col min="2331" max="2560" width="8.75" style="51"/>
    <col min="2561" max="2561" width="3.5" style="51" bestFit="1" customWidth="1"/>
    <col min="2562" max="2562" width="10.5" style="51" customWidth="1"/>
    <col min="2563" max="2582" width="2.5" style="51" customWidth="1"/>
    <col min="2583" max="2584" width="4.5" style="51" bestFit="1" customWidth="1"/>
    <col min="2585" max="2585" width="8.875" style="51" bestFit="1" customWidth="1"/>
    <col min="2586" max="2586" width="6.75" style="51" bestFit="1" customWidth="1"/>
    <col min="2587" max="2816" width="8.75" style="51"/>
    <col min="2817" max="2817" width="3.5" style="51" bestFit="1" customWidth="1"/>
    <col min="2818" max="2818" width="10.5" style="51" customWidth="1"/>
    <col min="2819" max="2838" width="2.5" style="51" customWidth="1"/>
    <col min="2839" max="2840" width="4.5" style="51" bestFit="1" customWidth="1"/>
    <col min="2841" max="2841" width="8.875" style="51" bestFit="1" customWidth="1"/>
    <col min="2842" max="2842" width="6.75" style="51" bestFit="1" customWidth="1"/>
    <col min="2843" max="3072" width="8.75" style="51"/>
    <col min="3073" max="3073" width="3.5" style="51" bestFit="1" customWidth="1"/>
    <col min="3074" max="3074" width="10.5" style="51" customWidth="1"/>
    <col min="3075" max="3094" width="2.5" style="51" customWidth="1"/>
    <col min="3095" max="3096" width="4.5" style="51" bestFit="1" customWidth="1"/>
    <col min="3097" max="3097" width="8.875" style="51" bestFit="1" customWidth="1"/>
    <col min="3098" max="3098" width="6.75" style="51" bestFit="1" customWidth="1"/>
    <col min="3099" max="3328" width="8.75" style="51"/>
    <col min="3329" max="3329" width="3.5" style="51" bestFit="1" customWidth="1"/>
    <col min="3330" max="3330" width="10.5" style="51" customWidth="1"/>
    <col min="3331" max="3350" width="2.5" style="51" customWidth="1"/>
    <col min="3351" max="3352" width="4.5" style="51" bestFit="1" customWidth="1"/>
    <col min="3353" max="3353" width="8.875" style="51" bestFit="1" customWidth="1"/>
    <col min="3354" max="3354" width="6.75" style="51" bestFit="1" customWidth="1"/>
    <col min="3355" max="3584" width="8.75" style="51"/>
    <col min="3585" max="3585" width="3.5" style="51" bestFit="1" customWidth="1"/>
    <col min="3586" max="3586" width="10.5" style="51" customWidth="1"/>
    <col min="3587" max="3606" width="2.5" style="51" customWidth="1"/>
    <col min="3607" max="3608" width="4.5" style="51" bestFit="1" customWidth="1"/>
    <col min="3609" max="3609" width="8.875" style="51" bestFit="1" customWidth="1"/>
    <col min="3610" max="3610" width="6.75" style="51" bestFit="1" customWidth="1"/>
    <col min="3611" max="3840" width="8.75" style="51"/>
    <col min="3841" max="3841" width="3.5" style="51" bestFit="1" customWidth="1"/>
    <col min="3842" max="3842" width="10.5" style="51" customWidth="1"/>
    <col min="3843" max="3862" width="2.5" style="51" customWidth="1"/>
    <col min="3863" max="3864" width="4.5" style="51" bestFit="1" customWidth="1"/>
    <col min="3865" max="3865" width="8.875" style="51" bestFit="1" customWidth="1"/>
    <col min="3866" max="3866" width="6.75" style="51" bestFit="1" customWidth="1"/>
    <col min="3867" max="4096" width="8.75" style="51"/>
    <col min="4097" max="4097" width="3.5" style="51" bestFit="1" customWidth="1"/>
    <col min="4098" max="4098" width="10.5" style="51" customWidth="1"/>
    <col min="4099" max="4118" width="2.5" style="51" customWidth="1"/>
    <col min="4119" max="4120" width="4.5" style="51" bestFit="1" customWidth="1"/>
    <col min="4121" max="4121" width="8.875" style="51" bestFit="1" customWidth="1"/>
    <col min="4122" max="4122" width="6.75" style="51" bestFit="1" customWidth="1"/>
    <col min="4123" max="4352" width="8.75" style="51"/>
    <col min="4353" max="4353" width="3.5" style="51" bestFit="1" customWidth="1"/>
    <col min="4354" max="4354" width="10.5" style="51" customWidth="1"/>
    <col min="4355" max="4374" width="2.5" style="51" customWidth="1"/>
    <col min="4375" max="4376" width="4.5" style="51" bestFit="1" customWidth="1"/>
    <col min="4377" max="4377" width="8.875" style="51" bestFit="1" customWidth="1"/>
    <col min="4378" max="4378" width="6.75" style="51" bestFit="1" customWidth="1"/>
    <col min="4379" max="4608" width="8.75" style="51"/>
    <col min="4609" max="4609" width="3.5" style="51" bestFit="1" customWidth="1"/>
    <col min="4610" max="4610" width="10.5" style="51" customWidth="1"/>
    <col min="4611" max="4630" width="2.5" style="51" customWidth="1"/>
    <col min="4631" max="4632" width="4.5" style="51" bestFit="1" customWidth="1"/>
    <col min="4633" max="4633" width="8.875" style="51" bestFit="1" customWidth="1"/>
    <col min="4634" max="4634" width="6.75" style="51" bestFit="1" customWidth="1"/>
    <col min="4635" max="4864" width="8.75" style="51"/>
    <col min="4865" max="4865" width="3.5" style="51" bestFit="1" customWidth="1"/>
    <col min="4866" max="4866" width="10.5" style="51" customWidth="1"/>
    <col min="4867" max="4886" width="2.5" style="51" customWidth="1"/>
    <col min="4887" max="4888" width="4.5" style="51" bestFit="1" customWidth="1"/>
    <col min="4889" max="4889" width="8.875" style="51" bestFit="1" customWidth="1"/>
    <col min="4890" max="4890" width="6.75" style="51" bestFit="1" customWidth="1"/>
    <col min="4891" max="5120" width="8.75" style="51"/>
    <col min="5121" max="5121" width="3.5" style="51" bestFit="1" customWidth="1"/>
    <col min="5122" max="5122" width="10.5" style="51" customWidth="1"/>
    <col min="5123" max="5142" width="2.5" style="51" customWidth="1"/>
    <col min="5143" max="5144" width="4.5" style="51" bestFit="1" customWidth="1"/>
    <col min="5145" max="5145" width="8.875" style="51" bestFit="1" customWidth="1"/>
    <col min="5146" max="5146" width="6.75" style="51" bestFit="1" customWidth="1"/>
    <col min="5147" max="5376" width="8.75" style="51"/>
    <col min="5377" max="5377" width="3.5" style="51" bestFit="1" customWidth="1"/>
    <col min="5378" max="5378" width="10.5" style="51" customWidth="1"/>
    <col min="5379" max="5398" width="2.5" style="51" customWidth="1"/>
    <col min="5399" max="5400" width="4.5" style="51" bestFit="1" customWidth="1"/>
    <col min="5401" max="5401" width="8.875" style="51" bestFit="1" customWidth="1"/>
    <col min="5402" max="5402" width="6.75" style="51" bestFit="1" customWidth="1"/>
    <col min="5403" max="5632" width="8.75" style="51"/>
    <col min="5633" max="5633" width="3.5" style="51" bestFit="1" customWidth="1"/>
    <col min="5634" max="5634" width="10.5" style="51" customWidth="1"/>
    <col min="5635" max="5654" width="2.5" style="51" customWidth="1"/>
    <col min="5655" max="5656" width="4.5" style="51" bestFit="1" customWidth="1"/>
    <col min="5657" max="5657" width="8.875" style="51" bestFit="1" customWidth="1"/>
    <col min="5658" max="5658" width="6.75" style="51" bestFit="1" customWidth="1"/>
    <col min="5659" max="5888" width="8.75" style="51"/>
    <col min="5889" max="5889" width="3.5" style="51" bestFit="1" customWidth="1"/>
    <col min="5890" max="5890" width="10.5" style="51" customWidth="1"/>
    <col min="5891" max="5910" width="2.5" style="51" customWidth="1"/>
    <col min="5911" max="5912" width="4.5" style="51" bestFit="1" customWidth="1"/>
    <col min="5913" max="5913" width="8.875" style="51" bestFit="1" customWidth="1"/>
    <col min="5914" max="5914" width="6.75" style="51" bestFit="1" customWidth="1"/>
    <col min="5915" max="6144" width="8.75" style="51"/>
    <col min="6145" max="6145" width="3.5" style="51" bestFit="1" customWidth="1"/>
    <col min="6146" max="6146" width="10.5" style="51" customWidth="1"/>
    <col min="6147" max="6166" width="2.5" style="51" customWidth="1"/>
    <col min="6167" max="6168" width="4.5" style="51" bestFit="1" customWidth="1"/>
    <col min="6169" max="6169" width="8.875" style="51" bestFit="1" customWidth="1"/>
    <col min="6170" max="6170" width="6.75" style="51" bestFit="1" customWidth="1"/>
    <col min="6171" max="6400" width="8.75" style="51"/>
    <col min="6401" max="6401" width="3.5" style="51" bestFit="1" customWidth="1"/>
    <col min="6402" max="6402" width="10.5" style="51" customWidth="1"/>
    <col min="6403" max="6422" width="2.5" style="51" customWidth="1"/>
    <col min="6423" max="6424" width="4.5" style="51" bestFit="1" customWidth="1"/>
    <col min="6425" max="6425" width="8.875" style="51" bestFit="1" customWidth="1"/>
    <col min="6426" max="6426" width="6.75" style="51" bestFit="1" customWidth="1"/>
    <col min="6427" max="6656" width="8.75" style="51"/>
    <col min="6657" max="6657" width="3.5" style="51" bestFit="1" customWidth="1"/>
    <col min="6658" max="6658" width="10.5" style="51" customWidth="1"/>
    <col min="6659" max="6678" width="2.5" style="51" customWidth="1"/>
    <col min="6679" max="6680" width="4.5" style="51" bestFit="1" customWidth="1"/>
    <col min="6681" max="6681" width="8.875" style="51" bestFit="1" customWidth="1"/>
    <col min="6682" max="6682" width="6.75" style="51" bestFit="1" customWidth="1"/>
    <col min="6683" max="6912" width="8.75" style="51"/>
    <col min="6913" max="6913" width="3.5" style="51" bestFit="1" customWidth="1"/>
    <col min="6914" max="6914" width="10.5" style="51" customWidth="1"/>
    <col min="6915" max="6934" width="2.5" style="51" customWidth="1"/>
    <col min="6935" max="6936" width="4.5" style="51" bestFit="1" customWidth="1"/>
    <col min="6937" max="6937" width="8.875" style="51" bestFit="1" customWidth="1"/>
    <col min="6938" max="6938" width="6.75" style="51" bestFit="1" customWidth="1"/>
    <col min="6939" max="7168" width="8.75" style="51"/>
    <col min="7169" max="7169" width="3.5" style="51" bestFit="1" customWidth="1"/>
    <col min="7170" max="7170" width="10.5" style="51" customWidth="1"/>
    <col min="7171" max="7190" width="2.5" style="51" customWidth="1"/>
    <col min="7191" max="7192" width="4.5" style="51" bestFit="1" customWidth="1"/>
    <col min="7193" max="7193" width="8.875" style="51" bestFit="1" customWidth="1"/>
    <col min="7194" max="7194" width="6.75" style="51" bestFit="1" customWidth="1"/>
    <col min="7195" max="7424" width="8.75" style="51"/>
    <col min="7425" max="7425" width="3.5" style="51" bestFit="1" customWidth="1"/>
    <col min="7426" max="7426" width="10.5" style="51" customWidth="1"/>
    <col min="7427" max="7446" width="2.5" style="51" customWidth="1"/>
    <col min="7447" max="7448" width="4.5" style="51" bestFit="1" customWidth="1"/>
    <col min="7449" max="7449" width="8.875" style="51" bestFit="1" customWidth="1"/>
    <col min="7450" max="7450" width="6.75" style="51" bestFit="1" customWidth="1"/>
    <col min="7451" max="7680" width="8.75" style="51"/>
    <col min="7681" max="7681" width="3.5" style="51" bestFit="1" customWidth="1"/>
    <col min="7682" max="7682" width="10.5" style="51" customWidth="1"/>
    <col min="7683" max="7702" width="2.5" style="51" customWidth="1"/>
    <col min="7703" max="7704" width="4.5" style="51" bestFit="1" customWidth="1"/>
    <col min="7705" max="7705" width="8.875" style="51" bestFit="1" customWidth="1"/>
    <col min="7706" max="7706" width="6.75" style="51" bestFit="1" customWidth="1"/>
    <col min="7707" max="7936" width="8.75" style="51"/>
    <col min="7937" max="7937" width="3.5" style="51" bestFit="1" customWidth="1"/>
    <col min="7938" max="7938" width="10.5" style="51" customWidth="1"/>
    <col min="7939" max="7958" width="2.5" style="51" customWidth="1"/>
    <col min="7959" max="7960" width="4.5" style="51" bestFit="1" customWidth="1"/>
    <col min="7961" max="7961" width="8.875" style="51" bestFit="1" customWidth="1"/>
    <col min="7962" max="7962" width="6.75" style="51" bestFit="1" customWidth="1"/>
    <col min="7963" max="8192" width="8.75" style="51"/>
    <col min="8193" max="8193" width="3.5" style="51" bestFit="1" customWidth="1"/>
    <col min="8194" max="8194" width="10.5" style="51" customWidth="1"/>
    <col min="8195" max="8214" width="2.5" style="51" customWidth="1"/>
    <col min="8215" max="8216" width="4.5" style="51" bestFit="1" customWidth="1"/>
    <col min="8217" max="8217" width="8.875" style="51" bestFit="1" customWidth="1"/>
    <col min="8218" max="8218" width="6.75" style="51" bestFit="1" customWidth="1"/>
    <col min="8219" max="8448" width="8.75" style="51"/>
    <col min="8449" max="8449" width="3.5" style="51" bestFit="1" customWidth="1"/>
    <col min="8450" max="8450" width="10.5" style="51" customWidth="1"/>
    <col min="8451" max="8470" width="2.5" style="51" customWidth="1"/>
    <col min="8471" max="8472" width="4.5" style="51" bestFit="1" customWidth="1"/>
    <col min="8473" max="8473" width="8.875" style="51" bestFit="1" customWidth="1"/>
    <col min="8474" max="8474" width="6.75" style="51" bestFit="1" customWidth="1"/>
    <col min="8475" max="8704" width="8.75" style="51"/>
    <col min="8705" max="8705" width="3.5" style="51" bestFit="1" customWidth="1"/>
    <col min="8706" max="8706" width="10.5" style="51" customWidth="1"/>
    <col min="8707" max="8726" width="2.5" style="51" customWidth="1"/>
    <col min="8727" max="8728" width="4.5" style="51" bestFit="1" customWidth="1"/>
    <col min="8729" max="8729" width="8.875" style="51" bestFit="1" customWidth="1"/>
    <col min="8730" max="8730" width="6.75" style="51" bestFit="1" customWidth="1"/>
    <col min="8731" max="8960" width="8.75" style="51"/>
    <col min="8961" max="8961" width="3.5" style="51" bestFit="1" customWidth="1"/>
    <col min="8962" max="8962" width="10.5" style="51" customWidth="1"/>
    <col min="8963" max="8982" width="2.5" style="51" customWidth="1"/>
    <col min="8983" max="8984" width="4.5" style="51" bestFit="1" customWidth="1"/>
    <col min="8985" max="8985" width="8.875" style="51" bestFit="1" customWidth="1"/>
    <col min="8986" max="8986" width="6.75" style="51" bestFit="1" customWidth="1"/>
    <col min="8987" max="9216" width="8.75" style="51"/>
    <col min="9217" max="9217" width="3.5" style="51" bestFit="1" customWidth="1"/>
    <col min="9218" max="9218" width="10.5" style="51" customWidth="1"/>
    <col min="9219" max="9238" width="2.5" style="51" customWidth="1"/>
    <col min="9239" max="9240" width="4.5" style="51" bestFit="1" customWidth="1"/>
    <col min="9241" max="9241" width="8.875" style="51" bestFit="1" customWidth="1"/>
    <col min="9242" max="9242" width="6.75" style="51" bestFit="1" customWidth="1"/>
    <col min="9243" max="9472" width="8.75" style="51"/>
    <col min="9473" max="9473" width="3.5" style="51" bestFit="1" customWidth="1"/>
    <col min="9474" max="9474" width="10.5" style="51" customWidth="1"/>
    <col min="9475" max="9494" width="2.5" style="51" customWidth="1"/>
    <col min="9495" max="9496" width="4.5" style="51" bestFit="1" customWidth="1"/>
    <col min="9497" max="9497" width="8.875" style="51" bestFit="1" customWidth="1"/>
    <col min="9498" max="9498" width="6.75" style="51" bestFit="1" customWidth="1"/>
    <col min="9499" max="9728" width="8.75" style="51"/>
    <col min="9729" max="9729" width="3.5" style="51" bestFit="1" customWidth="1"/>
    <col min="9730" max="9730" width="10.5" style="51" customWidth="1"/>
    <col min="9731" max="9750" width="2.5" style="51" customWidth="1"/>
    <col min="9751" max="9752" width="4.5" style="51" bestFit="1" customWidth="1"/>
    <col min="9753" max="9753" width="8.875" style="51" bestFit="1" customWidth="1"/>
    <col min="9754" max="9754" width="6.75" style="51" bestFit="1" customWidth="1"/>
    <col min="9755" max="9984" width="8.75" style="51"/>
    <col min="9985" max="9985" width="3.5" style="51" bestFit="1" customWidth="1"/>
    <col min="9986" max="9986" width="10.5" style="51" customWidth="1"/>
    <col min="9987" max="10006" width="2.5" style="51" customWidth="1"/>
    <col min="10007" max="10008" width="4.5" style="51" bestFit="1" customWidth="1"/>
    <col min="10009" max="10009" width="8.875" style="51" bestFit="1" customWidth="1"/>
    <col min="10010" max="10010" width="6.75" style="51" bestFit="1" customWidth="1"/>
    <col min="10011" max="10240" width="8.75" style="51"/>
    <col min="10241" max="10241" width="3.5" style="51" bestFit="1" customWidth="1"/>
    <col min="10242" max="10242" width="10.5" style="51" customWidth="1"/>
    <col min="10243" max="10262" width="2.5" style="51" customWidth="1"/>
    <col min="10263" max="10264" width="4.5" style="51" bestFit="1" customWidth="1"/>
    <col min="10265" max="10265" width="8.875" style="51" bestFit="1" customWidth="1"/>
    <col min="10266" max="10266" width="6.75" style="51" bestFit="1" customWidth="1"/>
    <col min="10267" max="10496" width="8.75" style="51"/>
    <col min="10497" max="10497" width="3.5" style="51" bestFit="1" customWidth="1"/>
    <col min="10498" max="10498" width="10.5" style="51" customWidth="1"/>
    <col min="10499" max="10518" width="2.5" style="51" customWidth="1"/>
    <col min="10519" max="10520" width="4.5" style="51" bestFit="1" customWidth="1"/>
    <col min="10521" max="10521" width="8.875" style="51" bestFit="1" customWidth="1"/>
    <col min="10522" max="10522" width="6.75" style="51" bestFit="1" customWidth="1"/>
    <col min="10523" max="10752" width="8.75" style="51"/>
    <col min="10753" max="10753" width="3.5" style="51" bestFit="1" customWidth="1"/>
    <col min="10754" max="10754" width="10.5" style="51" customWidth="1"/>
    <col min="10755" max="10774" width="2.5" style="51" customWidth="1"/>
    <col min="10775" max="10776" width="4.5" style="51" bestFit="1" customWidth="1"/>
    <col min="10777" max="10777" width="8.875" style="51" bestFit="1" customWidth="1"/>
    <col min="10778" max="10778" width="6.75" style="51" bestFit="1" customWidth="1"/>
    <col min="10779" max="11008" width="8.75" style="51"/>
    <col min="11009" max="11009" width="3.5" style="51" bestFit="1" customWidth="1"/>
    <col min="11010" max="11010" width="10.5" style="51" customWidth="1"/>
    <col min="11011" max="11030" width="2.5" style="51" customWidth="1"/>
    <col min="11031" max="11032" width="4.5" style="51" bestFit="1" customWidth="1"/>
    <col min="11033" max="11033" width="8.875" style="51" bestFit="1" customWidth="1"/>
    <col min="11034" max="11034" width="6.75" style="51" bestFit="1" customWidth="1"/>
    <col min="11035" max="11264" width="8.75" style="51"/>
    <col min="11265" max="11265" width="3.5" style="51" bestFit="1" customWidth="1"/>
    <col min="11266" max="11266" width="10.5" style="51" customWidth="1"/>
    <col min="11267" max="11286" width="2.5" style="51" customWidth="1"/>
    <col min="11287" max="11288" width="4.5" style="51" bestFit="1" customWidth="1"/>
    <col min="11289" max="11289" width="8.875" style="51" bestFit="1" customWidth="1"/>
    <col min="11290" max="11290" width="6.75" style="51" bestFit="1" customWidth="1"/>
    <col min="11291" max="11520" width="8.75" style="51"/>
    <col min="11521" max="11521" width="3.5" style="51" bestFit="1" customWidth="1"/>
    <col min="11522" max="11522" width="10.5" style="51" customWidth="1"/>
    <col min="11523" max="11542" width="2.5" style="51" customWidth="1"/>
    <col min="11543" max="11544" width="4.5" style="51" bestFit="1" customWidth="1"/>
    <col min="11545" max="11545" width="8.875" style="51" bestFit="1" customWidth="1"/>
    <col min="11546" max="11546" width="6.75" style="51" bestFit="1" customWidth="1"/>
    <col min="11547" max="11776" width="8.75" style="51"/>
    <col min="11777" max="11777" width="3.5" style="51" bestFit="1" customWidth="1"/>
    <col min="11778" max="11778" width="10.5" style="51" customWidth="1"/>
    <col min="11779" max="11798" width="2.5" style="51" customWidth="1"/>
    <col min="11799" max="11800" width="4.5" style="51" bestFit="1" customWidth="1"/>
    <col min="11801" max="11801" width="8.875" style="51" bestFit="1" customWidth="1"/>
    <col min="11802" max="11802" width="6.75" style="51" bestFit="1" customWidth="1"/>
    <col min="11803" max="12032" width="8.75" style="51"/>
    <col min="12033" max="12033" width="3.5" style="51" bestFit="1" customWidth="1"/>
    <col min="12034" max="12034" width="10.5" style="51" customWidth="1"/>
    <col min="12035" max="12054" width="2.5" style="51" customWidth="1"/>
    <col min="12055" max="12056" width="4.5" style="51" bestFit="1" customWidth="1"/>
    <col min="12057" max="12057" width="8.875" style="51" bestFit="1" customWidth="1"/>
    <col min="12058" max="12058" width="6.75" style="51" bestFit="1" customWidth="1"/>
    <col min="12059" max="12288" width="8.75" style="51"/>
    <col min="12289" max="12289" width="3.5" style="51" bestFit="1" customWidth="1"/>
    <col min="12290" max="12290" width="10.5" style="51" customWidth="1"/>
    <col min="12291" max="12310" width="2.5" style="51" customWidth="1"/>
    <col min="12311" max="12312" width="4.5" style="51" bestFit="1" customWidth="1"/>
    <col min="12313" max="12313" width="8.875" style="51" bestFit="1" customWidth="1"/>
    <col min="12314" max="12314" width="6.75" style="51" bestFit="1" customWidth="1"/>
    <col min="12315" max="12544" width="8.75" style="51"/>
    <col min="12545" max="12545" width="3.5" style="51" bestFit="1" customWidth="1"/>
    <col min="12546" max="12546" width="10.5" style="51" customWidth="1"/>
    <col min="12547" max="12566" width="2.5" style="51" customWidth="1"/>
    <col min="12567" max="12568" width="4.5" style="51" bestFit="1" customWidth="1"/>
    <col min="12569" max="12569" width="8.875" style="51" bestFit="1" customWidth="1"/>
    <col min="12570" max="12570" width="6.75" style="51" bestFit="1" customWidth="1"/>
    <col min="12571" max="12800" width="8.75" style="51"/>
    <col min="12801" max="12801" width="3.5" style="51" bestFit="1" customWidth="1"/>
    <col min="12802" max="12802" width="10.5" style="51" customWidth="1"/>
    <col min="12803" max="12822" width="2.5" style="51" customWidth="1"/>
    <col min="12823" max="12824" width="4.5" style="51" bestFit="1" customWidth="1"/>
    <col min="12825" max="12825" width="8.875" style="51" bestFit="1" customWidth="1"/>
    <col min="12826" max="12826" width="6.75" style="51" bestFit="1" customWidth="1"/>
    <col min="12827" max="13056" width="8.75" style="51"/>
    <col min="13057" max="13057" width="3.5" style="51" bestFit="1" customWidth="1"/>
    <col min="13058" max="13058" width="10.5" style="51" customWidth="1"/>
    <col min="13059" max="13078" width="2.5" style="51" customWidth="1"/>
    <col min="13079" max="13080" width="4.5" style="51" bestFit="1" customWidth="1"/>
    <col min="13081" max="13081" width="8.875" style="51" bestFit="1" customWidth="1"/>
    <col min="13082" max="13082" width="6.75" style="51" bestFit="1" customWidth="1"/>
    <col min="13083" max="13312" width="8.75" style="51"/>
    <col min="13313" max="13313" width="3.5" style="51" bestFit="1" customWidth="1"/>
    <col min="13314" max="13314" width="10.5" style="51" customWidth="1"/>
    <col min="13315" max="13334" width="2.5" style="51" customWidth="1"/>
    <col min="13335" max="13336" width="4.5" style="51" bestFit="1" customWidth="1"/>
    <col min="13337" max="13337" width="8.875" style="51" bestFit="1" customWidth="1"/>
    <col min="13338" max="13338" width="6.75" style="51" bestFit="1" customWidth="1"/>
    <col min="13339" max="13568" width="8.75" style="51"/>
    <col min="13569" max="13569" width="3.5" style="51" bestFit="1" customWidth="1"/>
    <col min="13570" max="13570" width="10.5" style="51" customWidth="1"/>
    <col min="13571" max="13590" width="2.5" style="51" customWidth="1"/>
    <col min="13591" max="13592" width="4.5" style="51" bestFit="1" customWidth="1"/>
    <col min="13593" max="13593" width="8.875" style="51" bestFit="1" customWidth="1"/>
    <col min="13594" max="13594" width="6.75" style="51" bestFit="1" customWidth="1"/>
    <col min="13595" max="13824" width="8.75" style="51"/>
    <col min="13825" max="13825" width="3.5" style="51" bestFit="1" customWidth="1"/>
    <col min="13826" max="13826" width="10.5" style="51" customWidth="1"/>
    <col min="13827" max="13846" width="2.5" style="51" customWidth="1"/>
    <col min="13847" max="13848" width="4.5" style="51" bestFit="1" customWidth="1"/>
    <col min="13849" max="13849" width="8.875" style="51" bestFit="1" customWidth="1"/>
    <col min="13850" max="13850" width="6.75" style="51" bestFit="1" customWidth="1"/>
    <col min="13851" max="14080" width="8.75" style="51"/>
    <col min="14081" max="14081" width="3.5" style="51" bestFit="1" customWidth="1"/>
    <col min="14082" max="14082" width="10.5" style="51" customWidth="1"/>
    <col min="14083" max="14102" width="2.5" style="51" customWidth="1"/>
    <col min="14103" max="14104" width="4.5" style="51" bestFit="1" customWidth="1"/>
    <col min="14105" max="14105" width="8.875" style="51" bestFit="1" customWidth="1"/>
    <col min="14106" max="14106" width="6.75" style="51" bestFit="1" customWidth="1"/>
    <col min="14107" max="14336" width="8.75" style="51"/>
    <col min="14337" max="14337" width="3.5" style="51" bestFit="1" customWidth="1"/>
    <col min="14338" max="14338" width="10.5" style="51" customWidth="1"/>
    <col min="14339" max="14358" width="2.5" style="51" customWidth="1"/>
    <col min="14359" max="14360" width="4.5" style="51" bestFit="1" customWidth="1"/>
    <col min="14361" max="14361" width="8.875" style="51" bestFit="1" customWidth="1"/>
    <col min="14362" max="14362" width="6.75" style="51" bestFit="1" customWidth="1"/>
    <col min="14363" max="14592" width="8.75" style="51"/>
    <col min="14593" max="14593" width="3.5" style="51" bestFit="1" customWidth="1"/>
    <col min="14594" max="14594" width="10.5" style="51" customWidth="1"/>
    <col min="14595" max="14614" width="2.5" style="51" customWidth="1"/>
    <col min="14615" max="14616" width="4.5" style="51" bestFit="1" customWidth="1"/>
    <col min="14617" max="14617" width="8.875" style="51" bestFit="1" customWidth="1"/>
    <col min="14618" max="14618" width="6.75" style="51" bestFit="1" customWidth="1"/>
    <col min="14619" max="14848" width="8.75" style="51"/>
    <col min="14849" max="14849" width="3.5" style="51" bestFit="1" customWidth="1"/>
    <col min="14850" max="14850" width="10.5" style="51" customWidth="1"/>
    <col min="14851" max="14870" width="2.5" style="51" customWidth="1"/>
    <col min="14871" max="14872" width="4.5" style="51" bestFit="1" customWidth="1"/>
    <col min="14873" max="14873" width="8.875" style="51" bestFit="1" customWidth="1"/>
    <col min="14874" max="14874" width="6.75" style="51" bestFit="1" customWidth="1"/>
    <col min="14875" max="15104" width="8.75" style="51"/>
    <col min="15105" max="15105" width="3.5" style="51" bestFit="1" customWidth="1"/>
    <col min="15106" max="15106" width="10.5" style="51" customWidth="1"/>
    <col min="15107" max="15126" width="2.5" style="51" customWidth="1"/>
    <col min="15127" max="15128" width="4.5" style="51" bestFit="1" customWidth="1"/>
    <col min="15129" max="15129" width="8.875" style="51" bestFit="1" customWidth="1"/>
    <col min="15130" max="15130" width="6.75" style="51" bestFit="1" customWidth="1"/>
    <col min="15131" max="15360" width="8.75" style="51"/>
    <col min="15361" max="15361" width="3.5" style="51" bestFit="1" customWidth="1"/>
    <col min="15362" max="15362" width="10.5" style="51" customWidth="1"/>
    <col min="15363" max="15382" width="2.5" style="51" customWidth="1"/>
    <col min="15383" max="15384" width="4.5" style="51" bestFit="1" customWidth="1"/>
    <col min="15385" max="15385" width="8.875" style="51" bestFit="1" customWidth="1"/>
    <col min="15386" max="15386" width="6.75" style="51" bestFit="1" customWidth="1"/>
    <col min="15387" max="15616" width="8.75" style="51"/>
    <col min="15617" max="15617" width="3.5" style="51" bestFit="1" customWidth="1"/>
    <col min="15618" max="15618" width="10.5" style="51" customWidth="1"/>
    <col min="15619" max="15638" width="2.5" style="51" customWidth="1"/>
    <col min="15639" max="15640" width="4.5" style="51" bestFit="1" customWidth="1"/>
    <col min="15641" max="15641" width="8.875" style="51" bestFit="1" customWidth="1"/>
    <col min="15642" max="15642" width="6.75" style="51" bestFit="1" customWidth="1"/>
    <col min="15643" max="15872" width="8.75" style="51"/>
    <col min="15873" max="15873" width="3.5" style="51" bestFit="1" customWidth="1"/>
    <col min="15874" max="15874" width="10.5" style="51" customWidth="1"/>
    <col min="15875" max="15894" width="2.5" style="51" customWidth="1"/>
    <col min="15895" max="15896" width="4.5" style="51" bestFit="1" customWidth="1"/>
    <col min="15897" max="15897" width="8.875" style="51" bestFit="1" customWidth="1"/>
    <col min="15898" max="15898" width="6.75" style="51" bestFit="1" customWidth="1"/>
    <col min="15899" max="16128" width="8.75" style="51"/>
    <col min="16129" max="16129" width="3.5" style="51" bestFit="1" customWidth="1"/>
    <col min="16130" max="16130" width="10.5" style="51" customWidth="1"/>
    <col min="16131" max="16150" width="2.5" style="51" customWidth="1"/>
    <col min="16151" max="16152" width="4.5" style="51" bestFit="1" customWidth="1"/>
    <col min="16153" max="16153" width="8.875" style="51" bestFit="1" customWidth="1"/>
    <col min="16154" max="16154" width="6.75" style="51" bestFit="1" customWidth="1"/>
    <col min="16155" max="16384" width="8.75" style="51"/>
  </cols>
  <sheetData>
    <row r="1" spans="1:26" ht="32.25" customHeight="1" x14ac:dyDescent="0.15">
      <c r="A1" s="280" t="s">
        <v>383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</row>
    <row r="2" spans="1:26" ht="15.75" customHeight="1" x14ac:dyDescent="0.15"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</row>
    <row r="3" spans="1:26" ht="21" customHeight="1" x14ac:dyDescent="0.15">
      <c r="B3" s="52"/>
      <c r="C3" s="281" t="s">
        <v>382</v>
      </c>
      <c r="D3" s="281"/>
      <c r="E3" s="281"/>
      <c r="F3" s="281"/>
      <c r="G3" s="281"/>
      <c r="H3" s="281"/>
      <c r="I3" s="281"/>
      <c r="J3" s="281"/>
      <c r="K3" s="281"/>
      <c r="L3" s="281"/>
      <c r="N3" s="53"/>
      <c r="O3" s="281" t="s">
        <v>362</v>
      </c>
      <c r="P3" s="281"/>
      <c r="Q3" s="281"/>
      <c r="R3" s="281"/>
      <c r="S3" s="281"/>
      <c r="T3" s="281"/>
      <c r="U3" s="53"/>
      <c r="V3" s="53"/>
    </row>
    <row r="4" spans="1:26" ht="15.75" customHeight="1" thickBot="1" x14ac:dyDescent="0.2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</row>
    <row r="5" spans="1:26" ht="15" x14ac:dyDescent="0.15">
      <c r="A5" s="282"/>
      <c r="B5" s="283"/>
      <c r="C5" s="286" t="s">
        <v>358</v>
      </c>
      <c r="D5" s="287"/>
      <c r="E5" s="287"/>
      <c r="F5" s="287"/>
      <c r="G5" s="288"/>
      <c r="H5" s="289" t="s">
        <v>360</v>
      </c>
      <c r="I5" s="287"/>
      <c r="J5" s="287"/>
      <c r="K5" s="287"/>
      <c r="L5" s="288"/>
      <c r="M5" s="289" t="s">
        <v>361</v>
      </c>
      <c r="N5" s="287"/>
      <c r="O5" s="287"/>
      <c r="P5" s="287"/>
      <c r="Q5" s="288"/>
      <c r="R5" s="289" t="s">
        <v>359</v>
      </c>
      <c r="S5" s="287"/>
      <c r="T5" s="287"/>
      <c r="U5" s="287"/>
      <c r="V5" s="287"/>
      <c r="W5" s="290" t="s">
        <v>373</v>
      </c>
      <c r="X5" s="271" t="s">
        <v>374</v>
      </c>
      <c r="Y5" s="271" t="s">
        <v>375</v>
      </c>
      <c r="Z5" s="273" t="s">
        <v>364</v>
      </c>
    </row>
    <row r="6" spans="1:26" ht="29.25" customHeight="1" thickBot="1" x14ac:dyDescent="0.2">
      <c r="A6" s="284"/>
      <c r="B6" s="285"/>
      <c r="C6" s="275" t="str">
        <f>IF(B7="","",B7)</f>
        <v>安藤</v>
      </c>
      <c r="D6" s="276"/>
      <c r="E6" s="276"/>
      <c r="F6" s="276"/>
      <c r="G6" s="276"/>
      <c r="H6" s="277" t="str">
        <f>IF(B12="","",B12)</f>
        <v>三谷</v>
      </c>
      <c r="I6" s="276"/>
      <c r="J6" s="276"/>
      <c r="K6" s="276"/>
      <c r="L6" s="276"/>
      <c r="M6" s="276" t="str">
        <f>IF(B17="","",B17)</f>
        <v>伊藤</v>
      </c>
      <c r="N6" s="276"/>
      <c r="O6" s="276"/>
      <c r="P6" s="276"/>
      <c r="Q6" s="276"/>
      <c r="R6" s="276" t="str">
        <f>IF(B22="","",B22)</f>
        <v>洙田</v>
      </c>
      <c r="S6" s="276"/>
      <c r="T6" s="276"/>
      <c r="U6" s="276"/>
      <c r="V6" s="276"/>
      <c r="W6" s="291"/>
      <c r="X6" s="272"/>
      <c r="Y6" s="272"/>
      <c r="Z6" s="274"/>
    </row>
    <row r="7" spans="1:26" ht="14.25" customHeight="1" x14ac:dyDescent="0.15">
      <c r="A7" s="301" t="s">
        <v>358</v>
      </c>
      <c r="B7" s="304" t="str">
        <f>IF(女子S!D72="","",女子S!D72)</f>
        <v>安藤</v>
      </c>
      <c r="C7" s="306" t="str">
        <f>IF(C8="","",IF(C8&gt;G8,"○","×"))</f>
        <v/>
      </c>
      <c r="D7" s="307"/>
      <c r="E7" s="307"/>
      <c r="F7" s="307"/>
      <c r="G7" s="308"/>
      <c r="H7" s="54" t="str">
        <f>IF(H8="","",IF(H8="W","○",IF(H8="L","×",IF(H8&gt;L8,"○","×"))))</f>
        <v>×</v>
      </c>
      <c r="I7" s="55">
        <v>11</v>
      </c>
      <c r="J7" s="56" t="s">
        <v>376</v>
      </c>
      <c r="K7" s="55">
        <v>13</v>
      </c>
      <c r="L7" s="57"/>
      <c r="M7" s="54" t="str">
        <f>IF(M8="","",IF(M8="W","○",IF(M8="L","×",IF(M8&gt;Q8,"○","×"))))</f>
        <v>○</v>
      </c>
      <c r="N7" s="55">
        <v>11</v>
      </c>
      <c r="O7" s="56" t="s">
        <v>376</v>
      </c>
      <c r="P7" s="55">
        <v>9</v>
      </c>
      <c r="Q7" s="57"/>
      <c r="R7" s="54" t="str">
        <f>IF(R8="","",IF(R8="W","○",IF(R8="L","×",IF(R8&gt;V8,"○","×"))))</f>
        <v>×</v>
      </c>
      <c r="S7" s="55">
        <v>7</v>
      </c>
      <c r="T7" s="56" t="s">
        <v>376</v>
      </c>
      <c r="U7" s="55">
        <v>11</v>
      </c>
      <c r="V7" s="58"/>
      <c r="W7" s="332">
        <f>IF($B7="","",COUNTIF($C7:$V11,"○"))</f>
        <v>1</v>
      </c>
      <c r="X7" s="314">
        <f>IF($B7="","",COUNTIF($C7:$V11,"×"))</f>
        <v>2</v>
      </c>
      <c r="Y7" s="318">
        <f>IF($B7="","",W7*2+X7)</f>
        <v>4</v>
      </c>
      <c r="Z7" s="292">
        <f>IF(ISERROR(RANK(Y7,$Y$7:$Y$26,0))=TRUE,"",RANK(Y7,$Y$7:$Y$26,0))</f>
        <v>3</v>
      </c>
    </row>
    <row r="8" spans="1:26" ht="14.25" customHeight="1" x14ac:dyDescent="0.15">
      <c r="A8" s="302"/>
      <c r="B8" s="305"/>
      <c r="C8" s="306"/>
      <c r="D8" s="307"/>
      <c r="E8" s="307"/>
      <c r="F8" s="307"/>
      <c r="G8" s="308"/>
      <c r="H8" s="294">
        <f>IF(I7="","",IF(I7&gt;K7,1,0)+IF(I8&gt;K8,1,0)+IF(I9&gt;K9,1,0)+IF(I10&gt;K10,1,0)+IF(I11&gt;K11,1,0))</f>
        <v>2</v>
      </c>
      <c r="I8" s="63">
        <v>14</v>
      </c>
      <c r="J8" s="64" t="s">
        <v>376</v>
      </c>
      <c r="K8" s="63">
        <v>12</v>
      </c>
      <c r="L8" s="296">
        <f>IF(OR(H8="L",H8="W"),"",IF(I7="","",IF(I7&lt;K7,1,0)+IF(I8&lt;K8,1,0)+IF(I9&lt;K9,1,0)+IF(I10&lt;K10,1,0)+IF(I11&lt;K11,1,0)))</f>
        <v>3</v>
      </c>
      <c r="M8" s="294">
        <f>IF(N7="","",IF(N7&gt;P7,1,0)+IF(N8&gt;P8,1,0)+IF(N9&gt;P9,1,0)+IF(N10&gt;P10,1,0)+IF(N11&gt;P11,1,0))</f>
        <v>3</v>
      </c>
      <c r="N8" s="63">
        <v>11</v>
      </c>
      <c r="O8" s="64" t="s">
        <v>376</v>
      </c>
      <c r="P8" s="63">
        <v>4</v>
      </c>
      <c r="Q8" s="296">
        <f>IF(OR(M8="L",M8="W"),"",IF(N7="","",IF(N7&lt;P7,1,0)+IF(N8&lt;P8,1,0)+IF(N9&lt;P9,1,0)+IF(N10&lt;P10,1,0)+IF(N11&lt;P11,1,0)))</f>
        <v>0</v>
      </c>
      <c r="R8" s="294">
        <f>IF(S7="","",IF(S7&gt;U7,1,0)+IF(S8&gt;U8,1,0)+IF(S9&gt;U9,1,0)+IF(S10&gt;U10,1,0)+IF(S11&gt;U11,1,0))</f>
        <v>2</v>
      </c>
      <c r="S8" s="63">
        <v>5</v>
      </c>
      <c r="T8" s="64" t="s">
        <v>376</v>
      </c>
      <c r="U8" s="63">
        <v>11</v>
      </c>
      <c r="V8" s="298">
        <f>IF(OR(R8="L",R8="W"),"",IF(S7="","",IF(S7&lt;U7,1,0)+IF(S8&lt;U8,1,0)+IF(S9&lt;U9,1,0)+IF(S10&lt;U10,1,0)+IF(S11&lt;U11,1,0)))</f>
        <v>3</v>
      </c>
      <c r="W8" s="333"/>
      <c r="X8" s="315"/>
      <c r="Y8" s="353"/>
      <c r="Z8" s="293"/>
    </row>
    <row r="9" spans="1:26" ht="14.25" customHeight="1" x14ac:dyDescent="0.15">
      <c r="A9" s="302"/>
      <c r="B9" s="305"/>
      <c r="C9" s="306"/>
      <c r="D9" s="307"/>
      <c r="E9" s="307"/>
      <c r="F9" s="307"/>
      <c r="G9" s="308"/>
      <c r="H9" s="294"/>
      <c r="I9" s="63">
        <v>11</v>
      </c>
      <c r="J9" s="64" t="s">
        <v>376</v>
      </c>
      <c r="K9" s="63">
        <v>4</v>
      </c>
      <c r="L9" s="296"/>
      <c r="M9" s="294"/>
      <c r="N9" s="63">
        <v>11</v>
      </c>
      <c r="O9" s="64" t="s">
        <v>376</v>
      </c>
      <c r="P9" s="63">
        <v>7</v>
      </c>
      <c r="Q9" s="296"/>
      <c r="R9" s="294"/>
      <c r="S9" s="63">
        <v>11</v>
      </c>
      <c r="T9" s="64" t="s">
        <v>376</v>
      </c>
      <c r="U9" s="63">
        <v>5</v>
      </c>
      <c r="V9" s="298"/>
      <c r="W9" s="333"/>
      <c r="X9" s="315"/>
      <c r="Y9" s="353"/>
      <c r="Z9" s="293"/>
    </row>
    <row r="10" spans="1:26" ht="14.25" customHeight="1" x14ac:dyDescent="0.15">
      <c r="A10" s="302"/>
      <c r="B10" s="361" t="str">
        <f>IF(女子S!F72="","",女子S!F72)</f>
        <v>（四学香川西）</v>
      </c>
      <c r="C10" s="306"/>
      <c r="D10" s="307"/>
      <c r="E10" s="307"/>
      <c r="F10" s="307"/>
      <c r="G10" s="308"/>
      <c r="H10" s="294"/>
      <c r="I10" s="63">
        <v>5</v>
      </c>
      <c r="J10" s="64" t="s">
        <v>376</v>
      </c>
      <c r="K10" s="63">
        <v>11</v>
      </c>
      <c r="L10" s="296"/>
      <c r="M10" s="294"/>
      <c r="N10" s="63"/>
      <c r="O10" s="64" t="s">
        <v>376</v>
      </c>
      <c r="P10" s="63"/>
      <c r="Q10" s="296"/>
      <c r="R10" s="294"/>
      <c r="S10" s="63">
        <v>11</v>
      </c>
      <c r="T10" s="64" t="s">
        <v>376</v>
      </c>
      <c r="U10" s="63">
        <v>9</v>
      </c>
      <c r="V10" s="298"/>
      <c r="W10" s="333"/>
      <c r="X10" s="315"/>
      <c r="Y10" s="353"/>
      <c r="Z10" s="293"/>
    </row>
    <row r="11" spans="1:26" ht="14.25" customHeight="1" x14ac:dyDescent="0.15">
      <c r="A11" s="360"/>
      <c r="B11" s="361"/>
      <c r="C11" s="309"/>
      <c r="D11" s="310"/>
      <c r="E11" s="310"/>
      <c r="F11" s="310"/>
      <c r="G11" s="311"/>
      <c r="H11" s="295"/>
      <c r="I11" s="65">
        <v>8</v>
      </c>
      <c r="J11" s="66" t="s">
        <v>376</v>
      </c>
      <c r="K11" s="65">
        <v>11</v>
      </c>
      <c r="L11" s="297"/>
      <c r="M11" s="295"/>
      <c r="N11" s="65"/>
      <c r="O11" s="66" t="s">
        <v>376</v>
      </c>
      <c r="P11" s="65"/>
      <c r="Q11" s="297"/>
      <c r="R11" s="295"/>
      <c r="S11" s="65">
        <v>4</v>
      </c>
      <c r="T11" s="66" t="s">
        <v>376</v>
      </c>
      <c r="U11" s="65">
        <v>11</v>
      </c>
      <c r="V11" s="326"/>
      <c r="W11" s="333"/>
      <c r="X11" s="315"/>
      <c r="Y11" s="353"/>
      <c r="Z11" s="293"/>
    </row>
    <row r="12" spans="1:26" ht="14.25" customHeight="1" x14ac:dyDescent="0.15">
      <c r="A12" s="327" t="s">
        <v>360</v>
      </c>
      <c r="B12" s="328" t="str">
        <f>IF(女子S!D73="","",女子S!D73)</f>
        <v>三谷</v>
      </c>
      <c r="C12" s="73" t="str">
        <f>IF(H7="","",IF(H7="○","×","○"))</f>
        <v>○</v>
      </c>
      <c r="D12" s="69">
        <f>IF(K7="","",K7)</f>
        <v>13</v>
      </c>
      <c r="E12" s="70" t="s">
        <v>376</v>
      </c>
      <c r="F12" s="71">
        <f>IF(I7="","",I7)</f>
        <v>11</v>
      </c>
      <c r="G12" s="72"/>
      <c r="H12" s="329" t="str">
        <f>IF(H13="","",IF(H13&gt;L13,"○","×"))</f>
        <v/>
      </c>
      <c r="I12" s="330"/>
      <c r="J12" s="330"/>
      <c r="K12" s="330"/>
      <c r="L12" s="362"/>
      <c r="M12" s="54" t="str">
        <f>IF(M13="","",IF(M13="W","○",IF(M13="L","×",IF(M13&gt;Q13,"○","×"))))</f>
        <v>○</v>
      </c>
      <c r="N12" s="55">
        <v>11</v>
      </c>
      <c r="O12" s="56" t="s">
        <v>376</v>
      </c>
      <c r="P12" s="55">
        <v>9</v>
      </c>
      <c r="Q12" s="57"/>
      <c r="R12" s="54" t="str">
        <f>IF(R13="","",IF(R13="W","○",IF(R13="L","×",IF(R13&gt;V13,"○","×"))))</f>
        <v>×</v>
      </c>
      <c r="S12" s="55">
        <v>8</v>
      </c>
      <c r="T12" s="56" t="s">
        <v>376</v>
      </c>
      <c r="U12" s="55">
        <v>11</v>
      </c>
      <c r="V12" s="58"/>
      <c r="W12" s="332">
        <f>IF($B12="","",COUNTIF($C12:$V16,"○"))</f>
        <v>2</v>
      </c>
      <c r="X12" s="314">
        <f>IF($B12="","",COUNTIF($C12:$V16,"×"))</f>
        <v>1</v>
      </c>
      <c r="Y12" s="318">
        <f>IF($B12="","",W12*2+X12)</f>
        <v>5</v>
      </c>
      <c r="Z12" s="292">
        <f t="shared" ref="Z12" si="0">IF(ISERROR(RANK(Y12,$Y$7:$Y$26,0))=TRUE,"",RANK(Y12,$Y$7:$Y$26,0))</f>
        <v>2</v>
      </c>
    </row>
    <row r="13" spans="1:26" ht="14.25" customHeight="1" x14ac:dyDescent="0.15">
      <c r="A13" s="302"/>
      <c r="B13" s="305"/>
      <c r="C13" s="320">
        <f>IF(H8="W","L",IF(H8="L","W",IF(H8="","",L8)))</f>
        <v>3</v>
      </c>
      <c r="D13" s="77">
        <f>IF(K8="","",K8)</f>
        <v>12</v>
      </c>
      <c r="E13" s="64" t="s">
        <v>376</v>
      </c>
      <c r="F13" s="78">
        <f>IF(I8="","",I8)</f>
        <v>14</v>
      </c>
      <c r="G13" s="296">
        <f>IF(OR(C13="L",C13="W"),"",H8)</f>
        <v>2</v>
      </c>
      <c r="H13" s="331"/>
      <c r="I13" s="307"/>
      <c r="J13" s="307"/>
      <c r="K13" s="307"/>
      <c r="L13" s="308"/>
      <c r="M13" s="294">
        <f>IF(N12="","",IF(N12&gt;P12,1,0)+IF(N13&gt;P13,1,0)+IF(N14&gt;P14,1,0)+IF(N15&gt;P15,1,0)+IF(N16&gt;P16,1,0))</f>
        <v>3</v>
      </c>
      <c r="N13" s="63">
        <v>11</v>
      </c>
      <c r="O13" s="64" t="s">
        <v>376</v>
      </c>
      <c r="P13" s="63">
        <v>7</v>
      </c>
      <c r="Q13" s="296">
        <f>IF(OR(M13="L",M13="W"),"",IF(N12="","",IF(N12&lt;P12,1,0)+IF(N13&lt;P13,1,0)+IF(N14&lt;P14,1,0)+IF(N15&lt;P15,1,0)+IF(N16&lt;P16,1,0)))</f>
        <v>0</v>
      </c>
      <c r="R13" s="294">
        <f>IF(S12="","",IF(S12&gt;U12,1,0)+IF(S13&gt;U13,1,0)+IF(S14&gt;U14,1,0)+IF(S15&gt;U15,1,0)+IF(S16&gt;U16,1,0))</f>
        <v>1</v>
      </c>
      <c r="S13" s="63">
        <v>13</v>
      </c>
      <c r="T13" s="64" t="s">
        <v>376</v>
      </c>
      <c r="U13" s="63">
        <v>15</v>
      </c>
      <c r="V13" s="298">
        <f>IF(OR(R13="L",R13="W"),"",IF(S12="","",IF(S12&lt;U12,1,0)+IF(S13&lt;U13,1,0)+IF(S14&lt;U14,1,0)+IF(S15&lt;U15,1,0)+IF(S16&lt;U16,1,0)))</f>
        <v>3</v>
      </c>
      <c r="W13" s="333"/>
      <c r="X13" s="315"/>
      <c r="Y13" s="353"/>
      <c r="Z13" s="293"/>
    </row>
    <row r="14" spans="1:26" ht="14.25" customHeight="1" x14ac:dyDescent="0.15">
      <c r="A14" s="302"/>
      <c r="B14" s="305"/>
      <c r="C14" s="320"/>
      <c r="D14" s="77">
        <f>IF(K9="","",K9)</f>
        <v>4</v>
      </c>
      <c r="E14" s="64" t="s">
        <v>376</v>
      </c>
      <c r="F14" s="78">
        <f>IF(I9="","",I9)</f>
        <v>11</v>
      </c>
      <c r="G14" s="296"/>
      <c r="H14" s="331"/>
      <c r="I14" s="307"/>
      <c r="J14" s="307"/>
      <c r="K14" s="307"/>
      <c r="L14" s="308"/>
      <c r="M14" s="294"/>
      <c r="N14" s="63">
        <v>12</v>
      </c>
      <c r="O14" s="64" t="s">
        <v>376</v>
      </c>
      <c r="P14" s="63">
        <v>10</v>
      </c>
      <c r="Q14" s="296"/>
      <c r="R14" s="294"/>
      <c r="S14" s="63">
        <v>11</v>
      </c>
      <c r="T14" s="64" t="s">
        <v>376</v>
      </c>
      <c r="U14" s="63">
        <v>7</v>
      </c>
      <c r="V14" s="298"/>
      <c r="W14" s="333"/>
      <c r="X14" s="315"/>
      <c r="Y14" s="353"/>
      <c r="Z14" s="293"/>
    </row>
    <row r="15" spans="1:26" ht="14.25" customHeight="1" x14ac:dyDescent="0.15">
      <c r="A15" s="302"/>
      <c r="B15" s="335" t="str">
        <f>IF(女子S!F73="","",女子S!F73)</f>
        <v>（四学香川西）</v>
      </c>
      <c r="C15" s="320"/>
      <c r="D15" s="77">
        <f>IF(K10="","",K10)</f>
        <v>11</v>
      </c>
      <c r="E15" s="64" t="s">
        <v>376</v>
      </c>
      <c r="F15" s="78">
        <f>IF(I10="","",I10)</f>
        <v>5</v>
      </c>
      <c r="G15" s="296"/>
      <c r="H15" s="331"/>
      <c r="I15" s="307"/>
      <c r="J15" s="307"/>
      <c r="K15" s="307"/>
      <c r="L15" s="308"/>
      <c r="M15" s="294"/>
      <c r="N15" s="63"/>
      <c r="O15" s="64" t="s">
        <v>376</v>
      </c>
      <c r="P15" s="63"/>
      <c r="Q15" s="296"/>
      <c r="R15" s="294"/>
      <c r="S15" s="63">
        <v>3</v>
      </c>
      <c r="T15" s="64" t="s">
        <v>376</v>
      </c>
      <c r="U15" s="63">
        <v>11</v>
      </c>
      <c r="V15" s="298"/>
      <c r="W15" s="333"/>
      <c r="X15" s="315"/>
      <c r="Y15" s="353"/>
      <c r="Z15" s="293"/>
    </row>
    <row r="16" spans="1:26" ht="14.25" customHeight="1" x14ac:dyDescent="0.15">
      <c r="A16" s="303"/>
      <c r="B16" s="336"/>
      <c r="C16" s="321"/>
      <c r="D16" s="79">
        <f>IF(K11="","",K11)</f>
        <v>11</v>
      </c>
      <c r="E16" s="66" t="s">
        <v>376</v>
      </c>
      <c r="F16" s="80">
        <f>IF(I11="","",I11)</f>
        <v>8</v>
      </c>
      <c r="G16" s="297"/>
      <c r="H16" s="363"/>
      <c r="I16" s="310"/>
      <c r="J16" s="310"/>
      <c r="K16" s="310"/>
      <c r="L16" s="311"/>
      <c r="M16" s="295"/>
      <c r="N16" s="65"/>
      <c r="O16" s="66" t="s">
        <v>376</v>
      </c>
      <c r="P16" s="65"/>
      <c r="Q16" s="297"/>
      <c r="R16" s="295"/>
      <c r="S16" s="65"/>
      <c r="T16" s="66" t="s">
        <v>376</v>
      </c>
      <c r="U16" s="65"/>
      <c r="V16" s="326"/>
      <c r="W16" s="333"/>
      <c r="X16" s="315"/>
      <c r="Y16" s="353"/>
      <c r="Z16" s="293"/>
    </row>
    <row r="17" spans="1:26" ht="14.25" customHeight="1" x14ac:dyDescent="0.15">
      <c r="A17" s="364" t="s">
        <v>361</v>
      </c>
      <c r="B17" s="337" t="str">
        <f>IF(女子S!D74="","",女子S!D74)</f>
        <v>伊藤</v>
      </c>
      <c r="C17" s="73" t="str">
        <f>IF(M7="","",IF(M7="○","×","○"))</f>
        <v>×</v>
      </c>
      <c r="D17" s="69">
        <f>IF(P7="","",P7)</f>
        <v>9</v>
      </c>
      <c r="E17" s="70" t="s">
        <v>376</v>
      </c>
      <c r="F17" s="71">
        <f>IF(N7="","",N7)</f>
        <v>11</v>
      </c>
      <c r="G17" s="72"/>
      <c r="H17" s="73" t="str">
        <f>IF(M12="","",IF(M12="○","×","○"))</f>
        <v>×</v>
      </c>
      <c r="I17" s="69">
        <f>IF(P12="","",P12)</f>
        <v>9</v>
      </c>
      <c r="J17" s="70" t="s">
        <v>376</v>
      </c>
      <c r="K17" s="71">
        <f>IF(N12="","",N12)</f>
        <v>11</v>
      </c>
      <c r="L17" s="75"/>
      <c r="M17" s="330" t="str">
        <f>IF(M18="","",IF(M18&gt;Q18,"○","×"))</f>
        <v/>
      </c>
      <c r="N17" s="330"/>
      <c r="O17" s="330"/>
      <c r="P17" s="330"/>
      <c r="Q17" s="362"/>
      <c r="R17" s="54" t="str">
        <f>IF(R18="","",IF(R18="W","○",IF(R18="L","×",IF(R18&gt;V18,"○","×"))))</f>
        <v>×</v>
      </c>
      <c r="S17" s="55">
        <v>11</v>
      </c>
      <c r="T17" s="56" t="s">
        <v>376</v>
      </c>
      <c r="U17" s="55">
        <v>7</v>
      </c>
      <c r="V17" s="58"/>
      <c r="W17" s="332">
        <f>IF($B17="","",COUNTIF($C17:$V21,"○"))</f>
        <v>0</v>
      </c>
      <c r="X17" s="314">
        <f>IF($B17="","",COUNTIF($C17:$V21,"×"))</f>
        <v>3</v>
      </c>
      <c r="Y17" s="318">
        <f>IF($B17="","",W17*2+X17)</f>
        <v>3</v>
      </c>
      <c r="Z17" s="292">
        <f t="shared" ref="Z17" si="1">IF(ISERROR(RANK(Y17,$Y$7:$Y$26,0))=TRUE,"",RANK(Y17,$Y$7:$Y$26,0))</f>
        <v>4</v>
      </c>
    </row>
    <row r="18" spans="1:26" ht="14.25" customHeight="1" x14ac:dyDescent="0.15">
      <c r="A18" s="302"/>
      <c r="B18" s="305"/>
      <c r="C18" s="320">
        <f>IF(M8="W","L",IF(M8="L","W",IF(M8="","",Q8)))</f>
        <v>0</v>
      </c>
      <c r="D18" s="77">
        <f>IF(P8="","",P8)</f>
        <v>4</v>
      </c>
      <c r="E18" s="64" t="s">
        <v>376</v>
      </c>
      <c r="F18" s="78">
        <f>IF(N8="","",N8)</f>
        <v>11</v>
      </c>
      <c r="G18" s="298">
        <f>IF(OR(C18="L",C18="W"),"",M8)</f>
        <v>3</v>
      </c>
      <c r="H18" s="294">
        <f>IF(M13="W","L",IF(M13="L","W",IF(M13="","",Q13)))</f>
        <v>0</v>
      </c>
      <c r="I18" s="77">
        <f>IF(P13="","",P13)</f>
        <v>7</v>
      </c>
      <c r="J18" s="64" t="s">
        <v>376</v>
      </c>
      <c r="K18" s="78">
        <f>IF(N13="","",N13)</f>
        <v>11</v>
      </c>
      <c r="L18" s="322">
        <f>IF(OR(H18="L",H18="W"),"",M13)</f>
        <v>3</v>
      </c>
      <c r="M18" s="307"/>
      <c r="N18" s="307"/>
      <c r="O18" s="307"/>
      <c r="P18" s="307"/>
      <c r="Q18" s="308"/>
      <c r="R18" s="294">
        <f>IF(S17="","",IF(S17&gt;U17,1,0)+IF(S18&gt;U18,1,0)+IF(S19&gt;U19,1,0)+IF(S20&gt;U20,1,0)+IF(S21&gt;U21,1,0))</f>
        <v>1</v>
      </c>
      <c r="S18" s="63">
        <v>5</v>
      </c>
      <c r="T18" s="64" t="s">
        <v>376</v>
      </c>
      <c r="U18" s="63">
        <v>11</v>
      </c>
      <c r="V18" s="298">
        <f>IF(OR(R18="L",R18="W"),"",IF(S17="","",IF(S17&lt;U17,1,0)+IF(S18&lt;U18,1,0)+IF(S19&lt;U19,1,0)+IF(S20&lt;U20,1,0)+IF(S21&lt;U21,1,0)))</f>
        <v>3</v>
      </c>
      <c r="W18" s="333"/>
      <c r="X18" s="315"/>
      <c r="Y18" s="353"/>
      <c r="Z18" s="293"/>
    </row>
    <row r="19" spans="1:26" ht="14.25" customHeight="1" x14ac:dyDescent="0.15">
      <c r="A19" s="302"/>
      <c r="B19" s="305"/>
      <c r="C19" s="320"/>
      <c r="D19" s="77">
        <f>IF(P9="","",P9)</f>
        <v>7</v>
      </c>
      <c r="E19" s="64" t="s">
        <v>376</v>
      </c>
      <c r="F19" s="78">
        <f>IF(N9="","",N9)</f>
        <v>11</v>
      </c>
      <c r="G19" s="298"/>
      <c r="H19" s="294"/>
      <c r="I19" s="77">
        <f>IF(P14="","",P14)</f>
        <v>10</v>
      </c>
      <c r="J19" s="64" t="s">
        <v>376</v>
      </c>
      <c r="K19" s="78">
        <f>IF(N14="","",N14)</f>
        <v>12</v>
      </c>
      <c r="L19" s="322"/>
      <c r="M19" s="307"/>
      <c r="N19" s="307"/>
      <c r="O19" s="307"/>
      <c r="P19" s="307"/>
      <c r="Q19" s="308"/>
      <c r="R19" s="294"/>
      <c r="S19" s="63">
        <v>8</v>
      </c>
      <c r="T19" s="64" t="s">
        <v>376</v>
      </c>
      <c r="U19" s="63">
        <v>11</v>
      </c>
      <c r="V19" s="298"/>
      <c r="W19" s="333"/>
      <c r="X19" s="315"/>
      <c r="Y19" s="353"/>
      <c r="Z19" s="293"/>
    </row>
    <row r="20" spans="1:26" ht="14.25" customHeight="1" x14ac:dyDescent="0.15">
      <c r="A20" s="302"/>
      <c r="B20" s="335" t="str">
        <f>IF(女子S!F74="","",女子S!F74)</f>
        <v>（尽誠）</v>
      </c>
      <c r="C20" s="320"/>
      <c r="D20" s="77" t="str">
        <f>IF(P10="","",P10)</f>
        <v/>
      </c>
      <c r="E20" s="64" t="s">
        <v>376</v>
      </c>
      <c r="F20" s="78" t="str">
        <f>IF(N10="","",N10)</f>
        <v/>
      </c>
      <c r="G20" s="298"/>
      <c r="H20" s="294"/>
      <c r="I20" s="77" t="str">
        <f>IF(P15="","",P15)</f>
        <v/>
      </c>
      <c r="J20" s="64" t="s">
        <v>376</v>
      </c>
      <c r="K20" s="78" t="str">
        <f>IF(N15="","",N15)</f>
        <v/>
      </c>
      <c r="L20" s="322"/>
      <c r="M20" s="307"/>
      <c r="N20" s="307"/>
      <c r="O20" s="307"/>
      <c r="P20" s="307"/>
      <c r="Q20" s="308"/>
      <c r="R20" s="294"/>
      <c r="S20" s="63">
        <v>4</v>
      </c>
      <c r="T20" s="64" t="s">
        <v>376</v>
      </c>
      <c r="U20" s="63">
        <v>11</v>
      </c>
      <c r="V20" s="298"/>
      <c r="W20" s="333"/>
      <c r="X20" s="315"/>
      <c r="Y20" s="353"/>
      <c r="Z20" s="293"/>
    </row>
    <row r="21" spans="1:26" ht="14.25" customHeight="1" x14ac:dyDescent="0.15">
      <c r="A21" s="303"/>
      <c r="B21" s="338"/>
      <c r="C21" s="321"/>
      <c r="D21" s="79" t="str">
        <f>IF(P11="","",P11)</f>
        <v/>
      </c>
      <c r="E21" s="66" t="s">
        <v>376</v>
      </c>
      <c r="F21" s="80" t="str">
        <f>IF(N11="","",N11)</f>
        <v/>
      </c>
      <c r="G21" s="326"/>
      <c r="H21" s="295"/>
      <c r="I21" s="79" t="str">
        <f>IF(P16="","",P16)</f>
        <v/>
      </c>
      <c r="J21" s="66" t="s">
        <v>376</v>
      </c>
      <c r="K21" s="80" t="str">
        <f>IF(N16="","",N16)</f>
        <v/>
      </c>
      <c r="L21" s="323"/>
      <c r="M21" s="310"/>
      <c r="N21" s="310"/>
      <c r="O21" s="310"/>
      <c r="P21" s="310"/>
      <c r="Q21" s="311"/>
      <c r="R21" s="295"/>
      <c r="S21" s="65"/>
      <c r="T21" s="66" t="s">
        <v>376</v>
      </c>
      <c r="U21" s="65"/>
      <c r="V21" s="326"/>
      <c r="W21" s="333"/>
      <c r="X21" s="315"/>
      <c r="Y21" s="353"/>
      <c r="Z21" s="293"/>
    </row>
    <row r="22" spans="1:26" ht="14.25" customHeight="1" x14ac:dyDescent="0.15">
      <c r="A22" s="327" t="s">
        <v>359</v>
      </c>
      <c r="B22" s="371" t="str">
        <f>IF(女子S!D75="","",女子S!D75)</f>
        <v>洙田</v>
      </c>
      <c r="C22" s="94" t="str">
        <f>IF(R7="","",IF(R7="○","×","○"))</f>
        <v>○</v>
      </c>
      <c r="D22" s="69">
        <f>IF(U7="","",U7)</f>
        <v>11</v>
      </c>
      <c r="E22" s="70" t="s">
        <v>376</v>
      </c>
      <c r="F22" s="71">
        <f>IF(S7="","",S7)</f>
        <v>7</v>
      </c>
      <c r="G22" s="72"/>
      <c r="H22" s="73" t="str">
        <f>IF(R12="","",IF(R12="○","×","○"))</f>
        <v>○</v>
      </c>
      <c r="I22" s="69">
        <f>IF(U12="","",U12)</f>
        <v>11</v>
      </c>
      <c r="J22" s="70" t="s">
        <v>376</v>
      </c>
      <c r="K22" s="71">
        <f>IF(S12="","",S12)</f>
        <v>8</v>
      </c>
      <c r="L22" s="75"/>
      <c r="M22" s="73" t="str">
        <f>IF(R17="","",IF(R17="○","×","○"))</f>
        <v>○</v>
      </c>
      <c r="N22" s="69">
        <f>IF(U17="","",U17)</f>
        <v>7</v>
      </c>
      <c r="O22" s="70" t="s">
        <v>376</v>
      </c>
      <c r="P22" s="71">
        <f>IF(S17="","",S17)</f>
        <v>11</v>
      </c>
      <c r="Q22" s="72"/>
      <c r="R22" s="329" t="str">
        <f>IF(R23="","",IF(R23&gt;V23,"○","×"))</f>
        <v/>
      </c>
      <c r="S22" s="330"/>
      <c r="T22" s="330"/>
      <c r="U22" s="330"/>
      <c r="V22" s="330"/>
      <c r="W22" s="332">
        <f>IF($B22="","",COUNTIF($C22:$V26,"○"))</f>
        <v>3</v>
      </c>
      <c r="X22" s="314">
        <f>IF($B22="","",COUNTIF($C22:$V26,"×"))</f>
        <v>0</v>
      </c>
      <c r="Y22" s="318">
        <f>IF($B22="","",W22*2+X22)</f>
        <v>6</v>
      </c>
      <c r="Z22" s="292">
        <f t="shared" ref="Z22" si="2">IF(ISERROR(RANK(Y22,$Y$7:$Y$26,0))=TRUE,"",RANK(Y22,$Y$7:$Y$26,0))</f>
        <v>1</v>
      </c>
    </row>
    <row r="23" spans="1:26" ht="14.25" customHeight="1" x14ac:dyDescent="0.15">
      <c r="A23" s="302"/>
      <c r="B23" s="305"/>
      <c r="C23" s="324">
        <f>IF(R8="W","L",IF(R8="L","W",IF(R8="","",V8)))</f>
        <v>3</v>
      </c>
      <c r="D23" s="77">
        <f>IF(U8="","",U8)</f>
        <v>11</v>
      </c>
      <c r="E23" s="64" t="s">
        <v>376</v>
      </c>
      <c r="F23" s="78">
        <f>IF(S8="","",S8)</f>
        <v>5</v>
      </c>
      <c r="G23" s="298">
        <f>IF(OR(C23="L",C23="W"),"",R8)</f>
        <v>2</v>
      </c>
      <c r="H23" s="294">
        <f>IF(R13="W","L",IF(R13="L","W",IF(R13="","",V13)))</f>
        <v>3</v>
      </c>
      <c r="I23" s="77">
        <f>IF(U13="","",U13)</f>
        <v>15</v>
      </c>
      <c r="J23" s="64" t="s">
        <v>376</v>
      </c>
      <c r="K23" s="78">
        <f>IF(S13="","",S13)</f>
        <v>13</v>
      </c>
      <c r="L23" s="322">
        <f>IF(OR(H23="L",H23="W"),"",R13)</f>
        <v>1</v>
      </c>
      <c r="M23" s="324">
        <f>IF(R18="W","L",IF(R18="L","W",IF(R18="","",V18)))</f>
        <v>3</v>
      </c>
      <c r="N23" s="77">
        <f>IF(U18="","",U18)</f>
        <v>11</v>
      </c>
      <c r="O23" s="64" t="s">
        <v>376</v>
      </c>
      <c r="P23" s="78">
        <f>IF(S18="","",S18)</f>
        <v>5</v>
      </c>
      <c r="Q23" s="296">
        <f>IF(OR(M23="L",M23="W"),"",R18)</f>
        <v>1</v>
      </c>
      <c r="R23" s="331"/>
      <c r="S23" s="307"/>
      <c r="T23" s="307"/>
      <c r="U23" s="307"/>
      <c r="V23" s="307"/>
      <c r="W23" s="333"/>
      <c r="X23" s="315"/>
      <c r="Y23" s="353"/>
      <c r="Z23" s="293"/>
    </row>
    <row r="24" spans="1:26" ht="14.25" customHeight="1" x14ac:dyDescent="0.15">
      <c r="A24" s="302"/>
      <c r="B24" s="305"/>
      <c r="C24" s="324"/>
      <c r="D24" s="77">
        <f>IF(U9="","",U9)</f>
        <v>5</v>
      </c>
      <c r="E24" s="64" t="s">
        <v>376</v>
      </c>
      <c r="F24" s="78">
        <f>IF(S9="","",S9)</f>
        <v>11</v>
      </c>
      <c r="G24" s="298"/>
      <c r="H24" s="294"/>
      <c r="I24" s="77">
        <f>IF(U14="","",U14)</f>
        <v>7</v>
      </c>
      <c r="J24" s="64" t="s">
        <v>376</v>
      </c>
      <c r="K24" s="78">
        <f>IF(S14="","",S14)</f>
        <v>11</v>
      </c>
      <c r="L24" s="322"/>
      <c r="M24" s="324"/>
      <c r="N24" s="77">
        <f>IF(U19="","",U19)</f>
        <v>11</v>
      </c>
      <c r="O24" s="64" t="s">
        <v>376</v>
      </c>
      <c r="P24" s="78">
        <f>IF(S19="","",S19)</f>
        <v>8</v>
      </c>
      <c r="Q24" s="296"/>
      <c r="R24" s="331"/>
      <c r="S24" s="307"/>
      <c r="T24" s="307"/>
      <c r="U24" s="307"/>
      <c r="V24" s="307"/>
      <c r="W24" s="333"/>
      <c r="X24" s="315"/>
      <c r="Y24" s="353"/>
      <c r="Z24" s="293"/>
    </row>
    <row r="25" spans="1:26" ht="14.25" customHeight="1" x14ac:dyDescent="0.15">
      <c r="A25" s="302"/>
      <c r="B25" s="355" t="str">
        <f>IF(女子S!F75="","",女子S!F75)</f>
        <v>（尽誠）</v>
      </c>
      <c r="C25" s="320"/>
      <c r="D25" s="77">
        <f>IF(U10="","",U10)</f>
        <v>9</v>
      </c>
      <c r="E25" s="64" t="s">
        <v>376</v>
      </c>
      <c r="F25" s="78">
        <f>IF(S10="","",S10)</f>
        <v>11</v>
      </c>
      <c r="G25" s="298"/>
      <c r="H25" s="294"/>
      <c r="I25" s="77">
        <f>IF(U15="","",U15)</f>
        <v>11</v>
      </c>
      <c r="J25" s="64" t="s">
        <v>376</v>
      </c>
      <c r="K25" s="78">
        <f>IF(S15="","",S15)</f>
        <v>3</v>
      </c>
      <c r="L25" s="322"/>
      <c r="M25" s="324"/>
      <c r="N25" s="77">
        <f>IF(U20="","",U20)</f>
        <v>11</v>
      </c>
      <c r="O25" s="64" t="s">
        <v>376</v>
      </c>
      <c r="P25" s="78">
        <f>IF(S20="","",S20)</f>
        <v>4</v>
      </c>
      <c r="Q25" s="296"/>
      <c r="R25" s="331"/>
      <c r="S25" s="307"/>
      <c r="T25" s="307"/>
      <c r="U25" s="307"/>
      <c r="V25" s="307"/>
      <c r="W25" s="333"/>
      <c r="X25" s="315"/>
      <c r="Y25" s="353"/>
      <c r="Z25" s="293"/>
    </row>
    <row r="26" spans="1:26" ht="14.25" customHeight="1" thickBot="1" x14ac:dyDescent="0.2">
      <c r="A26" s="346"/>
      <c r="B26" s="356"/>
      <c r="C26" s="368"/>
      <c r="D26" s="90">
        <f>IF(U11="","",U11)</f>
        <v>11</v>
      </c>
      <c r="E26" s="91" t="s">
        <v>376</v>
      </c>
      <c r="F26" s="92">
        <f>IF(S11="","",S11)</f>
        <v>4</v>
      </c>
      <c r="G26" s="369"/>
      <c r="H26" s="370"/>
      <c r="I26" s="90" t="str">
        <f>IF(U16="","",U16)</f>
        <v/>
      </c>
      <c r="J26" s="91" t="s">
        <v>376</v>
      </c>
      <c r="K26" s="92" t="str">
        <f>IF(S16="","",S16)</f>
        <v/>
      </c>
      <c r="L26" s="344"/>
      <c r="M26" s="343"/>
      <c r="N26" s="90" t="str">
        <f>IF(U21="","",U21)</f>
        <v/>
      </c>
      <c r="O26" s="91" t="s">
        <v>376</v>
      </c>
      <c r="P26" s="92" t="str">
        <f>IF(S21="","",S21)</f>
        <v/>
      </c>
      <c r="Q26" s="345"/>
      <c r="R26" s="349"/>
      <c r="S26" s="350"/>
      <c r="T26" s="350"/>
      <c r="U26" s="350"/>
      <c r="V26" s="350"/>
      <c r="W26" s="351"/>
      <c r="X26" s="352"/>
      <c r="Y26" s="354"/>
      <c r="Z26" s="339"/>
    </row>
    <row r="29" spans="1:26" ht="21" customHeight="1" x14ac:dyDescent="0.15">
      <c r="B29" s="52"/>
      <c r="C29" s="281" t="s">
        <v>382</v>
      </c>
      <c r="D29" s="281"/>
      <c r="E29" s="281"/>
      <c r="F29" s="281"/>
      <c r="G29" s="281"/>
      <c r="H29" s="281"/>
      <c r="I29" s="281"/>
      <c r="J29" s="281"/>
      <c r="K29" s="281"/>
      <c r="L29" s="281"/>
      <c r="N29" s="53"/>
      <c r="O29" s="357" t="s">
        <v>377</v>
      </c>
      <c r="P29" s="357"/>
      <c r="Q29" s="357"/>
      <c r="R29" s="357"/>
      <c r="S29" s="357"/>
      <c r="T29" s="357"/>
      <c r="U29" s="357"/>
      <c r="V29" s="357"/>
    </row>
    <row r="30" spans="1:26" ht="15.75" customHeight="1" thickBot="1" x14ac:dyDescent="0.2"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</row>
    <row r="31" spans="1:26" ht="15" x14ac:dyDescent="0.15">
      <c r="A31" s="282"/>
      <c r="B31" s="283"/>
      <c r="C31" s="286" t="s">
        <v>378</v>
      </c>
      <c r="D31" s="287"/>
      <c r="E31" s="287"/>
      <c r="F31" s="287"/>
      <c r="G31" s="288"/>
      <c r="H31" s="289" t="s">
        <v>379</v>
      </c>
      <c r="I31" s="287"/>
      <c r="J31" s="287"/>
      <c r="K31" s="287"/>
      <c r="L31" s="288"/>
      <c r="M31" s="365" t="s">
        <v>380</v>
      </c>
      <c r="N31" s="366"/>
      <c r="O31" s="366"/>
      <c r="P31" s="366"/>
      <c r="Q31" s="367"/>
      <c r="R31" s="289" t="s">
        <v>381</v>
      </c>
      <c r="S31" s="287"/>
      <c r="T31" s="287"/>
      <c r="U31" s="287"/>
      <c r="V31" s="287"/>
      <c r="W31" s="290" t="s">
        <v>373</v>
      </c>
      <c r="X31" s="271" t="s">
        <v>374</v>
      </c>
      <c r="Y31" s="271" t="s">
        <v>375</v>
      </c>
      <c r="Z31" s="273" t="s">
        <v>364</v>
      </c>
    </row>
    <row r="32" spans="1:26" ht="29.25" customHeight="1" thickBot="1" x14ac:dyDescent="0.2">
      <c r="A32" s="284"/>
      <c r="B32" s="285"/>
      <c r="C32" s="275" t="str">
        <f>IF(B33="","",B33)</f>
        <v>眞鍋</v>
      </c>
      <c r="D32" s="276"/>
      <c r="E32" s="276"/>
      <c r="F32" s="276"/>
      <c r="G32" s="276"/>
      <c r="H32" s="277" t="str">
        <f>IF(B38="","",B38)</f>
        <v>横手</v>
      </c>
      <c r="I32" s="276"/>
      <c r="J32" s="276"/>
      <c r="K32" s="276"/>
      <c r="L32" s="276"/>
      <c r="M32" s="372" t="str">
        <f>IF(B43="","",B43)</f>
        <v>峯</v>
      </c>
      <c r="N32" s="372"/>
      <c r="O32" s="372"/>
      <c r="P32" s="372"/>
      <c r="Q32" s="372"/>
      <c r="R32" s="276" t="str">
        <f>IF(B48="","",B48)</f>
        <v>櫻井</v>
      </c>
      <c r="S32" s="276"/>
      <c r="T32" s="276"/>
      <c r="U32" s="276"/>
      <c r="V32" s="276"/>
      <c r="W32" s="291"/>
      <c r="X32" s="272"/>
      <c r="Y32" s="272"/>
      <c r="Z32" s="274"/>
    </row>
    <row r="33" spans="1:26" ht="14.25" customHeight="1" x14ac:dyDescent="0.15">
      <c r="A33" s="301" t="s">
        <v>378</v>
      </c>
      <c r="B33" s="304" t="str">
        <f>IF(女子S!N43="","",女子S!N43)</f>
        <v>眞鍋</v>
      </c>
      <c r="C33" s="306" t="str">
        <f>IF(C34="","",IF(C34&gt;G34,"○","×"))</f>
        <v/>
      </c>
      <c r="D33" s="307"/>
      <c r="E33" s="307"/>
      <c r="F33" s="307"/>
      <c r="G33" s="308"/>
      <c r="H33" s="54" t="str">
        <f>IF(H34="","",IF(H34="W","○",IF(H34="L","×",IF(H34&gt;L34,"○","×"))))</f>
        <v>○</v>
      </c>
      <c r="I33" s="55">
        <v>11</v>
      </c>
      <c r="J33" s="56" t="s">
        <v>376</v>
      </c>
      <c r="K33" s="55">
        <v>4</v>
      </c>
      <c r="L33" s="57"/>
      <c r="M33" s="136" t="str">
        <f>IF(M34="","",IF(M34="W","○",IF(M34="L","×",IF(M34&gt;Q34,"○","×"))))</f>
        <v/>
      </c>
      <c r="N33" s="137"/>
      <c r="O33" s="138" t="s">
        <v>376</v>
      </c>
      <c r="P33" s="137"/>
      <c r="Q33" s="148"/>
      <c r="R33" s="54" t="str">
        <f>IF(R34="","",IF(R34="W","○",IF(R34="L","×",IF(R34&gt;V34,"○","×"))))</f>
        <v>×</v>
      </c>
      <c r="S33" s="55">
        <v>5</v>
      </c>
      <c r="T33" s="56" t="s">
        <v>376</v>
      </c>
      <c r="U33" s="55">
        <v>11</v>
      </c>
      <c r="V33" s="58"/>
      <c r="W33" s="332">
        <f>IF($B33="","",COUNTIF($C33:$V37,"○"))</f>
        <v>1</v>
      </c>
      <c r="X33" s="314">
        <f>IF($B33="","",COUNTIF($C33:$V37,"×"))</f>
        <v>1</v>
      </c>
      <c r="Y33" s="318">
        <f>IF($B33="","",W33*2+X33)</f>
        <v>3</v>
      </c>
      <c r="Z33" s="292">
        <f>IF(ISERROR(RANK(Y33,$Y$33:$Y$52,0))=TRUE,"",RANK(Y33,$Y$33:$Y$52,0))</f>
        <v>2</v>
      </c>
    </row>
    <row r="34" spans="1:26" ht="14.25" customHeight="1" x14ac:dyDescent="0.15">
      <c r="A34" s="302"/>
      <c r="B34" s="305"/>
      <c r="C34" s="306"/>
      <c r="D34" s="307"/>
      <c r="E34" s="307"/>
      <c r="F34" s="307"/>
      <c r="G34" s="308"/>
      <c r="H34" s="294">
        <f>IF(I33="","",IF(I33&gt;K33,1,0)+IF(I34&gt;K34,1,0)+IF(I35&gt;K35,1,0)+IF(I36&gt;K36,1,0)+IF(I37&gt;K37,1,0))</f>
        <v>3</v>
      </c>
      <c r="I34" s="63">
        <v>6</v>
      </c>
      <c r="J34" s="64" t="s">
        <v>376</v>
      </c>
      <c r="K34" s="63">
        <v>11</v>
      </c>
      <c r="L34" s="296">
        <f>IF(OR(H34="L",H34="W"),"",IF(I33="","",IF(I33&lt;K33,1,0)+IF(I34&lt;K34,1,0)+IF(I35&lt;K35,1,0)+IF(I36&lt;K36,1,0)+IF(I37&lt;K37,1,0)))</f>
        <v>1</v>
      </c>
      <c r="M34" s="373" t="str">
        <f>IF(N33="","",IF(N33&gt;P33,1,0)+IF(N34&gt;P34,1,0)+IF(N35&gt;P35,1,0)+IF(N36&gt;P36,1,0)+IF(N37&gt;P37,1,0))</f>
        <v/>
      </c>
      <c r="N34" s="143"/>
      <c r="O34" s="141" t="s">
        <v>376</v>
      </c>
      <c r="P34" s="143"/>
      <c r="Q34" s="375" t="str">
        <f>IF(OR(M34="L",M34="W"),"",IF(N33="","",IF(N33&lt;P33,1,0)+IF(N34&lt;P34,1,0)+IF(N35&lt;P35,1,0)+IF(N36&lt;P36,1,0)+IF(N37&lt;P37,1,0)))</f>
        <v/>
      </c>
      <c r="R34" s="294">
        <f>IF(S33="","",IF(S33&gt;U33,1,0)+IF(S34&gt;U34,1,0)+IF(S35&gt;U35,1,0)+IF(S36&gt;U36,1,0)+IF(S37&gt;U37,1,0))</f>
        <v>0</v>
      </c>
      <c r="S34" s="63">
        <v>5</v>
      </c>
      <c r="T34" s="64" t="s">
        <v>376</v>
      </c>
      <c r="U34" s="63">
        <v>11</v>
      </c>
      <c r="V34" s="298">
        <f>IF(OR(R34="L",R34="W"),"",IF(S33="","",IF(S33&lt;U33,1,0)+IF(S34&lt;U34,1,0)+IF(S35&lt;U35,1,0)+IF(S36&lt;U36,1,0)+IF(S37&lt;U37,1,0)))</f>
        <v>3</v>
      </c>
      <c r="W34" s="333"/>
      <c r="X34" s="315"/>
      <c r="Y34" s="353"/>
      <c r="Z34" s="293"/>
    </row>
    <row r="35" spans="1:26" ht="14.25" customHeight="1" x14ac:dyDescent="0.15">
      <c r="A35" s="302"/>
      <c r="B35" s="305"/>
      <c r="C35" s="306"/>
      <c r="D35" s="307"/>
      <c r="E35" s="307"/>
      <c r="F35" s="307"/>
      <c r="G35" s="308"/>
      <c r="H35" s="294"/>
      <c r="I35" s="63">
        <v>11</v>
      </c>
      <c r="J35" s="64" t="s">
        <v>376</v>
      </c>
      <c r="K35" s="63">
        <v>7</v>
      </c>
      <c r="L35" s="296"/>
      <c r="M35" s="373"/>
      <c r="N35" s="143"/>
      <c r="O35" s="141" t="s">
        <v>376</v>
      </c>
      <c r="P35" s="143"/>
      <c r="Q35" s="375"/>
      <c r="R35" s="294"/>
      <c r="S35" s="63">
        <v>4</v>
      </c>
      <c r="T35" s="64" t="s">
        <v>376</v>
      </c>
      <c r="U35" s="63">
        <v>11</v>
      </c>
      <c r="V35" s="298"/>
      <c r="W35" s="333"/>
      <c r="X35" s="315"/>
      <c r="Y35" s="353"/>
      <c r="Z35" s="293"/>
    </row>
    <row r="36" spans="1:26" ht="14.25" customHeight="1" x14ac:dyDescent="0.15">
      <c r="A36" s="302"/>
      <c r="B36" s="319" t="str">
        <f>IF(女子S!N46="","",女子S!N46)</f>
        <v>（高松商）</v>
      </c>
      <c r="C36" s="306"/>
      <c r="D36" s="307"/>
      <c r="E36" s="307"/>
      <c r="F36" s="307"/>
      <c r="G36" s="308"/>
      <c r="H36" s="294"/>
      <c r="I36" s="63">
        <v>11</v>
      </c>
      <c r="J36" s="64" t="s">
        <v>376</v>
      </c>
      <c r="K36" s="63">
        <v>8</v>
      </c>
      <c r="L36" s="296"/>
      <c r="M36" s="373"/>
      <c r="N36" s="143"/>
      <c r="O36" s="141" t="s">
        <v>376</v>
      </c>
      <c r="P36" s="143"/>
      <c r="Q36" s="375"/>
      <c r="R36" s="294"/>
      <c r="S36" s="63"/>
      <c r="T36" s="64" t="s">
        <v>376</v>
      </c>
      <c r="U36" s="63"/>
      <c r="V36" s="298"/>
      <c r="W36" s="333"/>
      <c r="X36" s="315"/>
      <c r="Y36" s="353"/>
      <c r="Z36" s="293"/>
    </row>
    <row r="37" spans="1:26" ht="14.25" customHeight="1" x14ac:dyDescent="0.15">
      <c r="A37" s="303"/>
      <c r="B37" s="319"/>
      <c r="C37" s="309"/>
      <c r="D37" s="310"/>
      <c r="E37" s="310"/>
      <c r="F37" s="310"/>
      <c r="G37" s="311"/>
      <c r="H37" s="295"/>
      <c r="I37" s="65"/>
      <c r="J37" s="66" t="s">
        <v>376</v>
      </c>
      <c r="K37" s="65"/>
      <c r="L37" s="297"/>
      <c r="M37" s="374"/>
      <c r="N37" s="147"/>
      <c r="O37" s="145" t="s">
        <v>376</v>
      </c>
      <c r="P37" s="147"/>
      <c r="Q37" s="376"/>
      <c r="R37" s="295"/>
      <c r="S37" s="65"/>
      <c r="T37" s="66" t="s">
        <v>376</v>
      </c>
      <c r="U37" s="65"/>
      <c r="V37" s="326"/>
      <c r="W37" s="333"/>
      <c r="X37" s="315"/>
      <c r="Y37" s="353"/>
      <c r="Z37" s="293"/>
    </row>
    <row r="38" spans="1:26" ht="14.25" customHeight="1" x14ac:dyDescent="0.15">
      <c r="A38" s="327" t="s">
        <v>379</v>
      </c>
      <c r="B38" s="328" t="str">
        <f>IF(女子S!BE43="","",女子S!BE43)</f>
        <v>横手</v>
      </c>
      <c r="C38" s="73" t="str">
        <f>IF(H33="","",IF(H33="○","×","○"))</f>
        <v>×</v>
      </c>
      <c r="D38" s="69">
        <f>IF(K33="","",K33)</f>
        <v>4</v>
      </c>
      <c r="E38" s="70" t="s">
        <v>376</v>
      </c>
      <c r="F38" s="71">
        <f>IF(I33="","",I33)</f>
        <v>11</v>
      </c>
      <c r="G38" s="72"/>
      <c r="H38" s="329" t="str">
        <f>IF(H39="","",IF(H39&gt;L39,"○","×"))</f>
        <v/>
      </c>
      <c r="I38" s="330"/>
      <c r="J38" s="330"/>
      <c r="K38" s="330"/>
      <c r="L38" s="362"/>
      <c r="M38" s="136" t="str">
        <f>IF(M39="","",IF(M39="W","○",IF(M39="L","×",IF(M39&gt;Q39,"○","×"))))</f>
        <v/>
      </c>
      <c r="N38" s="137"/>
      <c r="O38" s="138" t="s">
        <v>376</v>
      </c>
      <c r="P38" s="137"/>
      <c r="Q38" s="148"/>
      <c r="R38" s="54" t="str">
        <f>IF(R39="","",IF(R39="W","○",IF(R39="L","×",IF(R39&gt;V39,"○","×"))))</f>
        <v>×</v>
      </c>
      <c r="S38" s="55">
        <v>4</v>
      </c>
      <c r="T38" s="56" t="s">
        <v>376</v>
      </c>
      <c r="U38" s="55">
        <v>11</v>
      </c>
      <c r="V38" s="58"/>
      <c r="W38" s="332">
        <f>IF($B38="","",COUNTIF($C38:$V42,"○"))</f>
        <v>0</v>
      </c>
      <c r="X38" s="314">
        <f>IF($B38="","",COUNTIF($C38:$V42,"×"))</f>
        <v>2</v>
      </c>
      <c r="Y38" s="318">
        <f>IF($B38="","",W38*2+X38)</f>
        <v>2</v>
      </c>
      <c r="Z38" s="292">
        <f>IF(ISERROR(RANK(Y38,$Y$33:$Y$52,0))=TRUE,"",RANK(Y38,$Y$33:$Y$52,0))</f>
        <v>3</v>
      </c>
    </row>
    <row r="39" spans="1:26" ht="14.25" customHeight="1" x14ac:dyDescent="0.15">
      <c r="A39" s="302"/>
      <c r="B39" s="305"/>
      <c r="C39" s="320">
        <f>IF(H34="W","L",IF(H34="L","W",IF(H34="","",L34)))</f>
        <v>1</v>
      </c>
      <c r="D39" s="77">
        <f>IF(K34="","",K34)</f>
        <v>11</v>
      </c>
      <c r="E39" s="64" t="s">
        <v>376</v>
      </c>
      <c r="F39" s="78">
        <f>IF(I34="","",I34)</f>
        <v>6</v>
      </c>
      <c r="G39" s="296">
        <f>IF(OR(C39="L",C39="W"),"",H34)</f>
        <v>3</v>
      </c>
      <c r="H39" s="331"/>
      <c r="I39" s="307"/>
      <c r="J39" s="307"/>
      <c r="K39" s="307"/>
      <c r="L39" s="308"/>
      <c r="M39" s="373" t="str">
        <f>IF(N38="","",IF(N38&gt;P38,1,0)+IF(N39&gt;P39,1,0)+IF(N40&gt;P40,1,0)+IF(N41&gt;P41,1,0)+IF(N42&gt;P42,1,0))</f>
        <v/>
      </c>
      <c r="N39" s="143"/>
      <c r="O39" s="141" t="s">
        <v>376</v>
      </c>
      <c r="P39" s="143"/>
      <c r="Q39" s="375" t="str">
        <f>IF(OR(M39="L",M39="W"),"",IF(N38="","",IF(N38&lt;P38,1,0)+IF(N39&lt;P39,1,0)+IF(N40&lt;P40,1,0)+IF(N41&lt;P41,1,0)+IF(N42&lt;P42,1,0)))</f>
        <v/>
      </c>
      <c r="R39" s="294">
        <f>IF(S38="","",IF(S38&gt;U38,1,0)+IF(S39&gt;U39,1,0)+IF(S40&gt;U40,1,0)+IF(S41&gt;U41,1,0)+IF(S42&gt;U42,1,0))</f>
        <v>1</v>
      </c>
      <c r="S39" s="63">
        <v>10</v>
      </c>
      <c r="T39" s="64" t="s">
        <v>376</v>
      </c>
      <c r="U39" s="63">
        <v>12</v>
      </c>
      <c r="V39" s="298">
        <f>IF(OR(R39="L",R39="W"),"",IF(S38="","",IF(S38&lt;U38,1,0)+IF(S39&lt;U39,1,0)+IF(S40&lt;U40,1,0)+IF(S41&lt;U41,1,0)+IF(S42&lt;U42,1,0)))</f>
        <v>3</v>
      </c>
      <c r="W39" s="333"/>
      <c r="X39" s="315"/>
      <c r="Y39" s="353"/>
      <c r="Z39" s="293"/>
    </row>
    <row r="40" spans="1:26" ht="14.25" customHeight="1" x14ac:dyDescent="0.15">
      <c r="A40" s="302"/>
      <c r="B40" s="305"/>
      <c r="C40" s="320"/>
      <c r="D40" s="77">
        <f>IF(K35="","",K35)</f>
        <v>7</v>
      </c>
      <c r="E40" s="64" t="s">
        <v>376</v>
      </c>
      <c r="F40" s="78">
        <f>IF(I35="","",I35)</f>
        <v>11</v>
      </c>
      <c r="G40" s="296"/>
      <c r="H40" s="331"/>
      <c r="I40" s="307"/>
      <c r="J40" s="307"/>
      <c r="K40" s="307"/>
      <c r="L40" s="308"/>
      <c r="M40" s="373"/>
      <c r="N40" s="143"/>
      <c r="O40" s="141" t="s">
        <v>376</v>
      </c>
      <c r="P40" s="143"/>
      <c r="Q40" s="375"/>
      <c r="R40" s="294"/>
      <c r="S40" s="63">
        <v>11</v>
      </c>
      <c r="T40" s="64" t="s">
        <v>376</v>
      </c>
      <c r="U40" s="63">
        <v>8</v>
      </c>
      <c r="V40" s="298"/>
      <c r="W40" s="333"/>
      <c r="X40" s="315"/>
      <c r="Y40" s="353"/>
      <c r="Z40" s="293"/>
    </row>
    <row r="41" spans="1:26" ht="14.25" customHeight="1" x14ac:dyDescent="0.15">
      <c r="A41" s="302"/>
      <c r="B41" s="335" t="str">
        <f>IF(女子S!BE46="","",女子S!BE46)</f>
        <v>（高松商）</v>
      </c>
      <c r="C41" s="320"/>
      <c r="D41" s="77">
        <f>IF(K36="","",K36)</f>
        <v>8</v>
      </c>
      <c r="E41" s="64" t="s">
        <v>376</v>
      </c>
      <c r="F41" s="78">
        <f>IF(I36="","",I36)</f>
        <v>11</v>
      </c>
      <c r="G41" s="296"/>
      <c r="H41" s="331"/>
      <c r="I41" s="307"/>
      <c r="J41" s="307"/>
      <c r="K41" s="307"/>
      <c r="L41" s="308"/>
      <c r="M41" s="373"/>
      <c r="N41" s="143"/>
      <c r="O41" s="141" t="s">
        <v>376</v>
      </c>
      <c r="P41" s="143"/>
      <c r="Q41" s="375"/>
      <c r="R41" s="294"/>
      <c r="S41" s="63">
        <v>8</v>
      </c>
      <c r="T41" s="64" t="s">
        <v>376</v>
      </c>
      <c r="U41" s="63">
        <v>11</v>
      </c>
      <c r="V41" s="298"/>
      <c r="W41" s="333"/>
      <c r="X41" s="315"/>
      <c r="Y41" s="353"/>
      <c r="Z41" s="293"/>
    </row>
    <row r="42" spans="1:26" ht="14.25" customHeight="1" x14ac:dyDescent="0.15">
      <c r="A42" s="303"/>
      <c r="B42" s="336"/>
      <c r="C42" s="321"/>
      <c r="D42" s="79" t="str">
        <f>IF(K37="","",K37)</f>
        <v/>
      </c>
      <c r="E42" s="66" t="s">
        <v>376</v>
      </c>
      <c r="F42" s="80" t="str">
        <f>IF(I37="","",I37)</f>
        <v/>
      </c>
      <c r="G42" s="297"/>
      <c r="H42" s="363"/>
      <c r="I42" s="310"/>
      <c r="J42" s="310"/>
      <c r="K42" s="310"/>
      <c r="L42" s="311"/>
      <c r="M42" s="374"/>
      <c r="N42" s="147"/>
      <c r="O42" s="145" t="s">
        <v>376</v>
      </c>
      <c r="P42" s="147"/>
      <c r="Q42" s="376"/>
      <c r="R42" s="295"/>
      <c r="S42" s="65"/>
      <c r="T42" s="66" t="s">
        <v>376</v>
      </c>
      <c r="U42" s="65"/>
      <c r="V42" s="326"/>
      <c r="W42" s="333"/>
      <c r="X42" s="315"/>
      <c r="Y42" s="353"/>
      <c r="Z42" s="293"/>
    </row>
    <row r="43" spans="1:26" ht="14.25" customHeight="1" x14ac:dyDescent="0.15">
      <c r="A43" s="385" t="s">
        <v>380</v>
      </c>
      <c r="B43" s="388" t="str">
        <f>IF(女子S!AY43="","",女子S!AY43)</f>
        <v>峯</v>
      </c>
      <c r="C43" s="130" t="str">
        <f>IF(M33="","",IF(M33="○","×","○"))</f>
        <v/>
      </c>
      <c r="D43" s="131" t="str">
        <f>IF(P33="","",P33)</f>
        <v/>
      </c>
      <c r="E43" s="132" t="s">
        <v>376</v>
      </c>
      <c r="F43" s="133" t="str">
        <f>IF(N33="","",N33)</f>
        <v/>
      </c>
      <c r="G43" s="134"/>
      <c r="H43" s="130" t="str">
        <f>IF(M38="","",IF(M38="○","×","○"))</f>
        <v/>
      </c>
      <c r="I43" s="131" t="str">
        <f>IF(P38="","",P38)</f>
        <v/>
      </c>
      <c r="J43" s="132" t="s">
        <v>376</v>
      </c>
      <c r="K43" s="133" t="str">
        <f>IF(N38="","",N38)</f>
        <v/>
      </c>
      <c r="L43" s="135"/>
      <c r="M43" s="390" t="str">
        <f>IF(M44="","",IF(M44&gt;Q44,"○","×"))</f>
        <v/>
      </c>
      <c r="N43" s="390"/>
      <c r="O43" s="390"/>
      <c r="P43" s="390"/>
      <c r="Q43" s="391"/>
      <c r="R43" s="136" t="str">
        <f>IF(R44="","",IF(R44="W","○",IF(R44="L","×",IF(R44&gt;V44,"○","×"))))</f>
        <v/>
      </c>
      <c r="S43" s="137"/>
      <c r="T43" s="138" t="s">
        <v>376</v>
      </c>
      <c r="U43" s="137"/>
      <c r="V43" s="139"/>
      <c r="W43" s="396"/>
      <c r="X43" s="398"/>
      <c r="Y43" s="400"/>
      <c r="Z43" s="377"/>
    </row>
    <row r="44" spans="1:26" ht="14.25" customHeight="1" x14ac:dyDescent="0.15">
      <c r="A44" s="386"/>
      <c r="B44" s="389"/>
      <c r="C44" s="379" t="str">
        <f>IF(M34="W","L",IF(M34="L","W",IF(M34="","",Q34)))</f>
        <v/>
      </c>
      <c r="D44" s="140" t="str">
        <f>IF(P34="","",P34)</f>
        <v/>
      </c>
      <c r="E44" s="141" t="s">
        <v>376</v>
      </c>
      <c r="F44" s="142" t="str">
        <f>IF(N34="","",N34)</f>
        <v/>
      </c>
      <c r="G44" s="381" t="str">
        <f>IF(OR(C44="L",C44="W"),"",M34)</f>
        <v/>
      </c>
      <c r="H44" s="373" t="str">
        <f>IF(M39="W","L",IF(M39="L","W",IF(M39="","",Q39)))</f>
        <v/>
      </c>
      <c r="I44" s="140" t="str">
        <f>IF(P39="","",P39)</f>
        <v/>
      </c>
      <c r="J44" s="141" t="s">
        <v>376</v>
      </c>
      <c r="K44" s="142" t="str">
        <f>IF(N39="","",N39)</f>
        <v/>
      </c>
      <c r="L44" s="383" t="str">
        <f>IF(OR(H44="L",H44="W"),"",M39)</f>
        <v/>
      </c>
      <c r="M44" s="392"/>
      <c r="N44" s="392"/>
      <c r="O44" s="392"/>
      <c r="P44" s="392"/>
      <c r="Q44" s="393"/>
      <c r="R44" s="373" t="str">
        <f>IF(S43="","",IF(S43&gt;U43,1,0)+IF(S44&gt;U44,1,0)+IF(S45&gt;U45,1,0)+IF(S46&gt;U46,1,0)+IF(S47&gt;U47,1,0))</f>
        <v/>
      </c>
      <c r="S44" s="143"/>
      <c r="T44" s="141" t="s">
        <v>376</v>
      </c>
      <c r="U44" s="143"/>
      <c r="V44" s="381" t="str">
        <f>IF(OR(R44="L",R44="W"),"",IF(S43="","",IF(S43&lt;U43,1,0)+IF(S44&lt;U44,1,0)+IF(S45&lt;U45,1,0)+IF(S46&lt;U46,1,0)+IF(S47&lt;U47,1,0)))</f>
        <v/>
      </c>
      <c r="W44" s="397"/>
      <c r="X44" s="399"/>
      <c r="Y44" s="401"/>
      <c r="Z44" s="378"/>
    </row>
    <row r="45" spans="1:26" ht="14.25" customHeight="1" x14ac:dyDescent="0.15">
      <c r="A45" s="386"/>
      <c r="B45" s="389"/>
      <c r="C45" s="379"/>
      <c r="D45" s="140" t="str">
        <f>IF(P35="","",P35)</f>
        <v/>
      </c>
      <c r="E45" s="141" t="s">
        <v>376</v>
      </c>
      <c r="F45" s="142" t="str">
        <f>IF(N35="","",N35)</f>
        <v/>
      </c>
      <c r="G45" s="381"/>
      <c r="H45" s="373"/>
      <c r="I45" s="140" t="str">
        <f>IF(P40="","",P40)</f>
        <v/>
      </c>
      <c r="J45" s="141" t="s">
        <v>376</v>
      </c>
      <c r="K45" s="142" t="str">
        <f>IF(N40="","",N40)</f>
        <v/>
      </c>
      <c r="L45" s="383"/>
      <c r="M45" s="392"/>
      <c r="N45" s="392"/>
      <c r="O45" s="392"/>
      <c r="P45" s="392"/>
      <c r="Q45" s="393"/>
      <c r="R45" s="373"/>
      <c r="S45" s="143"/>
      <c r="T45" s="141" t="s">
        <v>376</v>
      </c>
      <c r="U45" s="143"/>
      <c r="V45" s="381"/>
      <c r="W45" s="397"/>
      <c r="X45" s="399"/>
      <c r="Y45" s="401"/>
      <c r="Z45" s="378"/>
    </row>
    <row r="46" spans="1:26" ht="14.25" customHeight="1" x14ac:dyDescent="0.15">
      <c r="A46" s="386"/>
      <c r="B46" s="402" t="str">
        <f>IF(女子S!AY46="","",女子S!AY46)</f>
        <v>（イトウTTC）</v>
      </c>
      <c r="C46" s="379"/>
      <c r="D46" s="140" t="str">
        <f>IF(P36="","",P36)</f>
        <v/>
      </c>
      <c r="E46" s="141" t="s">
        <v>376</v>
      </c>
      <c r="F46" s="142" t="str">
        <f>IF(N36="","",N36)</f>
        <v/>
      </c>
      <c r="G46" s="381"/>
      <c r="H46" s="373"/>
      <c r="I46" s="140" t="str">
        <f>IF(P41="","",P41)</f>
        <v/>
      </c>
      <c r="J46" s="141" t="s">
        <v>376</v>
      </c>
      <c r="K46" s="142" t="str">
        <f>IF(N41="","",N41)</f>
        <v/>
      </c>
      <c r="L46" s="383"/>
      <c r="M46" s="392"/>
      <c r="N46" s="392"/>
      <c r="O46" s="392"/>
      <c r="P46" s="392"/>
      <c r="Q46" s="393"/>
      <c r="R46" s="373"/>
      <c r="S46" s="143"/>
      <c r="T46" s="141" t="s">
        <v>376</v>
      </c>
      <c r="U46" s="143"/>
      <c r="V46" s="381"/>
      <c r="W46" s="397"/>
      <c r="X46" s="399"/>
      <c r="Y46" s="401"/>
      <c r="Z46" s="378"/>
    </row>
    <row r="47" spans="1:26" ht="14.25" customHeight="1" x14ac:dyDescent="0.15">
      <c r="A47" s="387"/>
      <c r="B47" s="403"/>
      <c r="C47" s="380"/>
      <c r="D47" s="144" t="str">
        <f>IF(P37="","",P37)</f>
        <v/>
      </c>
      <c r="E47" s="145" t="s">
        <v>376</v>
      </c>
      <c r="F47" s="146" t="str">
        <f>IF(N37="","",N37)</f>
        <v/>
      </c>
      <c r="G47" s="382"/>
      <c r="H47" s="374"/>
      <c r="I47" s="144" t="str">
        <f>IF(P42="","",P42)</f>
        <v/>
      </c>
      <c r="J47" s="145" t="s">
        <v>376</v>
      </c>
      <c r="K47" s="146" t="str">
        <f>IF(N42="","",N42)</f>
        <v/>
      </c>
      <c r="L47" s="384"/>
      <c r="M47" s="394"/>
      <c r="N47" s="394"/>
      <c r="O47" s="394"/>
      <c r="P47" s="394"/>
      <c r="Q47" s="395"/>
      <c r="R47" s="374"/>
      <c r="S47" s="147"/>
      <c r="T47" s="145" t="s">
        <v>376</v>
      </c>
      <c r="U47" s="147"/>
      <c r="V47" s="382"/>
      <c r="W47" s="397"/>
      <c r="X47" s="399"/>
      <c r="Y47" s="401"/>
      <c r="Z47" s="378"/>
    </row>
    <row r="48" spans="1:26" ht="14.25" customHeight="1" x14ac:dyDescent="0.15">
      <c r="A48" s="327" t="s">
        <v>381</v>
      </c>
      <c r="B48" s="371" t="str">
        <f>IF(女子S!T43="","",女子S!T43)</f>
        <v>櫻井</v>
      </c>
      <c r="C48" s="94" t="str">
        <f>IF(R33="","",IF(R33="○","×","○"))</f>
        <v>○</v>
      </c>
      <c r="D48" s="69">
        <f>IF(U33="","",U33)</f>
        <v>11</v>
      </c>
      <c r="E48" s="70" t="s">
        <v>376</v>
      </c>
      <c r="F48" s="71">
        <f>IF(S33="","",S33)</f>
        <v>5</v>
      </c>
      <c r="G48" s="72"/>
      <c r="H48" s="73" t="str">
        <f>IF(R38="","",IF(R38="○","×","○"))</f>
        <v>○</v>
      </c>
      <c r="I48" s="69">
        <f>IF(U38="","",U38)</f>
        <v>11</v>
      </c>
      <c r="J48" s="70" t="s">
        <v>376</v>
      </c>
      <c r="K48" s="71">
        <f>IF(S38="","",S38)</f>
        <v>4</v>
      </c>
      <c r="L48" s="75"/>
      <c r="M48" s="130" t="str">
        <f>IF(R43="","",IF(R43="○","×","○"))</f>
        <v/>
      </c>
      <c r="N48" s="131" t="str">
        <f>IF(U43="","",U43)</f>
        <v/>
      </c>
      <c r="O48" s="132" t="s">
        <v>376</v>
      </c>
      <c r="P48" s="133" t="str">
        <f>IF(S43="","",S43)</f>
        <v/>
      </c>
      <c r="Q48" s="134"/>
      <c r="R48" s="329" t="str">
        <f>IF(R49="","",IF(R49&gt;V49,"○","×"))</f>
        <v/>
      </c>
      <c r="S48" s="330"/>
      <c r="T48" s="330"/>
      <c r="U48" s="330"/>
      <c r="V48" s="330"/>
      <c r="W48" s="332">
        <f>IF($B48="","",COUNTIF($C48:$V52,"○"))</f>
        <v>2</v>
      </c>
      <c r="X48" s="314">
        <f>IF($B48="","",COUNTIF($C48:$V52,"×"))</f>
        <v>0</v>
      </c>
      <c r="Y48" s="318">
        <f>IF($B48="","",W48*2+X48)</f>
        <v>4</v>
      </c>
      <c r="Z48" s="292">
        <f>IF(ISERROR(RANK(Y48,$Y$33:$Y$52,0))=TRUE,"",RANK(Y48,$Y$33:$Y$52,0))</f>
        <v>1</v>
      </c>
    </row>
    <row r="49" spans="1:26" ht="14.25" customHeight="1" x14ac:dyDescent="0.15">
      <c r="A49" s="302"/>
      <c r="B49" s="305"/>
      <c r="C49" s="324">
        <f>IF(R34="W","L",IF(R34="L","W",IF(R34="","",V34)))</f>
        <v>3</v>
      </c>
      <c r="D49" s="77">
        <f>IF(U34="","",U34)</f>
        <v>11</v>
      </c>
      <c r="E49" s="64" t="s">
        <v>376</v>
      </c>
      <c r="F49" s="78">
        <f>IF(S34="","",S34)</f>
        <v>5</v>
      </c>
      <c r="G49" s="298">
        <f>IF(OR(C49="L",C49="W"),"",R34)</f>
        <v>0</v>
      </c>
      <c r="H49" s="294">
        <f>IF(R39="W","L",IF(R39="L","W",IF(R39="","",V39)))</f>
        <v>3</v>
      </c>
      <c r="I49" s="77">
        <f>IF(U39="","",U39)</f>
        <v>12</v>
      </c>
      <c r="J49" s="64" t="s">
        <v>376</v>
      </c>
      <c r="K49" s="78">
        <f>IF(S39="","",S39)</f>
        <v>10</v>
      </c>
      <c r="L49" s="322">
        <f>IF(OR(H49="L",H49="W"),"",R39)</f>
        <v>1</v>
      </c>
      <c r="M49" s="404" t="str">
        <f>IF(R44="W","L",IF(R44="L","W",IF(R44="","",V44)))</f>
        <v/>
      </c>
      <c r="N49" s="140" t="str">
        <f>IF(U44="","",U44)</f>
        <v/>
      </c>
      <c r="O49" s="141" t="s">
        <v>376</v>
      </c>
      <c r="P49" s="142" t="str">
        <f>IF(S44="","",S44)</f>
        <v/>
      </c>
      <c r="Q49" s="375" t="str">
        <f>IF(OR(M49="L",M49="W"),"",R44)</f>
        <v/>
      </c>
      <c r="R49" s="331"/>
      <c r="S49" s="307"/>
      <c r="T49" s="307"/>
      <c r="U49" s="307"/>
      <c r="V49" s="307"/>
      <c r="W49" s="333"/>
      <c r="X49" s="315"/>
      <c r="Y49" s="353"/>
      <c r="Z49" s="293"/>
    </row>
    <row r="50" spans="1:26" ht="14.25" customHeight="1" x14ac:dyDescent="0.15">
      <c r="A50" s="302"/>
      <c r="B50" s="305"/>
      <c r="C50" s="324"/>
      <c r="D50" s="77">
        <f>IF(U35="","",U35)</f>
        <v>11</v>
      </c>
      <c r="E50" s="64" t="s">
        <v>376</v>
      </c>
      <c r="F50" s="78">
        <f>IF(S35="","",S35)</f>
        <v>4</v>
      </c>
      <c r="G50" s="298"/>
      <c r="H50" s="294"/>
      <c r="I50" s="77">
        <f>IF(U40="","",U40)</f>
        <v>8</v>
      </c>
      <c r="J50" s="64" t="s">
        <v>376</v>
      </c>
      <c r="K50" s="78">
        <f>IF(S40="","",S40)</f>
        <v>11</v>
      </c>
      <c r="L50" s="322"/>
      <c r="M50" s="404"/>
      <c r="N50" s="140" t="str">
        <f>IF(U45="","",U45)</f>
        <v/>
      </c>
      <c r="O50" s="141" t="s">
        <v>376</v>
      </c>
      <c r="P50" s="142" t="str">
        <f>IF(S45="","",S45)</f>
        <v/>
      </c>
      <c r="Q50" s="375"/>
      <c r="R50" s="331"/>
      <c r="S50" s="307"/>
      <c r="T50" s="307"/>
      <c r="U50" s="307"/>
      <c r="V50" s="307"/>
      <c r="W50" s="333"/>
      <c r="X50" s="315"/>
      <c r="Y50" s="353"/>
      <c r="Z50" s="293"/>
    </row>
    <row r="51" spans="1:26" ht="14.25" customHeight="1" x14ac:dyDescent="0.15">
      <c r="A51" s="302"/>
      <c r="B51" s="355" t="str">
        <f>IF(女子S!T46="","",女子S!T46)</f>
        <v>（四学香川西）</v>
      </c>
      <c r="C51" s="320"/>
      <c r="D51" s="77" t="str">
        <f>IF(U36="","",U36)</f>
        <v/>
      </c>
      <c r="E51" s="64" t="s">
        <v>376</v>
      </c>
      <c r="F51" s="78" t="str">
        <f>IF(S36="","",S36)</f>
        <v/>
      </c>
      <c r="G51" s="298"/>
      <c r="H51" s="294"/>
      <c r="I51" s="77">
        <f>IF(U41="","",U41)</f>
        <v>11</v>
      </c>
      <c r="J51" s="64" t="s">
        <v>376</v>
      </c>
      <c r="K51" s="78">
        <f>IF(S41="","",S41)</f>
        <v>8</v>
      </c>
      <c r="L51" s="322"/>
      <c r="M51" s="404"/>
      <c r="N51" s="140" t="str">
        <f>IF(U46="","",U46)</f>
        <v/>
      </c>
      <c r="O51" s="141" t="s">
        <v>376</v>
      </c>
      <c r="P51" s="142" t="str">
        <f>IF(S46="","",S46)</f>
        <v/>
      </c>
      <c r="Q51" s="375"/>
      <c r="R51" s="331"/>
      <c r="S51" s="307"/>
      <c r="T51" s="307"/>
      <c r="U51" s="307"/>
      <c r="V51" s="307"/>
      <c r="W51" s="333"/>
      <c r="X51" s="315"/>
      <c r="Y51" s="353"/>
      <c r="Z51" s="293"/>
    </row>
    <row r="52" spans="1:26" ht="14.25" customHeight="1" thickBot="1" x14ac:dyDescent="0.2">
      <c r="A52" s="346"/>
      <c r="B52" s="356"/>
      <c r="C52" s="368"/>
      <c r="D52" s="90" t="str">
        <f>IF(U37="","",U37)</f>
        <v/>
      </c>
      <c r="E52" s="91" t="s">
        <v>376</v>
      </c>
      <c r="F52" s="92" t="str">
        <f>IF(S37="","",S37)</f>
        <v/>
      </c>
      <c r="G52" s="369"/>
      <c r="H52" s="370"/>
      <c r="I52" s="90" t="str">
        <f>IF(U42="","",U42)</f>
        <v/>
      </c>
      <c r="J52" s="91" t="s">
        <v>376</v>
      </c>
      <c r="K52" s="92" t="str">
        <f>IF(S42="","",S42)</f>
        <v/>
      </c>
      <c r="L52" s="344"/>
      <c r="M52" s="405"/>
      <c r="N52" s="149" t="str">
        <f>IF(U47="","",U47)</f>
        <v/>
      </c>
      <c r="O52" s="150" t="s">
        <v>376</v>
      </c>
      <c r="P52" s="151" t="str">
        <f>IF(S47="","",S47)</f>
        <v/>
      </c>
      <c r="Q52" s="406"/>
      <c r="R52" s="349"/>
      <c r="S52" s="350"/>
      <c r="T52" s="350"/>
      <c r="U52" s="350"/>
      <c r="V52" s="350"/>
      <c r="W52" s="351"/>
      <c r="X52" s="352"/>
      <c r="Y52" s="354"/>
      <c r="Z52" s="339"/>
    </row>
  </sheetData>
  <mergeCells count="143">
    <mergeCell ref="Z48:Z52"/>
    <mergeCell ref="C49:C52"/>
    <mergeCell ref="G49:G52"/>
    <mergeCell ref="H49:H52"/>
    <mergeCell ref="L49:L52"/>
    <mergeCell ref="M49:M52"/>
    <mergeCell ref="Q49:Q52"/>
    <mergeCell ref="A48:A52"/>
    <mergeCell ref="B48:B50"/>
    <mergeCell ref="R48:V52"/>
    <mergeCell ref="W48:W52"/>
    <mergeCell ref="X48:X52"/>
    <mergeCell ref="Y48:Y52"/>
    <mergeCell ref="B51:B52"/>
    <mergeCell ref="Z43:Z47"/>
    <mergeCell ref="C44:C47"/>
    <mergeCell ref="G44:G47"/>
    <mergeCell ref="H44:H47"/>
    <mergeCell ref="L44:L47"/>
    <mergeCell ref="R44:R47"/>
    <mergeCell ref="V44:V47"/>
    <mergeCell ref="A43:A47"/>
    <mergeCell ref="B43:B45"/>
    <mergeCell ref="M43:Q47"/>
    <mergeCell ref="W43:W47"/>
    <mergeCell ref="X43:X47"/>
    <mergeCell ref="Y43:Y47"/>
    <mergeCell ref="B46:B47"/>
    <mergeCell ref="A33:A37"/>
    <mergeCell ref="B33:B35"/>
    <mergeCell ref="C33:G37"/>
    <mergeCell ref="W33:W37"/>
    <mergeCell ref="X33:X37"/>
    <mergeCell ref="Y33:Y37"/>
    <mergeCell ref="B36:B37"/>
    <mergeCell ref="Z38:Z42"/>
    <mergeCell ref="C39:C42"/>
    <mergeCell ref="G39:G42"/>
    <mergeCell ref="M39:M42"/>
    <mergeCell ref="Q39:Q42"/>
    <mergeCell ref="R39:R42"/>
    <mergeCell ref="V39:V42"/>
    <mergeCell ref="A38:A42"/>
    <mergeCell ref="B38:B40"/>
    <mergeCell ref="H38:L42"/>
    <mergeCell ref="W38:W42"/>
    <mergeCell ref="X38:X42"/>
    <mergeCell ref="Y38:Y42"/>
    <mergeCell ref="B41:B42"/>
    <mergeCell ref="H32:L32"/>
    <mergeCell ref="M32:Q32"/>
    <mergeCell ref="R32:V32"/>
    <mergeCell ref="C29:L29"/>
    <mergeCell ref="O29:V29"/>
    <mergeCell ref="Z33:Z37"/>
    <mergeCell ref="H34:H37"/>
    <mergeCell ref="L34:L37"/>
    <mergeCell ref="M34:M37"/>
    <mergeCell ref="Q34:Q37"/>
    <mergeCell ref="R34:R37"/>
    <mergeCell ref="V34:V37"/>
    <mergeCell ref="A31:B32"/>
    <mergeCell ref="C31:G31"/>
    <mergeCell ref="H31:L31"/>
    <mergeCell ref="M31:Q31"/>
    <mergeCell ref="R31:V31"/>
    <mergeCell ref="Z22:Z26"/>
    <mergeCell ref="C23:C26"/>
    <mergeCell ref="G23:G26"/>
    <mergeCell ref="H23:H26"/>
    <mergeCell ref="L23:L26"/>
    <mergeCell ref="M23:M26"/>
    <mergeCell ref="Q23:Q26"/>
    <mergeCell ref="A22:A26"/>
    <mergeCell ref="B22:B24"/>
    <mergeCell ref="R22:V26"/>
    <mergeCell ref="W22:W26"/>
    <mergeCell ref="X22:X26"/>
    <mergeCell ref="Y22:Y26"/>
    <mergeCell ref="B25:B26"/>
    <mergeCell ref="W31:W32"/>
    <mergeCell ref="X31:X32"/>
    <mergeCell ref="Y31:Y32"/>
    <mergeCell ref="Z31:Z32"/>
    <mergeCell ref="C32:G32"/>
    <mergeCell ref="Z17:Z21"/>
    <mergeCell ref="C18:C21"/>
    <mergeCell ref="G18:G21"/>
    <mergeCell ref="H18:H21"/>
    <mergeCell ref="L18:L21"/>
    <mergeCell ref="R18:R21"/>
    <mergeCell ref="V18:V21"/>
    <mergeCell ref="A17:A21"/>
    <mergeCell ref="B17:B19"/>
    <mergeCell ref="M17:Q21"/>
    <mergeCell ref="W17:W21"/>
    <mergeCell ref="X17:X21"/>
    <mergeCell ref="Y17:Y21"/>
    <mergeCell ref="B20:B21"/>
    <mergeCell ref="Z12:Z16"/>
    <mergeCell ref="C13:C16"/>
    <mergeCell ref="G13:G16"/>
    <mergeCell ref="M13:M16"/>
    <mergeCell ref="Q13:Q16"/>
    <mergeCell ref="R13:R16"/>
    <mergeCell ref="V13:V16"/>
    <mergeCell ref="A12:A16"/>
    <mergeCell ref="B12:B14"/>
    <mergeCell ref="H12:L16"/>
    <mergeCell ref="W12:W16"/>
    <mergeCell ref="X12:X16"/>
    <mergeCell ref="Y12:Y16"/>
    <mergeCell ref="B15:B16"/>
    <mergeCell ref="Z7:Z11"/>
    <mergeCell ref="H8:H11"/>
    <mergeCell ref="L8:L11"/>
    <mergeCell ref="M8:M11"/>
    <mergeCell ref="Q8:Q11"/>
    <mergeCell ref="R8:R11"/>
    <mergeCell ref="V8:V11"/>
    <mergeCell ref="A7:A11"/>
    <mergeCell ref="B7:B9"/>
    <mergeCell ref="C7:G11"/>
    <mergeCell ref="W7:W11"/>
    <mergeCell ref="X7:X11"/>
    <mergeCell ref="Y7:Y11"/>
    <mergeCell ref="B10:B11"/>
    <mergeCell ref="Y5:Y6"/>
    <mergeCell ref="Z5:Z6"/>
    <mergeCell ref="C6:G6"/>
    <mergeCell ref="H6:L6"/>
    <mergeCell ref="M6:Q6"/>
    <mergeCell ref="R6:V6"/>
    <mergeCell ref="A1:Z1"/>
    <mergeCell ref="C3:L3"/>
    <mergeCell ref="O3:T3"/>
    <mergeCell ref="A5:B6"/>
    <mergeCell ref="C5:G5"/>
    <mergeCell ref="H5:L5"/>
    <mergeCell ref="M5:Q5"/>
    <mergeCell ref="R5:V5"/>
    <mergeCell ref="W5:W6"/>
    <mergeCell ref="X5:X6"/>
  </mergeCells>
  <phoneticPr fontId="2"/>
  <conditionalFormatting sqref="H38 M43 R48 C33">
    <cfRule type="cellIs" dxfId="5" priority="4" stopIfTrue="1" operator="equal">
      <formula>"×"</formula>
    </cfRule>
  </conditionalFormatting>
  <conditionalFormatting sqref="H48 H33 M33 R33 M38 R38 C43 C38 C48 R43 M48 H43">
    <cfRule type="cellIs" dxfId="4" priority="5" stopIfTrue="1" operator="equal">
      <formula>"×"</formula>
    </cfRule>
    <cfRule type="cellIs" dxfId="3" priority="6" stopIfTrue="1" operator="equal">
      <formula>"○"</formula>
    </cfRule>
  </conditionalFormatting>
  <conditionalFormatting sqref="H12 M17 R22 C7">
    <cfRule type="cellIs" dxfId="2" priority="1" stopIfTrue="1" operator="equal">
      <formula>"×"</formula>
    </cfRule>
  </conditionalFormatting>
  <conditionalFormatting sqref="H22 H7 M7 R7 M12 R12 C17 C12 C22 R17 M22 H17">
    <cfRule type="cellIs" dxfId="1" priority="2" stopIfTrue="1" operator="equal">
      <formula>"×"</formula>
    </cfRule>
    <cfRule type="cellIs" dxfId="0" priority="3" stopIfTrue="1" operator="equal">
      <formula>"○"</formula>
    </cfRule>
  </conditionalFormatting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男子S</vt:lpstr>
      <vt:lpstr>女子S</vt:lpstr>
      <vt:lpstr>決勝リーグ（男子）</vt:lpstr>
      <vt:lpstr>決勝リーグ（女子）</vt:lpstr>
      <vt:lpstr>'決勝リーグ（女子）'!Print_Area</vt:lpstr>
      <vt:lpstr>'決勝リーグ（男子）'!Print_Area</vt:lpstr>
      <vt:lpstr>女子S!Print_Area</vt:lpstr>
      <vt:lpstr>男子S!Print_Area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mksci50</cp:lastModifiedBy>
  <cp:lastPrinted>2022-09-17T09:36:17Z</cp:lastPrinted>
  <dcterms:created xsi:type="dcterms:W3CDTF">2022-09-13T10:49:01Z</dcterms:created>
  <dcterms:modified xsi:type="dcterms:W3CDTF">2022-09-20T02:23:35Z</dcterms:modified>
</cp:coreProperties>
</file>