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専門委員長USB\★R04\大会関係\⑦新人大会\"/>
    </mc:Choice>
  </mc:AlternateContent>
  <xr:revisionPtr revIDLastSave="0" documentId="13_ncr:1_{ECB2E6BC-2145-44AC-B21F-5C1CA4EEC8CD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男女T" sheetId="5" r:id="rId1"/>
    <sheet name="男子リーグ" sheetId="6" r:id="rId2"/>
    <sheet name="女子リーグ" sheetId="7" r:id="rId3"/>
  </sheets>
  <externalReferences>
    <externalReference r:id="rId4"/>
  </externalReferences>
  <definedNames>
    <definedName name="_xlnm.Print_Area" localSheetId="2">女子リーグ!$A$1:$S$95</definedName>
    <definedName name="_xlnm.Print_Area" localSheetId="1">男子リーグ!$A$1:$S$95</definedName>
    <definedName name="_xlnm.Print_Area" localSheetId="0">男女T!$A$1:$CG$65</definedName>
    <definedName name="ランキング大">[1]ランク表!$A$2:$AO$340</definedName>
    <definedName name="順位">[1]ランク表!$D$2:$D$340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7" l="1"/>
  <c r="K7" i="7"/>
  <c r="G7" i="7"/>
  <c r="A7" i="7"/>
  <c r="A37" i="7" s="1"/>
  <c r="A67" i="7" s="1"/>
  <c r="Q89" i="7"/>
  <c r="M89" i="7"/>
  <c r="G89" i="7"/>
  <c r="C89" i="7"/>
  <c r="Q84" i="7"/>
  <c r="M84" i="7"/>
  <c r="G84" i="7"/>
  <c r="C84" i="7"/>
  <c r="Q78" i="7"/>
  <c r="M78" i="7"/>
  <c r="G78" i="7"/>
  <c r="C78" i="7"/>
  <c r="Q73" i="7"/>
  <c r="M73" i="7"/>
  <c r="G73" i="7"/>
  <c r="C73" i="7"/>
  <c r="Q68" i="7"/>
  <c r="M68" i="7"/>
  <c r="G68" i="7"/>
  <c r="C68" i="7"/>
  <c r="P67" i="7"/>
  <c r="N67" i="7"/>
  <c r="F67" i="7"/>
  <c r="D67" i="7"/>
  <c r="Q59" i="7"/>
  <c r="M59" i="7"/>
  <c r="G59" i="7"/>
  <c r="C59" i="7"/>
  <c r="Q54" i="7"/>
  <c r="M54" i="7"/>
  <c r="G54" i="7"/>
  <c r="C54" i="7"/>
  <c r="Q48" i="7"/>
  <c r="M48" i="7"/>
  <c r="G48" i="7"/>
  <c r="C48" i="7"/>
  <c r="Q43" i="7"/>
  <c r="M43" i="7"/>
  <c r="G43" i="7"/>
  <c r="C43" i="7"/>
  <c r="Q38" i="7"/>
  <c r="M38" i="7"/>
  <c r="N37" i="7" s="1"/>
  <c r="G38" i="7"/>
  <c r="C38" i="7"/>
  <c r="P37" i="7"/>
  <c r="F37" i="7"/>
  <c r="D37" i="7"/>
  <c r="Q29" i="7"/>
  <c r="M29" i="7"/>
  <c r="G29" i="7"/>
  <c r="C29" i="7"/>
  <c r="Q24" i="7"/>
  <c r="M24" i="7"/>
  <c r="G24" i="7"/>
  <c r="C24" i="7"/>
  <c r="Q18" i="7"/>
  <c r="M18" i="7"/>
  <c r="G18" i="7"/>
  <c r="C18" i="7"/>
  <c r="Q13" i="7"/>
  <c r="M13" i="7"/>
  <c r="G13" i="7"/>
  <c r="C13" i="7"/>
  <c r="Q8" i="7"/>
  <c r="M8" i="7"/>
  <c r="N7" i="7" s="1"/>
  <c r="G8" i="7"/>
  <c r="C8" i="7"/>
  <c r="G37" i="7"/>
  <c r="K67" i="7" s="1"/>
  <c r="P7" i="7"/>
  <c r="K37" i="7"/>
  <c r="G67" i="7" s="1"/>
  <c r="Q37" i="7"/>
  <c r="Q67" i="7" s="1"/>
  <c r="F7" i="7"/>
  <c r="D7" i="7"/>
  <c r="BO64" i="5"/>
  <c r="BK64" i="5"/>
  <c r="BI64" i="5"/>
  <c r="BE64" i="5"/>
  <c r="BW64" i="5" s="1"/>
  <c r="CB64" i="5" s="1"/>
  <c r="CE64" i="5" s="1"/>
  <c r="BC64" i="5"/>
  <c r="BZ64" i="5" s="1"/>
  <c r="AY64" i="5"/>
  <c r="AU64" i="5"/>
  <c r="BS56" i="5" s="1"/>
  <c r="BI62" i="5"/>
  <c r="BE62" i="5"/>
  <c r="BC62" i="5"/>
  <c r="BZ62" i="5" s="1"/>
  <c r="AY62" i="5"/>
  <c r="BW62" i="5" s="1"/>
  <c r="CB62" i="5" s="1"/>
  <c r="AU62" i="5"/>
  <c r="BZ60" i="5"/>
  <c r="BW60" i="5"/>
  <c r="CB60" i="5" s="1"/>
  <c r="BC60" i="5"/>
  <c r="AY60" i="5"/>
  <c r="AU60" i="5"/>
  <c r="BZ58" i="5"/>
  <c r="BW58" i="5"/>
  <c r="CB58" i="5" s="1"/>
  <c r="AU58" i="5"/>
  <c r="BG56" i="5"/>
  <c r="BA56" i="5"/>
  <c r="C64" i="5"/>
  <c r="G7" i="6" s="1"/>
  <c r="Q37" i="6" s="1"/>
  <c r="Q67" i="6" s="1"/>
  <c r="Q68" i="6"/>
  <c r="Q73" i="6"/>
  <c r="Q78" i="6"/>
  <c r="P67" i="6" s="1"/>
  <c r="Q84" i="6"/>
  <c r="Q89" i="6"/>
  <c r="M68" i="6"/>
  <c r="N67" i="6" s="1"/>
  <c r="M73" i="6"/>
  <c r="M78" i="6"/>
  <c r="M84" i="6"/>
  <c r="M89" i="6"/>
  <c r="C62" i="5"/>
  <c r="Q7" i="6" s="1"/>
  <c r="G37" i="6" s="1"/>
  <c r="K67" i="6" s="1"/>
  <c r="C60" i="5"/>
  <c r="K7" i="6" s="1"/>
  <c r="K37" i="6" s="1"/>
  <c r="G67" i="6" s="1"/>
  <c r="G68" i="6"/>
  <c r="G73" i="6"/>
  <c r="G78" i="6"/>
  <c r="F67" i="6" s="1"/>
  <c r="C68" i="6"/>
  <c r="C73" i="6"/>
  <c r="C78" i="6"/>
  <c r="D67" i="6" s="1"/>
  <c r="C58" i="5"/>
  <c r="A7" i="6"/>
  <c r="A37" i="6" s="1"/>
  <c r="A67" i="6" s="1"/>
  <c r="Q59" i="6"/>
  <c r="M59" i="6"/>
  <c r="G59" i="6"/>
  <c r="C59" i="6"/>
  <c r="Q54" i="6"/>
  <c r="M54" i="6"/>
  <c r="G54" i="6"/>
  <c r="C54" i="6"/>
  <c r="Q48" i="6"/>
  <c r="M48" i="6"/>
  <c r="G48" i="6"/>
  <c r="C48" i="6"/>
  <c r="Q43" i="6"/>
  <c r="M43" i="6"/>
  <c r="G43" i="6"/>
  <c r="C43" i="6"/>
  <c r="Q38" i="6"/>
  <c r="M38" i="6"/>
  <c r="G38" i="6"/>
  <c r="C38" i="6"/>
  <c r="P37" i="6"/>
  <c r="N37" i="6"/>
  <c r="F37" i="6"/>
  <c r="D37" i="6"/>
  <c r="G89" i="6"/>
  <c r="C89" i="6"/>
  <c r="G84" i="6"/>
  <c r="C84" i="6"/>
  <c r="Q29" i="6"/>
  <c r="M29" i="6"/>
  <c r="Q24" i="6"/>
  <c r="M24" i="6"/>
  <c r="Q18" i="6"/>
  <c r="M18" i="6"/>
  <c r="Q13" i="6"/>
  <c r="M13" i="6"/>
  <c r="Q8" i="6"/>
  <c r="M8" i="6"/>
  <c r="P7" i="6"/>
  <c r="N7" i="6"/>
  <c r="G8" i="6"/>
  <c r="G13" i="6"/>
  <c r="G18" i="6"/>
  <c r="F7" i="6" s="1"/>
  <c r="C8" i="6"/>
  <c r="C13" i="6"/>
  <c r="C18" i="6"/>
  <c r="D7" i="6" s="1"/>
  <c r="G29" i="6"/>
  <c r="C29" i="6"/>
  <c r="G24" i="6"/>
  <c r="C24" i="6"/>
  <c r="I56" i="5"/>
  <c r="AA56" i="5"/>
  <c r="AE58" i="5"/>
  <c r="AH58" i="5"/>
  <c r="AJ58" i="5"/>
  <c r="G64" i="5"/>
  <c r="AE64" i="5" s="1"/>
  <c r="M64" i="5"/>
  <c r="S64" i="5"/>
  <c r="Q64" i="5"/>
  <c r="W64" i="5"/>
  <c r="G60" i="5"/>
  <c r="AE60" i="5" s="1"/>
  <c r="AJ60" i="5" s="1"/>
  <c r="K60" i="5"/>
  <c r="AH60" i="5"/>
  <c r="M62" i="5"/>
  <c r="G62" i="5"/>
  <c r="AE62" i="5"/>
  <c r="K62" i="5"/>
  <c r="AH62" i="5" s="1"/>
  <c r="Q62" i="5"/>
  <c r="K64" i="5"/>
  <c r="AH64" i="5" s="1"/>
  <c r="CE60" i="5" l="1"/>
  <c r="CE58" i="5"/>
  <c r="CE62" i="5"/>
  <c r="BM56" i="5"/>
  <c r="O56" i="5"/>
  <c r="U56" i="5"/>
  <c r="AJ64" i="5"/>
  <c r="AM64" i="5" s="1"/>
  <c r="AJ62" i="5"/>
  <c r="AM62" i="5" s="1"/>
  <c r="AM58" i="5"/>
  <c r="AM60" i="5"/>
</calcChain>
</file>

<file path=xl/sharedStrings.xml><?xml version="1.0" encoding="utf-8"?>
<sst xmlns="http://schemas.openxmlformats.org/spreadsheetml/2006/main" count="699" uniqueCount="122">
  <si>
    <t>／</t>
    <phoneticPr fontId="1"/>
  </si>
  <si>
    <r>
      <rPr>
        <sz val="11"/>
        <rFont val="ＭＳ Ｐ明朝"/>
        <family val="1"/>
        <charset val="128"/>
      </rPr>
      <t>－</t>
    </r>
    <phoneticPr fontId="1"/>
  </si>
  <si>
    <t>順位</t>
    <rPh sb="0" eb="2">
      <t>ジュンイ</t>
    </rPh>
    <phoneticPr fontId="1"/>
  </si>
  <si>
    <t>得点</t>
    <rPh sb="0" eb="2">
      <t>トクテン</t>
    </rPh>
    <phoneticPr fontId="1"/>
  </si>
  <si>
    <t>負</t>
    <rPh sb="0" eb="1">
      <t>マ</t>
    </rPh>
    <phoneticPr fontId="1"/>
  </si>
  <si>
    <t>勝</t>
    <rPh sb="0" eb="1">
      <t>カ</t>
    </rPh>
    <phoneticPr fontId="1"/>
  </si>
  <si>
    <t>〈女子決勝リーグ〉</t>
    <rPh sb="1" eb="3">
      <t>ジョシ</t>
    </rPh>
    <rPh sb="3" eb="5">
      <t>ケッショウ</t>
    </rPh>
    <phoneticPr fontId="1"/>
  </si>
  <si>
    <t>〈男子決勝リーグ〉</t>
    <rPh sb="1" eb="3">
      <t>ダンシ</t>
    </rPh>
    <rPh sb="3" eb="5">
      <t>ケッショウ</t>
    </rPh>
    <phoneticPr fontId="1"/>
  </si>
  <si>
    <t>３－４</t>
    <phoneticPr fontId="1"/>
  </si>
  <si>
    <t>２－４</t>
    <phoneticPr fontId="1"/>
  </si>
  <si>
    <t>２－３</t>
    <phoneticPr fontId="1"/>
  </si>
  <si>
    <t>ベンチは番号の若いチームが本部席に向かって右側とする</t>
    <rPh sb="4" eb="6">
      <t>バンゴウ</t>
    </rPh>
    <rPh sb="7" eb="8">
      <t>ワカ</t>
    </rPh>
    <rPh sb="13" eb="16">
      <t>ホンブセキ</t>
    </rPh>
    <rPh sb="17" eb="18">
      <t>ム</t>
    </rPh>
    <rPh sb="21" eb="23">
      <t>ミギガワ</t>
    </rPh>
    <phoneticPr fontId="1"/>
  </si>
  <si>
    <t>③</t>
    <phoneticPr fontId="1"/>
  </si>
  <si>
    <t>②</t>
    <phoneticPr fontId="1"/>
  </si>
  <si>
    <t>①</t>
    <phoneticPr fontId="1"/>
  </si>
  <si>
    <t>１－２</t>
    <phoneticPr fontId="1"/>
  </si>
  <si>
    <t>１－３</t>
    <phoneticPr fontId="1"/>
  </si>
  <si>
    <t>１－４</t>
    <phoneticPr fontId="1"/>
  </si>
  <si>
    <t>試合順序</t>
    <rPh sb="0" eb="2">
      <t>シアイ</t>
    </rPh>
    <rPh sb="2" eb="4">
      <t>ジュンジョ</t>
    </rPh>
    <phoneticPr fontId="1"/>
  </si>
  <si>
    <t>ベスト４からリーグ戦を行う</t>
    <rPh sb="9" eb="10">
      <t>セン</t>
    </rPh>
    <rPh sb="11" eb="12">
      <t>オコナ</t>
    </rPh>
    <phoneticPr fontId="1"/>
  </si>
  <si>
    <t>尽誠</t>
    <rPh sb="0" eb="2">
      <t>ジンセイ</t>
    </rPh>
    <phoneticPr fontId="1"/>
  </si>
  <si>
    <t>高中央</t>
    <rPh sb="0" eb="3">
      <t>タカチュウオウ</t>
    </rPh>
    <phoneticPr fontId="1"/>
  </si>
  <si>
    <t>四学香川西</t>
    <rPh sb="0" eb="5">
      <t>ヨンガクカガワニシ</t>
    </rPh>
    <phoneticPr fontId="1"/>
  </si>
  <si>
    <t>高松商</t>
    <rPh sb="0" eb="3">
      <t>タカマツショウ</t>
    </rPh>
    <phoneticPr fontId="3"/>
  </si>
  <si>
    <t>香中央</t>
    <rPh sb="0" eb="3">
      <t>カチュウオウ</t>
    </rPh>
    <phoneticPr fontId="3"/>
  </si>
  <si>
    <t>高桜井</t>
    <rPh sb="0" eb="3">
      <t>タカサクライ</t>
    </rPh>
    <phoneticPr fontId="3"/>
  </si>
  <si>
    <t>高松西</t>
    <rPh sb="0" eb="3">
      <t>タカマツニシ</t>
    </rPh>
    <phoneticPr fontId="3"/>
  </si>
  <si>
    <t>坂出</t>
    <rPh sb="0" eb="2">
      <t>サカイデ</t>
    </rPh>
    <phoneticPr fontId="3"/>
  </si>
  <si>
    <t>高松一</t>
    <rPh sb="0" eb="3">
      <t>タカマツイチ</t>
    </rPh>
    <phoneticPr fontId="3"/>
  </si>
  <si>
    <t>高瀬</t>
    <rPh sb="0" eb="2">
      <t>タカセ</t>
    </rPh>
    <phoneticPr fontId="3"/>
  </si>
  <si>
    <t>石田</t>
    <rPh sb="0" eb="2">
      <t>イシダ</t>
    </rPh>
    <phoneticPr fontId="3"/>
  </si>
  <si>
    <t>笠田</t>
    <rPh sb="0" eb="2">
      <t>カサダ</t>
    </rPh>
    <phoneticPr fontId="3"/>
  </si>
  <si>
    <t>高松東</t>
    <rPh sb="0" eb="3">
      <t>タカマツヒガシ</t>
    </rPh>
    <phoneticPr fontId="3"/>
  </si>
  <si>
    <t>丸亀</t>
    <rPh sb="0" eb="2">
      <t>マルガメ</t>
    </rPh>
    <phoneticPr fontId="3"/>
  </si>
  <si>
    <t>観一</t>
    <rPh sb="0" eb="2">
      <t>カンイチ</t>
    </rPh>
    <phoneticPr fontId="3"/>
  </si>
  <si>
    <t>多度津</t>
    <rPh sb="0" eb="3">
      <t>タドツ</t>
    </rPh>
    <phoneticPr fontId="3"/>
  </si>
  <si>
    <t>高松</t>
    <rPh sb="0" eb="2">
      <t>タカマツ</t>
    </rPh>
    <phoneticPr fontId="3"/>
  </si>
  <si>
    <t>三本松</t>
    <rPh sb="0" eb="3">
      <t>サンボンマツ</t>
    </rPh>
    <phoneticPr fontId="3"/>
  </si>
  <si>
    <t>観総合</t>
    <rPh sb="0" eb="3">
      <t>カンソウゴウ</t>
    </rPh>
    <phoneticPr fontId="3"/>
  </si>
  <si>
    <t>高工芸</t>
    <rPh sb="0" eb="3">
      <t>タカコウゲイ</t>
    </rPh>
    <phoneticPr fontId="3"/>
  </si>
  <si>
    <t>善一</t>
    <rPh sb="0" eb="1">
      <t>ゼン</t>
    </rPh>
    <rPh sb="1" eb="2">
      <t>ハジメ</t>
    </rPh>
    <phoneticPr fontId="3"/>
  </si>
  <si>
    <t>高専高</t>
    <rPh sb="0" eb="3">
      <t>コウセンタカ</t>
    </rPh>
    <phoneticPr fontId="3"/>
  </si>
  <si>
    <t>琴平</t>
    <rPh sb="0" eb="2">
      <t>コトヒラ</t>
    </rPh>
    <phoneticPr fontId="3"/>
  </si>
  <si>
    <t>飯山</t>
    <rPh sb="0" eb="2">
      <t>ハンザン</t>
    </rPh>
    <phoneticPr fontId="3"/>
  </si>
  <si>
    <t>大手高</t>
    <rPh sb="0" eb="3">
      <t>オオテタカ</t>
    </rPh>
    <phoneticPr fontId="3"/>
  </si>
  <si>
    <t>三木</t>
    <rPh sb="0" eb="2">
      <t>ミキ</t>
    </rPh>
    <phoneticPr fontId="3"/>
  </si>
  <si>
    <t>丸城西</t>
    <rPh sb="0" eb="3">
      <t>マルジョウセイ</t>
    </rPh>
    <phoneticPr fontId="3"/>
  </si>
  <si>
    <t>坂出工</t>
    <rPh sb="0" eb="3">
      <t>サカイデコウ</t>
    </rPh>
    <phoneticPr fontId="3"/>
  </si>
  <si>
    <t>小中央</t>
    <rPh sb="0" eb="3">
      <t>ショウチュウオウ</t>
    </rPh>
    <phoneticPr fontId="3"/>
  </si>
  <si>
    <t>高松商</t>
    <rPh sb="0" eb="3">
      <t>タカマツショウ</t>
    </rPh>
    <phoneticPr fontId="1"/>
  </si>
  <si>
    <t>高中央</t>
    <rPh sb="0" eb="3">
      <t>タカチュウオウ</t>
    </rPh>
    <phoneticPr fontId="3"/>
  </si>
  <si>
    <t>女子学校対抗の部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</si>
  <si>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男子学校対抗の部</t>
    <rPh sb="0" eb="2">
      <t>ダンシ</t>
    </rPh>
    <rPh sb="2" eb="4">
      <t>ガッコウ</t>
    </rPh>
    <rPh sb="4" eb="6">
      <t>タイコウ</t>
    </rPh>
    <rPh sb="7" eb="8">
      <t>ブ</t>
    </rPh>
    <phoneticPr fontId="1"/>
  </si>
  <si>
    <t>高松市西部運動センター（女子）</t>
    <rPh sb="0" eb="2">
      <t>タカマツ</t>
    </rPh>
    <rPh sb="2" eb="3">
      <t>シ</t>
    </rPh>
    <rPh sb="3" eb="5">
      <t>セイブ</t>
    </rPh>
    <rPh sb="5" eb="7">
      <t>ウンドウ</t>
    </rPh>
    <rPh sb="12" eb="14">
      <t>ジョシ</t>
    </rPh>
    <phoneticPr fontId="1"/>
  </si>
  <si>
    <t>丸亀市民体育館（男子）</t>
    <rPh sb="0" eb="7">
      <t>マルガメシミンタイイクカン</t>
    </rPh>
    <phoneticPr fontId="1"/>
  </si>
  <si>
    <t>場所：</t>
    <rPh sb="0" eb="2">
      <t>バショ</t>
    </rPh>
    <phoneticPr fontId="1"/>
  </si>
  <si>
    <t>日時：令和４年１０月２９日（土）</t>
    <rPh sb="0" eb="2">
      <t>ニチジ</t>
    </rPh>
    <rPh sb="3" eb="4">
      <t>レイ</t>
    </rPh>
    <rPh sb="4" eb="5">
      <t>カズ</t>
    </rPh>
    <rPh sb="6" eb="7">
      <t>ネン</t>
    </rPh>
    <rPh sb="7" eb="8">
      <t>ガンネン</t>
    </rPh>
    <rPh sb="9" eb="10">
      <t>ガツ</t>
    </rPh>
    <rPh sb="12" eb="13">
      <t>ニチ</t>
    </rPh>
    <rPh sb="14" eb="15">
      <t>ド</t>
    </rPh>
    <phoneticPr fontId="1"/>
  </si>
  <si>
    <t>（　代表　四国へ２校　）</t>
    <rPh sb="2" eb="4">
      <t>ダイヒョウ</t>
    </rPh>
    <rPh sb="5" eb="7">
      <t>シコク</t>
    </rPh>
    <rPh sb="9" eb="10">
      <t>コウ</t>
    </rPh>
    <phoneticPr fontId="1"/>
  </si>
  <si>
    <t>令和４年度 香川県高等学校新人卓球大会　兼　第５０回全国高校選抜卓球大会香川県予選会</t>
    <rPh sb="0" eb="1">
      <t>レイ</t>
    </rPh>
    <rPh sb="1" eb="2">
      <t>カズ</t>
    </rPh>
    <rPh sb="3" eb="5">
      <t>ネンド</t>
    </rPh>
    <rPh sb="6" eb="9">
      <t>カガワケン</t>
    </rPh>
    <rPh sb="9" eb="13">
      <t>コウトウガッコウ</t>
    </rPh>
    <rPh sb="13" eb="15">
      <t>シンジン</t>
    </rPh>
    <rPh sb="15" eb="17">
      <t>タッキュウ</t>
    </rPh>
    <rPh sb="17" eb="19">
      <t>タイカイ</t>
    </rPh>
    <rPh sb="20" eb="21">
      <t>ケン</t>
    </rPh>
    <rPh sb="22" eb="23">
      <t>ダイ</t>
    </rPh>
    <rPh sb="25" eb="26">
      <t>カイ</t>
    </rPh>
    <rPh sb="26" eb="28">
      <t>ゼンコク</t>
    </rPh>
    <rPh sb="28" eb="30">
      <t>コウコウ</t>
    </rPh>
    <rPh sb="30" eb="32">
      <t>センバツ</t>
    </rPh>
    <rPh sb="32" eb="34">
      <t>タッキュウ</t>
    </rPh>
    <rPh sb="34" eb="36">
      <t>タイカイ</t>
    </rPh>
    <rPh sb="36" eb="39">
      <t>カガワケン</t>
    </rPh>
    <rPh sb="39" eb="42">
      <t>ヨセンカイ</t>
    </rPh>
    <phoneticPr fontId="1"/>
  </si>
  <si>
    <t>男子学校対抗の部　　　　決勝リーグ記録</t>
    <rPh sb="0" eb="1">
      <t>オトコ</t>
    </rPh>
    <rPh sb="1" eb="2">
      <t>コ</t>
    </rPh>
    <rPh sb="2" eb="4">
      <t>ガッコウ</t>
    </rPh>
    <rPh sb="4" eb="6">
      <t>タイコウ</t>
    </rPh>
    <rPh sb="7" eb="8">
      <t>ブ</t>
    </rPh>
    <phoneticPr fontId="1"/>
  </si>
  <si>
    <t>（　○四国大会出場　）</t>
    <rPh sb="3" eb="5">
      <t>シコク</t>
    </rPh>
    <rPh sb="5" eb="7">
      <t>タイカイ</t>
    </rPh>
    <rPh sb="7" eb="9">
      <t>シュツジョウ</t>
    </rPh>
    <phoneticPr fontId="1"/>
  </si>
  <si>
    <t>〈第１試合〉</t>
    <rPh sb="1" eb="2">
      <t>ダイ</t>
    </rPh>
    <rPh sb="3" eb="5">
      <t>シアイ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</si>
  <si>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</si>
  <si>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対戦結果</t>
    <rPh sb="0" eb="2">
      <t>タイセン</t>
    </rPh>
    <rPh sb="2" eb="4">
      <t>ケッカ</t>
    </rPh>
    <phoneticPr fontId="1"/>
  </si>
  <si>
    <t>Ｔ</t>
    <phoneticPr fontId="1"/>
  </si>
  <si>
    <t>－</t>
    <phoneticPr fontId="1"/>
  </si>
  <si>
    <t>Ｌ</t>
    <phoneticPr fontId="1"/>
  </si>
  <si>
    <t>〈第２試合〉</t>
    <rPh sb="1" eb="2">
      <t>ダイ</t>
    </rPh>
    <rPh sb="3" eb="5">
      <t>シアイ</t>
    </rPh>
    <phoneticPr fontId="1"/>
  </si>
  <si>
    <t>〈第３試合〉</t>
    <rPh sb="1" eb="2">
      <t>ダイ</t>
    </rPh>
    <rPh sb="3" eb="5">
      <t>シアイ</t>
    </rPh>
    <phoneticPr fontId="1"/>
  </si>
  <si>
    <t>女子学校対抗の部　　　　決勝リーグ記録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</si>
  <si>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令和４年度香川県高等学校新人卓球大会　兼　第５０回全国高校選抜卓球大会香川県予選会</t>
    <phoneticPr fontId="1"/>
  </si>
  <si>
    <t>Ｄ</t>
    <phoneticPr fontId="1"/>
  </si>
  <si>
    <t>片桐</t>
    <rPh sb="0" eb="2">
      <t>カタギリ</t>
    </rPh>
    <phoneticPr fontId="1"/>
  </si>
  <si>
    <t>久德</t>
    <rPh sb="0" eb="1">
      <t>ヒサ</t>
    </rPh>
    <rPh sb="1" eb="2">
      <t>トク</t>
    </rPh>
    <phoneticPr fontId="1"/>
  </si>
  <si>
    <t>久德</t>
    <phoneticPr fontId="1"/>
  </si>
  <si>
    <t>近石</t>
    <rPh sb="0" eb="2">
      <t>チカイシ</t>
    </rPh>
    <phoneticPr fontId="1"/>
  </si>
  <si>
    <t>大西</t>
    <rPh sb="0" eb="2">
      <t>オオニシ</t>
    </rPh>
    <phoneticPr fontId="1"/>
  </si>
  <si>
    <t>森</t>
    <rPh sb="0" eb="1">
      <t>モリ</t>
    </rPh>
    <phoneticPr fontId="1"/>
  </si>
  <si>
    <t>加藤</t>
    <rPh sb="0" eb="2">
      <t>カトウ</t>
    </rPh>
    <phoneticPr fontId="1"/>
  </si>
  <si>
    <t>久保</t>
    <rPh sb="0" eb="2">
      <t>クボ</t>
    </rPh>
    <phoneticPr fontId="1"/>
  </si>
  <si>
    <t>谷定</t>
    <rPh sb="0" eb="2">
      <t>タニサダ</t>
    </rPh>
    <phoneticPr fontId="1"/>
  </si>
  <si>
    <t>德永</t>
    <rPh sb="0" eb="1">
      <t>トク</t>
    </rPh>
    <phoneticPr fontId="1"/>
  </si>
  <si>
    <t>坂東</t>
    <rPh sb="0" eb="2">
      <t>バンドウ</t>
    </rPh>
    <phoneticPr fontId="1"/>
  </si>
  <si>
    <t>西村</t>
    <rPh sb="0" eb="2">
      <t>ニシムラ</t>
    </rPh>
    <phoneticPr fontId="1"/>
  </si>
  <si>
    <t>秋月</t>
    <rPh sb="0" eb="2">
      <t>アキヅキ</t>
    </rPh>
    <phoneticPr fontId="1"/>
  </si>
  <si>
    <t>井原</t>
    <rPh sb="0" eb="2">
      <t>イハラ</t>
    </rPh>
    <phoneticPr fontId="1"/>
  </si>
  <si>
    <t>山口</t>
    <rPh sb="0" eb="2">
      <t>ヤマグチ</t>
    </rPh>
    <phoneticPr fontId="1"/>
  </si>
  <si>
    <t>國本</t>
    <rPh sb="0" eb="2">
      <t>クニモト</t>
    </rPh>
    <phoneticPr fontId="1"/>
  </si>
  <si>
    <r>
      <t>田井</t>
    </r>
    <r>
      <rPr>
        <sz val="10"/>
        <rFont val="ＭＳ Ｐ明朝"/>
        <family val="1"/>
        <charset val="128"/>
      </rPr>
      <t>遥</t>
    </r>
    <rPh sb="0" eb="2">
      <t>タイ</t>
    </rPh>
    <rPh sb="2" eb="3">
      <t>ハル</t>
    </rPh>
    <phoneticPr fontId="1"/>
  </si>
  <si>
    <t>長野</t>
    <rPh sb="0" eb="2">
      <t>ナガノ</t>
    </rPh>
    <phoneticPr fontId="1"/>
  </si>
  <si>
    <t>樋口</t>
    <rPh sb="0" eb="2">
      <t>ヒグチ</t>
    </rPh>
    <phoneticPr fontId="1"/>
  </si>
  <si>
    <r>
      <t>田井</t>
    </r>
    <r>
      <rPr>
        <sz val="10"/>
        <rFont val="ＭＳ Ｐ明朝"/>
        <family val="1"/>
        <charset val="128"/>
      </rPr>
      <t>遥</t>
    </r>
    <phoneticPr fontId="1"/>
  </si>
  <si>
    <t>〇</t>
    <phoneticPr fontId="1"/>
  </si>
  <si>
    <t>〇</t>
    <phoneticPr fontId="1"/>
  </si>
  <si>
    <t>〇四国大会出場</t>
    <rPh sb="1" eb="5">
      <t>シコクタイカイ</t>
    </rPh>
    <rPh sb="5" eb="7">
      <t>シュツジョウ</t>
    </rPh>
    <phoneticPr fontId="1"/>
  </si>
  <si>
    <r>
      <t>田井</t>
    </r>
    <r>
      <rPr>
        <sz val="10"/>
        <rFont val="ＭＳ Ｐ明朝"/>
        <family val="1"/>
        <charset val="128"/>
      </rPr>
      <t>遥</t>
    </r>
    <rPh sb="0" eb="2">
      <t>タイ</t>
    </rPh>
    <rPh sb="2" eb="3">
      <t>ハルカ</t>
    </rPh>
    <phoneticPr fontId="1"/>
  </si>
  <si>
    <t>四学香川西</t>
    <rPh sb="0" eb="5">
      <t>ヨンガクカガワニシ</t>
    </rPh>
    <phoneticPr fontId="1"/>
  </si>
  <si>
    <t>高松商</t>
    <rPh sb="0" eb="3">
      <t>タカマツショウ</t>
    </rPh>
    <phoneticPr fontId="1"/>
  </si>
  <si>
    <t>観一</t>
    <rPh sb="0" eb="2">
      <t>カンイチ</t>
    </rPh>
    <phoneticPr fontId="1"/>
  </si>
  <si>
    <t>尽誠</t>
    <rPh sb="0" eb="2">
      <t>ジンセイ</t>
    </rPh>
    <phoneticPr fontId="1"/>
  </si>
  <si>
    <t>高中央</t>
    <rPh sb="0" eb="3">
      <t>タカチュウオウ</t>
    </rPh>
    <phoneticPr fontId="1"/>
  </si>
  <si>
    <t>安藤</t>
    <rPh sb="0" eb="2">
      <t>アンドウ</t>
    </rPh>
    <phoneticPr fontId="1"/>
  </si>
  <si>
    <t>堤</t>
    <rPh sb="0" eb="1">
      <t>ツツミ</t>
    </rPh>
    <phoneticPr fontId="1"/>
  </si>
  <si>
    <t>宮﨑</t>
    <rPh sb="0" eb="2">
      <t>ミヤザキ</t>
    </rPh>
    <phoneticPr fontId="1"/>
  </si>
  <si>
    <t>横手</t>
    <rPh sb="0" eb="2">
      <t>ヨコテ</t>
    </rPh>
    <phoneticPr fontId="1"/>
  </si>
  <si>
    <t>櫻井</t>
    <rPh sb="0" eb="2">
      <t>サクライ</t>
    </rPh>
    <phoneticPr fontId="1"/>
  </si>
  <si>
    <r>
      <t>川上</t>
    </r>
    <r>
      <rPr>
        <sz val="9"/>
        <rFont val="ＭＳ Ｐ明朝"/>
        <family val="1"/>
        <charset val="128"/>
      </rPr>
      <t>優</t>
    </r>
    <rPh sb="0" eb="2">
      <t>カワカミ</t>
    </rPh>
    <rPh sb="2" eb="3">
      <t>ユウ</t>
    </rPh>
    <phoneticPr fontId="1"/>
  </si>
  <si>
    <t>洙田</t>
    <rPh sb="0" eb="2">
      <t>ナメダ</t>
    </rPh>
    <phoneticPr fontId="1"/>
  </si>
  <si>
    <t>高尾</t>
    <rPh sb="0" eb="2">
      <t>タカオ</t>
    </rPh>
    <phoneticPr fontId="1"/>
  </si>
  <si>
    <t>高橋</t>
    <rPh sb="0" eb="2">
      <t>タカハシ</t>
    </rPh>
    <phoneticPr fontId="1"/>
  </si>
  <si>
    <t>眞鍋</t>
    <rPh sb="0" eb="2">
      <t>マナベ</t>
    </rPh>
    <phoneticPr fontId="1"/>
  </si>
  <si>
    <t>三谷</t>
    <rPh sb="0" eb="2">
      <t>ミタニ</t>
    </rPh>
    <phoneticPr fontId="1"/>
  </si>
  <si>
    <t>山路</t>
    <rPh sb="0" eb="2">
      <t>ヤマジ</t>
    </rPh>
    <phoneticPr fontId="1"/>
  </si>
  <si>
    <t>近藤</t>
    <rPh sb="0" eb="2">
      <t>コンドウ</t>
    </rPh>
    <phoneticPr fontId="1"/>
  </si>
  <si>
    <t>丸橋</t>
    <rPh sb="0" eb="2">
      <t>マルハシ</t>
    </rPh>
    <phoneticPr fontId="1"/>
  </si>
  <si>
    <t>合田</t>
    <rPh sb="0" eb="2">
      <t>ゴウダ</t>
    </rPh>
    <phoneticPr fontId="1"/>
  </si>
  <si>
    <t>伊藤</t>
    <rPh sb="0" eb="2">
      <t>イトウ</t>
    </rPh>
    <phoneticPr fontId="1"/>
  </si>
  <si>
    <t>岩﨑</t>
    <rPh sb="0" eb="2">
      <t>イワサキ</t>
    </rPh>
    <phoneticPr fontId="1"/>
  </si>
  <si>
    <t>川崎</t>
    <rPh sb="0" eb="2">
      <t>カワサキ</t>
    </rPh>
    <phoneticPr fontId="1"/>
  </si>
  <si>
    <r>
      <t>川上</t>
    </r>
    <r>
      <rPr>
        <sz val="9"/>
        <rFont val="ＭＳ Ｐ明朝"/>
        <family val="1"/>
        <charset val="128"/>
      </rPr>
      <t>紗</t>
    </r>
    <rPh sb="0" eb="2">
      <t>カワカミ</t>
    </rPh>
    <rPh sb="2" eb="3">
      <t>サ</t>
    </rPh>
    <phoneticPr fontId="1"/>
  </si>
  <si>
    <t>優勝　四国学院大学香川西高等学校（４年ぶり３回目）</t>
    <rPh sb="0" eb="2">
      <t>ユウショウ</t>
    </rPh>
    <rPh sb="3" eb="16">
      <t>シコクガクインダイガクカガワニシコウトウガッコウ</t>
    </rPh>
    <rPh sb="18" eb="19">
      <t>ネン</t>
    </rPh>
    <rPh sb="22" eb="24">
      <t>カイメ</t>
    </rPh>
    <phoneticPr fontId="1"/>
  </si>
  <si>
    <t>優勝　四国学院大学香川西高等学校（４年ぶり２回目）</t>
    <rPh sb="0" eb="2">
      <t>ユウショウ</t>
    </rPh>
    <rPh sb="3" eb="16">
      <t>シコクガクインダイガクカガワニシコウトウガッコウ</t>
    </rPh>
    <rPh sb="18" eb="19">
      <t>ネン</t>
    </rPh>
    <rPh sb="22" eb="24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</si>
</sst>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Arial"/>
      <family val="2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Bookman Old Style"/>
      <family val="1"/>
    </font>
    <font>
      <sz val="14"/>
      <name val="Arial"/>
      <family val="2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theme="1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160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>
      <alignment vertical="center" justifyLastLine="1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shrinkToFit="1"/>
    </xf>
    <xf numFmtId="0" fontId="2" fillId="0" borderId="1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" xfId="1" applyFont="1" applyBorder="1" applyAlignment="1">
      <alignment vertical="center" shrinkToFit="1"/>
    </xf>
    <xf numFmtId="0" fontId="2" fillId="0" borderId="38" xfId="1" applyFont="1" applyBorder="1" applyAlignment="1">
      <alignment vertical="center" shrinkToFit="1"/>
    </xf>
    <xf numFmtId="0" fontId="2" fillId="0" borderId="11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2" xfId="1" applyFont="1" applyBorder="1" applyAlignment="1">
      <alignment vertical="center" shrinkToFit="1"/>
    </xf>
    <xf numFmtId="0" fontId="2" fillId="0" borderId="7" xfId="1" applyFont="1" applyBorder="1">
      <alignment vertical="center"/>
    </xf>
    <xf numFmtId="0" fontId="2" fillId="0" borderId="41" xfId="1" applyFont="1" applyBorder="1" applyAlignment="1">
      <alignment vertical="center" shrinkToFit="1"/>
    </xf>
    <xf numFmtId="0" fontId="2" fillId="0" borderId="42" xfId="1" applyFont="1" applyBorder="1" applyAlignment="1">
      <alignment vertical="center" shrinkToFit="1"/>
    </xf>
    <xf numFmtId="0" fontId="2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2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4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right" vertical="center" justifyLastLine="1"/>
    </xf>
    <xf numFmtId="0" fontId="9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48" xfId="1" applyFont="1" applyBorder="1">
      <alignment vertical="center"/>
    </xf>
    <xf numFmtId="0" fontId="2" fillId="0" borderId="47" xfId="1" applyFont="1" applyBorder="1">
      <alignment vertical="center"/>
    </xf>
    <xf numFmtId="0" fontId="2" fillId="0" borderId="48" xfId="1" applyFont="1" applyBorder="1" applyAlignment="1">
      <alignment vertical="center" shrinkToFit="1"/>
    </xf>
    <xf numFmtId="0" fontId="2" fillId="0" borderId="49" xfId="1" applyFont="1" applyBorder="1">
      <alignment vertical="center"/>
    </xf>
    <xf numFmtId="0" fontId="2" fillId="0" borderId="50" xfId="1" applyFont="1" applyBorder="1">
      <alignment vertical="center"/>
    </xf>
    <xf numFmtId="0" fontId="2" fillId="0" borderId="51" xfId="1" applyFont="1" applyBorder="1">
      <alignment vertical="center"/>
    </xf>
    <xf numFmtId="0" fontId="2" fillId="0" borderId="50" xfId="1" applyFont="1" applyBorder="1" applyAlignment="1">
      <alignment vertical="center" shrinkToFit="1"/>
    </xf>
    <xf numFmtId="0" fontId="2" fillId="0" borderId="53" xfId="1" applyFont="1" applyBorder="1">
      <alignment vertical="center"/>
    </xf>
    <xf numFmtId="0" fontId="2" fillId="0" borderId="54" xfId="1" applyFont="1" applyBorder="1">
      <alignment vertical="center"/>
    </xf>
    <xf numFmtId="0" fontId="2" fillId="0" borderId="55" xfId="1" applyFont="1" applyBorder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52" xfId="1" applyFont="1" applyBorder="1">
      <alignment vertical="center"/>
    </xf>
    <xf numFmtId="0" fontId="2" fillId="0" borderId="56" xfId="1" applyFont="1" applyBorder="1">
      <alignment vertical="center"/>
    </xf>
    <xf numFmtId="0" fontId="2" fillId="0" borderId="57" xfId="1" applyFont="1" applyBorder="1">
      <alignment vertical="center"/>
    </xf>
    <xf numFmtId="0" fontId="2" fillId="0" borderId="58" xfId="1" applyFont="1" applyBorder="1">
      <alignment vertical="center"/>
    </xf>
    <xf numFmtId="0" fontId="2" fillId="0" borderId="59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 justifyLastLine="1" shrinkToFit="1"/>
    </xf>
    <xf numFmtId="0" fontId="4" fillId="0" borderId="0" xfId="1" applyFont="1" applyAlignment="1">
      <alignment horizontal="distributed" vertical="center" justifyLastLine="1" shrinkToFit="1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49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2" fillId="0" borderId="40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2" fillId="0" borderId="4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4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8" xfId="2" applyFont="1" applyBorder="1" applyAlignment="1">
      <alignment horizontal="distributed" vertical="center" justifyLastLine="1"/>
    </xf>
    <xf numFmtId="0" fontId="8" fillId="0" borderId="10" xfId="2" applyFont="1" applyBorder="1" applyAlignment="1">
      <alignment horizontal="distributed" vertical="center" justifyLastLine="1"/>
    </xf>
    <xf numFmtId="0" fontId="8" fillId="0" borderId="9" xfId="2" applyFont="1" applyBorder="1" applyAlignment="1">
      <alignment horizontal="distributed" vertical="center" justifyLastLine="1"/>
    </xf>
    <xf numFmtId="0" fontId="11" fillId="0" borderId="43" xfId="2" applyFont="1" applyBorder="1" applyAlignment="1">
      <alignment horizontal="center" vertical="center"/>
    </xf>
    <xf numFmtId="0" fontId="7" fillId="0" borderId="40" xfId="2" applyFont="1" applyBorder="1" applyAlignment="1">
      <alignment horizontal="distributed" vertical="center" justifyLastLine="1"/>
    </xf>
    <xf numFmtId="0" fontId="7" fillId="0" borderId="44" xfId="2" applyFont="1" applyBorder="1" applyAlignment="1">
      <alignment horizontal="distributed" vertical="center" justifyLastLine="1"/>
    </xf>
    <xf numFmtId="0" fontId="7" fillId="0" borderId="39" xfId="2" applyFont="1" applyBorder="1" applyAlignment="1">
      <alignment horizontal="distributed" vertical="center" justifyLastLine="1"/>
    </xf>
    <xf numFmtId="0" fontId="4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8" fillId="0" borderId="45" xfId="2" applyFont="1" applyBorder="1" applyAlignment="1">
      <alignment horizontal="distributed" vertical="center" justifyLastLine="1"/>
    </xf>
    <xf numFmtId="0" fontId="11" fillId="0" borderId="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8" fillId="0" borderId="46" xfId="2" applyFont="1" applyBorder="1" applyAlignment="1">
      <alignment horizontal="distributed" vertical="center" justifyLastLine="1"/>
    </xf>
    <xf numFmtId="0" fontId="9" fillId="0" borderId="0" xfId="2" applyFont="1" applyAlignment="1">
      <alignment horizontal="center" vertical="center"/>
    </xf>
    <xf numFmtId="0" fontId="12" fillId="0" borderId="44" xfId="1" applyFont="1" applyBorder="1" applyAlignment="1">
      <alignment horizontal="center" vertical="center" textRotation="255" shrinkToFit="1"/>
    </xf>
    <xf numFmtId="0" fontId="12" fillId="0" borderId="39" xfId="1" applyFont="1" applyBorder="1" applyAlignment="1">
      <alignment horizontal="center" vertical="center" textRotation="255" shrinkToFit="1"/>
    </xf>
    <xf numFmtId="0" fontId="4" fillId="0" borderId="40" xfId="1" applyFont="1" applyBorder="1" applyAlignment="1">
      <alignment horizontal="center" vertical="distributed" textRotation="255" justifyLastLine="1"/>
    </xf>
    <xf numFmtId="0" fontId="4" fillId="0" borderId="44" xfId="1" applyFont="1" applyBorder="1" applyAlignment="1">
      <alignment horizontal="center" vertical="distributed" textRotation="255" justifyLastLine="1"/>
    </xf>
    <xf numFmtId="0" fontId="12" fillId="0" borderId="40" xfId="1" applyFont="1" applyBorder="1" applyAlignment="1">
      <alignment horizontal="center" vertical="center" textRotation="255" shrinkToFit="1"/>
    </xf>
    <xf numFmtId="0" fontId="4" fillId="0" borderId="39" xfId="1" applyFont="1" applyBorder="1" applyAlignment="1">
      <alignment horizontal="center" vertical="distributed" textRotation="255" justifyLastLine="1"/>
    </xf>
    <xf numFmtId="0" fontId="4" fillId="0" borderId="32" xfId="1" applyFont="1" applyBorder="1" applyAlignment="1">
      <alignment horizontal="distributed" vertical="center" justifyLastLine="1" shrinkToFit="1"/>
    </xf>
    <xf numFmtId="0" fontId="4" fillId="0" borderId="33" xfId="1" applyFont="1" applyBorder="1" applyAlignment="1">
      <alignment horizontal="distributed" vertical="center" justifyLastLine="1" shrinkToFit="1"/>
    </xf>
    <xf numFmtId="0" fontId="4" fillId="0" borderId="1" xfId="1" applyFont="1" applyBorder="1" applyAlignment="1">
      <alignment horizontal="distributed" vertical="center" justifyLastLine="1" shrinkToFit="1"/>
    </xf>
    <xf numFmtId="0" fontId="4" fillId="0" borderId="4" xfId="1" applyFont="1" applyBorder="1" applyAlignment="1">
      <alignment horizontal="distributed" vertical="center" justifyLastLine="1" shrinkToFit="1"/>
    </xf>
    <xf numFmtId="0" fontId="4" fillId="0" borderId="2" xfId="1" applyFont="1" applyBorder="1" applyAlignment="1">
      <alignment horizontal="distributed" vertical="center" justifyLastLine="1" shrinkToFit="1"/>
    </xf>
    <xf numFmtId="0" fontId="4" fillId="0" borderId="3" xfId="1" applyFont="1" applyBorder="1" applyAlignment="1">
      <alignment horizontal="distributed" vertical="center" justifyLastLine="1" shrinkToFit="1"/>
    </xf>
    <xf numFmtId="0" fontId="4" fillId="0" borderId="13" xfId="1" applyFont="1" applyBorder="1" applyAlignment="1">
      <alignment horizontal="distributed" vertical="center" justifyLastLine="1" shrinkToFit="1"/>
    </xf>
    <xf numFmtId="0" fontId="4" fillId="0" borderId="14" xfId="1" applyFont="1" applyBorder="1" applyAlignment="1">
      <alignment horizontal="distributed" vertical="center" justifyLastLine="1" shrinkToFit="1"/>
    </xf>
  </cellXfs>
  <cellStyles count="3">
    <cellStyle name="標準" xfId="0" builtinId="0"/>
    <cellStyle name="標準 2" xfId="1" xr:uid="{00000000-0005-0000-0000-000001000000}"/>
    <cellStyle name="標準_決勝リーグ記録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11</xdr:col>
      <xdr:colOff>117228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2308" y="1758462"/>
          <a:ext cx="234458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11</xdr:col>
      <xdr:colOff>117228</xdr:colOff>
      <xdr:row>19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72308" y="1992923"/>
          <a:ext cx="234458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000" y="1875692"/>
          <a:ext cx="23446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15</xdr:col>
      <xdr:colOff>0</xdr:colOff>
      <xdr:row>15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00" y="1524000"/>
          <a:ext cx="23446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14</xdr:row>
      <xdr:rowOff>0</xdr:rowOff>
    </xdr:from>
    <xdr:to>
      <xdr:col>18</xdr:col>
      <xdr:colOff>0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75692" y="1641231"/>
          <a:ext cx="234462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21</xdr:row>
      <xdr:rowOff>113566</xdr:rowOff>
    </xdr:from>
    <xdr:to>
      <xdr:col>18</xdr:col>
      <xdr:colOff>0</xdr:colOff>
      <xdr:row>23</xdr:row>
      <xdr:rowOff>117230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75692" y="2575412"/>
          <a:ext cx="234462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117228</xdr:colOff>
      <xdr:row>21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72308" y="2227385"/>
          <a:ext cx="234458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117228</xdr:colOff>
      <xdr:row>23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72308" y="2461846"/>
          <a:ext cx="234458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22</xdr:row>
      <xdr:rowOff>113567</xdr:rowOff>
    </xdr:from>
    <xdr:to>
      <xdr:col>11</xdr:col>
      <xdr:colOff>117228</xdr:colOff>
      <xdr:row>25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172308" y="2692644"/>
          <a:ext cx="23445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11</xdr:col>
      <xdr:colOff>117228</xdr:colOff>
      <xdr:row>27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72308" y="2930769"/>
          <a:ext cx="234458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524000" y="2344615"/>
          <a:ext cx="23446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23</xdr:row>
      <xdr:rowOff>117230</xdr:rowOff>
    </xdr:from>
    <xdr:to>
      <xdr:col>15</xdr:col>
      <xdr:colOff>0</xdr:colOff>
      <xdr:row>26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24000" y="2813538"/>
          <a:ext cx="23446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26</xdr:row>
      <xdr:rowOff>113567</xdr:rowOff>
    </xdr:from>
    <xdr:to>
      <xdr:col>11</xdr:col>
      <xdr:colOff>117228</xdr:colOff>
      <xdr:row>29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72308" y="3161567"/>
          <a:ext cx="23445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11</xdr:col>
      <xdr:colOff>117228</xdr:colOff>
      <xdr:row>31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72308" y="3399692"/>
          <a:ext cx="234458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113567</xdr:rowOff>
    </xdr:from>
    <xdr:to>
      <xdr:col>11</xdr:col>
      <xdr:colOff>117228</xdr:colOff>
      <xdr:row>32</xdr:row>
      <xdr:rowOff>113567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72308" y="3630490"/>
          <a:ext cx="234458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113567</xdr:rowOff>
    </xdr:from>
    <xdr:to>
      <xdr:col>11</xdr:col>
      <xdr:colOff>117228</xdr:colOff>
      <xdr:row>35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72308" y="3864952"/>
          <a:ext cx="23445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34</xdr:row>
      <xdr:rowOff>113567</xdr:rowOff>
    </xdr:from>
    <xdr:to>
      <xdr:col>11</xdr:col>
      <xdr:colOff>117228</xdr:colOff>
      <xdr:row>36</xdr:row>
      <xdr:rowOff>113567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72308" y="4099413"/>
          <a:ext cx="234458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113567</xdr:rowOff>
    </xdr:from>
    <xdr:to>
      <xdr:col>11</xdr:col>
      <xdr:colOff>117228</xdr:colOff>
      <xdr:row>39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72308" y="4333875"/>
          <a:ext cx="23445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31</xdr:row>
      <xdr:rowOff>113566</xdr:rowOff>
    </xdr:from>
    <xdr:to>
      <xdr:col>15</xdr:col>
      <xdr:colOff>0</xdr:colOff>
      <xdr:row>33</xdr:row>
      <xdr:rowOff>113566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524000" y="3747720"/>
          <a:ext cx="234462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26</xdr:row>
      <xdr:rowOff>113567</xdr:rowOff>
    </xdr:from>
    <xdr:to>
      <xdr:col>34</xdr:col>
      <xdr:colOff>3954</xdr:colOff>
      <xdr:row>29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747428" y="3161567"/>
          <a:ext cx="24237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29</xdr:row>
      <xdr:rowOff>0</xdr:rowOff>
    </xdr:from>
    <xdr:to>
      <xdr:col>34</xdr:col>
      <xdr:colOff>3954</xdr:colOff>
      <xdr:row>31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747428" y="3399692"/>
          <a:ext cx="24237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30</xdr:row>
      <xdr:rowOff>113567</xdr:rowOff>
    </xdr:from>
    <xdr:to>
      <xdr:col>34</xdr:col>
      <xdr:colOff>3954</xdr:colOff>
      <xdr:row>32</xdr:row>
      <xdr:rowOff>113567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747428" y="3630490"/>
          <a:ext cx="24237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32</xdr:row>
      <xdr:rowOff>113567</xdr:rowOff>
    </xdr:from>
    <xdr:to>
      <xdr:col>34</xdr:col>
      <xdr:colOff>3954</xdr:colOff>
      <xdr:row>35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747428" y="3864952"/>
          <a:ext cx="24237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34</xdr:row>
      <xdr:rowOff>113567</xdr:rowOff>
    </xdr:from>
    <xdr:to>
      <xdr:col>34</xdr:col>
      <xdr:colOff>3954</xdr:colOff>
      <xdr:row>36</xdr:row>
      <xdr:rowOff>113567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747428" y="4099413"/>
          <a:ext cx="24237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36</xdr:row>
      <xdr:rowOff>113567</xdr:rowOff>
    </xdr:from>
    <xdr:to>
      <xdr:col>34</xdr:col>
      <xdr:colOff>3954</xdr:colOff>
      <xdr:row>39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47428" y="4333875"/>
          <a:ext cx="24237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15</xdr:row>
      <xdr:rowOff>0</xdr:rowOff>
    </xdr:from>
    <xdr:to>
      <xdr:col>34</xdr:col>
      <xdr:colOff>3954</xdr:colOff>
      <xdr:row>17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747428" y="1758462"/>
          <a:ext cx="242372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17</xdr:row>
      <xdr:rowOff>0</xdr:rowOff>
    </xdr:from>
    <xdr:to>
      <xdr:col>34</xdr:col>
      <xdr:colOff>3954</xdr:colOff>
      <xdr:row>19</xdr:row>
      <xdr:rowOff>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747428" y="1992923"/>
          <a:ext cx="242372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19</xdr:row>
      <xdr:rowOff>0</xdr:rowOff>
    </xdr:from>
    <xdr:to>
      <xdr:col>34</xdr:col>
      <xdr:colOff>3954</xdr:colOff>
      <xdr:row>21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747428" y="2227385"/>
          <a:ext cx="242372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21</xdr:row>
      <xdr:rowOff>0</xdr:rowOff>
    </xdr:from>
    <xdr:to>
      <xdr:col>34</xdr:col>
      <xdr:colOff>3954</xdr:colOff>
      <xdr:row>23</xdr:row>
      <xdr:rowOff>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747428" y="2461846"/>
          <a:ext cx="242372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22</xdr:row>
      <xdr:rowOff>113567</xdr:rowOff>
    </xdr:from>
    <xdr:to>
      <xdr:col>34</xdr:col>
      <xdr:colOff>3954</xdr:colOff>
      <xdr:row>25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747428" y="2692644"/>
          <a:ext cx="24237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113274</xdr:colOff>
      <xdr:row>25</xdr:row>
      <xdr:rowOff>0</xdr:rowOff>
    </xdr:from>
    <xdr:to>
      <xdr:col>34</xdr:col>
      <xdr:colOff>3954</xdr:colOff>
      <xdr:row>27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747428" y="2930769"/>
          <a:ext cx="24237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30</xdr:col>
      <xdr:colOff>117229</xdr:colOff>
      <xdr:row>18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399692" y="1875692"/>
          <a:ext cx="234460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30</xdr:col>
      <xdr:colOff>117229</xdr:colOff>
      <xdr:row>15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399692" y="1524000"/>
          <a:ext cx="234460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0</xdr:colOff>
      <xdr:row>23</xdr:row>
      <xdr:rowOff>117230</xdr:rowOff>
    </xdr:from>
    <xdr:to>
      <xdr:col>30</xdr:col>
      <xdr:colOff>117229</xdr:colOff>
      <xdr:row>26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399692" y="2813538"/>
          <a:ext cx="234460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30</xdr:col>
      <xdr:colOff>117229</xdr:colOff>
      <xdr:row>22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399692" y="2344615"/>
          <a:ext cx="234460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0</xdr:colOff>
      <xdr:row>31</xdr:row>
      <xdr:rowOff>113566</xdr:rowOff>
    </xdr:from>
    <xdr:to>
      <xdr:col>30</xdr:col>
      <xdr:colOff>117229</xdr:colOff>
      <xdr:row>33</xdr:row>
      <xdr:rowOff>113566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399692" y="3747720"/>
          <a:ext cx="234460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0</xdr:colOff>
      <xdr:row>27</xdr:row>
      <xdr:rowOff>113566</xdr:rowOff>
    </xdr:from>
    <xdr:to>
      <xdr:col>30</xdr:col>
      <xdr:colOff>117229</xdr:colOff>
      <xdr:row>30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399692" y="3278797"/>
          <a:ext cx="234460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30</xdr:col>
      <xdr:colOff>117229</xdr:colOff>
      <xdr:row>41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399692" y="4572000"/>
          <a:ext cx="234460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30</xdr:col>
      <xdr:colOff>117229</xdr:colOff>
      <xdr:row>38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399692" y="4220308"/>
          <a:ext cx="234460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27</xdr:row>
      <xdr:rowOff>113566</xdr:rowOff>
    </xdr:from>
    <xdr:to>
      <xdr:col>15</xdr:col>
      <xdr:colOff>0</xdr:colOff>
      <xdr:row>30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524000" y="3278797"/>
          <a:ext cx="234462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36</xdr:row>
      <xdr:rowOff>0</xdr:rowOff>
    </xdr:from>
    <xdr:to>
      <xdr:col>15</xdr:col>
      <xdr:colOff>0</xdr:colOff>
      <xdr:row>38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524000" y="4220308"/>
          <a:ext cx="234462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113273</xdr:colOff>
      <xdr:row>39</xdr:row>
      <xdr:rowOff>0</xdr:rowOff>
    </xdr:from>
    <xdr:to>
      <xdr:col>15</xdr:col>
      <xdr:colOff>3956</xdr:colOff>
      <xdr:row>41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520042" y="4572000"/>
          <a:ext cx="242376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18</xdr:col>
      <xdr:colOff>0</xdr:colOff>
      <xdr:row>40</xdr:row>
      <xdr:rowOff>1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875692" y="4454769"/>
          <a:ext cx="234462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18</xdr:col>
      <xdr:colOff>0</xdr:colOff>
      <xdr:row>32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875692" y="3516923"/>
          <a:ext cx="23446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28</xdr:col>
      <xdr:colOff>2</xdr:colOff>
      <xdr:row>16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048000" y="1641231"/>
          <a:ext cx="234464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21</xdr:row>
      <xdr:rowOff>113566</xdr:rowOff>
    </xdr:from>
    <xdr:to>
      <xdr:col>28</xdr:col>
      <xdr:colOff>2</xdr:colOff>
      <xdr:row>23</xdr:row>
      <xdr:rowOff>117230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048000" y="2575412"/>
          <a:ext cx="234464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28</xdr:col>
      <xdr:colOff>2</xdr:colOff>
      <xdr:row>32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048000" y="3516923"/>
          <a:ext cx="234464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37</xdr:row>
      <xdr:rowOff>113566</xdr:rowOff>
    </xdr:from>
    <xdr:to>
      <xdr:col>28</xdr:col>
      <xdr:colOff>2</xdr:colOff>
      <xdr:row>40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048000" y="4451104"/>
          <a:ext cx="234464" cy="2381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34</xdr:row>
      <xdr:rowOff>0</xdr:rowOff>
    </xdr:from>
    <xdr:to>
      <xdr:col>52</xdr:col>
      <xdr:colOff>0</xdr:colOff>
      <xdr:row>34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7A2D73E-C7F6-45BF-AD2C-4D809B8B788C}"/>
            </a:ext>
          </a:extLst>
        </xdr:cNvPr>
        <xdr:cNvCxnSpPr/>
      </xdr:nvCxnSpPr>
      <xdr:spPr>
        <a:xfrm flipH="1">
          <a:off x="5257800" y="3886200"/>
          <a:ext cx="685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13</xdr:row>
      <xdr:rowOff>0</xdr:rowOff>
    </xdr:from>
    <xdr:to>
      <xdr:col>57</xdr:col>
      <xdr:colOff>0</xdr:colOff>
      <xdr:row>15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65B34A5-6305-4BA0-9F3A-150E83A3B44B}"/>
            </a:ext>
          </a:extLst>
        </xdr:cNvPr>
        <xdr:cNvSpPr txBox="1"/>
      </xdr:nvSpPr>
      <xdr:spPr>
        <a:xfrm>
          <a:off x="6286500" y="1485900"/>
          <a:ext cx="2286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17</xdr:row>
      <xdr:rowOff>0</xdr:rowOff>
    </xdr:from>
    <xdr:to>
      <xdr:col>57</xdr:col>
      <xdr:colOff>0</xdr:colOff>
      <xdr:row>19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50AD544-64E8-46AD-BBB2-CE60E6D1600B}"/>
            </a:ext>
          </a:extLst>
        </xdr:cNvPr>
        <xdr:cNvSpPr txBox="1"/>
      </xdr:nvSpPr>
      <xdr:spPr>
        <a:xfrm>
          <a:off x="6286500" y="1943100"/>
          <a:ext cx="2286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21</xdr:row>
      <xdr:rowOff>0</xdr:rowOff>
    </xdr:from>
    <xdr:to>
      <xdr:col>57</xdr:col>
      <xdr:colOff>0</xdr:colOff>
      <xdr:row>23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EA3FEF7-5F70-477B-AADA-EA1590352FAC}"/>
            </a:ext>
          </a:extLst>
        </xdr:cNvPr>
        <xdr:cNvSpPr txBox="1"/>
      </xdr:nvSpPr>
      <xdr:spPr>
        <a:xfrm>
          <a:off x="6286500" y="2400300"/>
          <a:ext cx="2286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25</xdr:row>
      <xdr:rowOff>0</xdr:rowOff>
    </xdr:from>
    <xdr:to>
      <xdr:col>57</xdr:col>
      <xdr:colOff>0</xdr:colOff>
      <xdr:row>27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ECA91A-D0A1-43CE-9465-6393F754AA8A}"/>
            </a:ext>
          </a:extLst>
        </xdr:cNvPr>
        <xdr:cNvSpPr txBox="1"/>
      </xdr:nvSpPr>
      <xdr:spPr>
        <a:xfrm>
          <a:off x="6286500" y="2857500"/>
          <a:ext cx="2286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29</xdr:row>
      <xdr:rowOff>0</xdr:rowOff>
    </xdr:from>
    <xdr:to>
      <xdr:col>57</xdr:col>
      <xdr:colOff>0</xdr:colOff>
      <xdr:row>31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59A9F54F-3AFD-49F0-B5E9-EE644FDB98A2}"/>
            </a:ext>
          </a:extLst>
        </xdr:cNvPr>
        <xdr:cNvSpPr txBox="1"/>
      </xdr:nvSpPr>
      <xdr:spPr>
        <a:xfrm>
          <a:off x="6286500" y="3314700"/>
          <a:ext cx="2286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33</xdr:row>
      <xdr:rowOff>0</xdr:rowOff>
    </xdr:from>
    <xdr:to>
      <xdr:col>57</xdr:col>
      <xdr:colOff>0</xdr:colOff>
      <xdr:row>35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DC9C0AD-10FB-4AD7-99FC-0A86F14D24B7}"/>
            </a:ext>
          </a:extLst>
        </xdr:cNvPr>
        <xdr:cNvSpPr txBox="1"/>
      </xdr:nvSpPr>
      <xdr:spPr>
        <a:xfrm>
          <a:off x="6286500" y="3771900"/>
          <a:ext cx="2286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36</xdr:row>
      <xdr:rowOff>117230</xdr:rowOff>
    </xdr:from>
    <xdr:to>
      <xdr:col>57</xdr:col>
      <xdr:colOff>0</xdr:colOff>
      <xdr:row>39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A2D4EA0-EA5A-490C-858F-19B1F88278FB}"/>
            </a:ext>
          </a:extLst>
        </xdr:cNvPr>
        <xdr:cNvSpPr txBox="1"/>
      </xdr:nvSpPr>
      <xdr:spPr>
        <a:xfrm>
          <a:off x="6286500" y="4232030"/>
          <a:ext cx="228600" cy="225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41</xdr:row>
      <xdr:rowOff>0</xdr:rowOff>
    </xdr:from>
    <xdr:to>
      <xdr:col>57</xdr:col>
      <xdr:colOff>0</xdr:colOff>
      <xdr:row>43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289DA0C8-902E-4BBD-9D68-0A76C5CE8F7C}"/>
            </a:ext>
          </a:extLst>
        </xdr:cNvPr>
        <xdr:cNvSpPr txBox="1"/>
      </xdr:nvSpPr>
      <xdr:spPr>
        <a:xfrm>
          <a:off x="6286500" y="4686300"/>
          <a:ext cx="22860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13</xdr:row>
      <xdr:rowOff>0</xdr:rowOff>
    </xdr:from>
    <xdr:to>
      <xdr:col>73</xdr:col>
      <xdr:colOff>1</xdr:colOff>
      <xdr:row>15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4517B277-C121-482F-9BDE-7FD3C6368BEF}"/>
            </a:ext>
          </a:extLst>
        </xdr:cNvPr>
        <xdr:cNvSpPr txBox="1"/>
      </xdr:nvSpPr>
      <xdr:spPr>
        <a:xfrm>
          <a:off x="8115300" y="148590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17</xdr:row>
      <xdr:rowOff>0</xdr:rowOff>
    </xdr:from>
    <xdr:to>
      <xdr:col>73</xdr:col>
      <xdr:colOff>1</xdr:colOff>
      <xdr:row>19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408819C1-4AB2-434D-883A-16A738070A4A}"/>
            </a:ext>
          </a:extLst>
        </xdr:cNvPr>
        <xdr:cNvSpPr txBox="1"/>
      </xdr:nvSpPr>
      <xdr:spPr>
        <a:xfrm>
          <a:off x="8115300" y="194310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21</xdr:row>
      <xdr:rowOff>0</xdr:rowOff>
    </xdr:from>
    <xdr:to>
      <xdr:col>73</xdr:col>
      <xdr:colOff>1</xdr:colOff>
      <xdr:row>23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9619E478-9DEF-47B7-AF01-48562CD22CB7}"/>
            </a:ext>
          </a:extLst>
        </xdr:cNvPr>
        <xdr:cNvSpPr txBox="1"/>
      </xdr:nvSpPr>
      <xdr:spPr>
        <a:xfrm>
          <a:off x="8115300" y="240030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73</xdr:col>
      <xdr:colOff>1</xdr:colOff>
      <xdr:row>27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73C7C610-F336-4678-9B9E-1D45A29B767F}"/>
            </a:ext>
          </a:extLst>
        </xdr:cNvPr>
        <xdr:cNvSpPr txBox="1"/>
      </xdr:nvSpPr>
      <xdr:spPr>
        <a:xfrm>
          <a:off x="8115300" y="285750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73</xdr:col>
      <xdr:colOff>1</xdr:colOff>
      <xdr:row>31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A65FF735-2D15-4514-9FC2-A6DDBC4C353D}"/>
            </a:ext>
          </a:extLst>
        </xdr:cNvPr>
        <xdr:cNvSpPr txBox="1"/>
      </xdr:nvSpPr>
      <xdr:spPr>
        <a:xfrm>
          <a:off x="8115300" y="331470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73</xdr:col>
      <xdr:colOff>1</xdr:colOff>
      <xdr:row>35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CF371DB4-73CF-4F33-94A8-992DD690E993}"/>
            </a:ext>
          </a:extLst>
        </xdr:cNvPr>
        <xdr:cNvSpPr txBox="1"/>
      </xdr:nvSpPr>
      <xdr:spPr>
        <a:xfrm>
          <a:off x="8115300" y="377190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36</xdr:row>
      <xdr:rowOff>117230</xdr:rowOff>
    </xdr:from>
    <xdr:to>
      <xdr:col>73</xdr:col>
      <xdr:colOff>1</xdr:colOff>
      <xdr:row>39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5C351E3-F917-4716-B70E-1AE702A47BBE}"/>
            </a:ext>
          </a:extLst>
        </xdr:cNvPr>
        <xdr:cNvSpPr txBox="1"/>
      </xdr:nvSpPr>
      <xdr:spPr>
        <a:xfrm>
          <a:off x="8115300" y="4232030"/>
          <a:ext cx="228601" cy="225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73</xdr:col>
      <xdr:colOff>1</xdr:colOff>
      <xdr:row>43</xdr:row>
      <xdr:rowOff>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1B13E0A6-C2AB-4D14-88A4-87599BDDA4BF}"/>
            </a:ext>
          </a:extLst>
        </xdr:cNvPr>
        <xdr:cNvSpPr txBox="1"/>
      </xdr:nvSpPr>
      <xdr:spPr>
        <a:xfrm>
          <a:off x="8115300" y="4686300"/>
          <a:ext cx="228601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15</xdr:row>
      <xdr:rowOff>0</xdr:rowOff>
    </xdr:from>
    <xdr:to>
      <xdr:col>60</xdr:col>
      <xdr:colOff>1</xdr:colOff>
      <xdr:row>17</xdr:row>
      <xdr:rowOff>1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FA1890FC-1912-4DB5-9B74-189BEE9A1973}"/>
            </a:ext>
          </a:extLst>
        </xdr:cNvPr>
        <xdr:cNvSpPr txBox="1"/>
      </xdr:nvSpPr>
      <xdr:spPr>
        <a:xfrm>
          <a:off x="6629400" y="1714500"/>
          <a:ext cx="228601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60</xdr:col>
      <xdr:colOff>1</xdr:colOff>
      <xdr:row>25</xdr:row>
      <xdr:rowOff>1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42709053-BDD1-48D3-8AB9-FB036DF690E4}"/>
            </a:ext>
          </a:extLst>
        </xdr:cNvPr>
        <xdr:cNvSpPr txBox="1"/>
      </xdr:nvSpPr>
      <xdr:spPr>
        <a:xfrm>
          <a:off x="6629400" y="2628900"/>
          <a:ext cx="228601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68</xdr:col>
      <xdr:colOff>0</xdr:colOff>
      <xdr:row>15</xdr:row>
      <xdr:rowOff>0</xdr:rowOff>
    </xdr:from>
    <xdr:to>
      <xdr:col>70</xdr:col>
      <xdr:colOff>0</xdr:colOff>
      <xdr:row>17</xdr:row>
      <xdr:rowOff>1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6A4B695F-F157-4392-B6E5-17D9DF6E73F3}"/>
            </a:ext>
          </a:extLst>
        </xdr:cNvPr>
        <xdr:cNvSpPr txBox="1"/>
      </xdr:nvSpPr>
      <xdr:spPr>
        <a:xfrm>
          <a:off x="7772400" y="1714500"/>
          <a:ext cx="22860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68</xdr:col>
      <xdr:colOff>0</xdr:colOff>
      <xdr:row>23</xdr:row>
      <xdr:rowOff>0</xdr:rowOff>
    </xdr:from>
    <xdr:to>
      <xdr:col>70</xdr:col>
      <xdr:colOff>0</xdr:colOff>
      <xdr:row>25</xdr:row>
      <xdr:rowOff>1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FC0AA276-DF0D-4652-8080-14580CEE3A25}"/>
            </a:ext>
          </a:extLst>
        </xdr:cNvPr>
        <xdr:cNvSpPr txBox="1"/>
      </xdr:nvSpPr>
      <xdr:spPr>
        <a:xfrm>
          <a:off x="7772400" y="2628900"/>
          <a:ext cx="22860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68</xdr:col>
      <xdr:colOff>0</xdr:colOff>
      <xdr:row>39</xdr:row>
      <xdr:rowOff>0</xdr:rowOff>
    </xdr:from>
    <xdr:to>
      <xdr:col>70</xdr:col>
      <xdr:colOff>0</xdr:colOff>
      <xdr:row>41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701E89E-9958-4541-B9F2-857C6827D437}"/>
            </a:ext>
          </a:extLst>
        </xdr:cNvPr>
        <xdr:cNvSpPr txBox="1"/>
      </xdr:nvSpPr>
      <xdr:spPr>
        <a:xfrm>
          <a:off x="7772400" y="4457700"/>
          <a:ext cx="2286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68</xdr:col>
      <xdr:colOff>0</xdr:colOff>
      <xdr:row>31</xdr:row>
      <xdr:rowOff>0</xdr:rowOff>
    </xdr:from>
    <xdr:to>
      <xdr:col>70</xdr:col>
      <xdr:colOff>0</xdr:colOff>
      <xdr:row>33</xdr:row>
      <xdr:rowOff>1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1258686F-7594-4AF7-8F3C-F944EC992101}"/>
            </a:ext>
          </a:extLst>
        </xdr:cNvPr>
        <xdr:cNvSpPr txBox="1"/>
      </xdr:nvSpPr>
      <xdr:spPr>
        <a:xfrm>
          <a:off x="7772400" y="3543300"/>
          <a:ext cx="22860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117230</xdr:colOff>
      <xdr:row>31</xdr:row>
      <xdr:rowOff>0</xdr:rowOff>
    </xdr:from>
    <xdr:to>
      <xdr:col>60</xdr:col>
      <xdr:colOff>0</xdr:colOff>
      <xdr:row>33</xdr:row>
      <xdr:rowOff>1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5DD626C4-C82D-4C4B-B8ED-030E1F66F35B}"/>
            </a:ext>
          </a:extLst>
        </xdr:cNvPr>
        <xdr:cNvSpPr txBox="1"/>
      </xdr:nvSpPr>
      <xdr:spPr>
        <a:xfrm>
          <a:off x="6632330" y="3543300"/>
          <a:ext cx="22567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60</xdr:col>
      <xdr:colOff>1</xdr:colOff>
      <xdr:row>41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EF9F1700-74BF-43F1-B173-05130172CD60}"/>
            </a:ext>
          </a:extLst>
        </xdr:cNvPr>
        <xdr:cNvSpPr txBox="1"/>
      </xdr:nvSpPr>
      <xdr:spPr>
        <a:xfrm>
          <a:off x="6629400" y="445770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20-020\mksci50\Users\nm_ok\Desktop\&#39640;&#20307;&#36899;\&#20107;&#21209;&#23616;\0.&#22823;&#20250;&#38306;&#20418;\&#9319;&#26032;&#20154;&#22823;&#20250;\R03\&#30007;&#23376;&#12471;&#12531;&#12464;&#12523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H88"/>
  <sheetViews>
    <sheetView tabSelected="1" view="pageBreakPreview" zoomScale="130" zoomScaleNormal="100" zoomScaleSheetLayoutView="130" workbookViewId="0">
      <selection activeCell="W70" sqref="W70"/>
    </sheetView>
  </sheetViews>
  <sheetFormatPr defaultColWidth="1.6640625" defaultRowHeight="9" customHeight="1" x14ac:dyDescent="0.2"/>
  <cols>
    <col min="1" max="16384" width="1.6640625" style="1"/>
  </cols>
  <sheetData>
    <row r="2" spans="1:86" ht="9" customHeight="1" x14ac:dyDescent="0.2">
      <c r="J2" s="122" t="s">
        <v>58</v>
      </c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</row>
    <row r="3" spans="1:86" ht="9" customHeight="1" x14ac:dyDescent="0.2"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</row>
    <row r="4" spans="1:86" ht="9" customHeight="1" x14ac:dyDescent="0.2">
      <c r="AL4" s="69" t="s">
        <v>57</v>
      </c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BQ4" s="123" t="s">
        <v>56</v>
      </c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</row>
    <row r="5" spans="1:86" ht="9" customHeight="1" x14ac:dyDescent="0.2"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</row>
    <row r="6" spans="1:86" ht="9" customHeight="1" x14ac:dyDescent="0.2">
      <c r="BP6" s="17"/>
      <c r="BQ6" s="124" t="s">
        <v>55</v>
      </c>
      <c r="BR6" s="124"/>
      <c r="BS6" s="124"/>
      <c r="BT6" s="125" t="s">
        <v>54</v>
      </c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</row>
    <row r="7" spans="1:86" ht="9" customHeight="1" x14ac:dyDescent="0.2">
      <c r="BP7" s="17"/>
      <c r="BQ7" s="124"/>
      <c r="BR7" s="124"/>
      <c r="BS7" s="124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</row>
    <row r="8" spans="1:86" ht="9" customHeight="1" x14ac:dyDescent="0.2">
      <c r="BQ8" s="124"/>
      <c r="BR8" s="124"/>
      <c r="BS8" s="124"/>
      <c r="BT8" s="125" t="s">
        <v>53</v>
      </c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6"/>
    </row>
    <row r="9" spans="1:86" ht="9" customHeight="1" x14ac:dyDescent="0.2">
      <c r="BQ9" s="124"/>
      <c r="BR9" s="124"/>
      <c r="BS9" s="124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6"/>
    </row>
    <row r="10" spans="1:86" ht="9" customHeight="1" x14ac:dyDescent="0.2">
      <c r="Q10" s="69" t="s">
        <v>52</v>
      </c>
      <c r="R10" s="69"/>
      <c r="S10" s="69"/>
      <c r="T10" s="69"/>
      <c r="U10" s="69"/>
      <c r="V10" s="69"/>
      <c r="W10" s="69"/>
      <c r="X10" s="69"/>
      <c r="Y10" s="69"/>
      <c r="Z10" s="69"/>
      <c r="AA10" s="69"/>
      <c r="BG10" s="69" t="s">
        <v>51</v>
      </c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16"/>
      <c r="CF10" s="16"/>
      <c r="CG10" s="16"/>
      <c r="CH10" s="16"/>
    </row>
    <row r="11" spans="1:86" ht="9" customHeight="1" x14ac:dyDescent="0.2"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16"/>
      <c r="CF11" s="16"/>
      <c r="CG11" s="16"/>
      <c r="CH11" s="16"/>
    </row>
    <row r="12" spans="1:86" ht="9" customHeight="1" x14ac:dyDescent="0.2"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16"/>
      <c r="CF12" s="16"/>
      <c r="CG12" s="16"/>
      <c r="CH12" s="16"/>
    </row>
    <row r="13" spans="1:86" ht="9" customHeight="1" x14ac:dyDescent="0.2">
      <c r="CH13" s="16"/>
    </row>
    <row r="14" spans="1:86" ht="9" customHeight="1" thickBot="1" x14ac:dyDescent="0.25">
      <c r="A14" s="69" t="s">
        <v>92</v>
      </c>
      <c r="B14" s="69"/>
      <c r="C14" s="69">
        <v>1</v>
      </c>
      <c r="D14" s="69"/>
      <c r="E14" s="112" t="s">
        <v>20</v>
      </c>
      <c r="F14" s="112"/>
      <c r="G14" s="112"/>
      <c r="H14" s="112"/>
      <c r="I14" s="40"/>
      <c r="J14" s="40"/>
      <c r="K14" s="40"/>
      <c r="M14" s="40"/>
      <c r="AF14" s="40"/>
      <c r="AH14" s="40"/>
      <c r="AI14" s="40"/>
      <c r="AJ14" s="40"/>
      <c r="AK14" s="112" t="s">
        <v>50</v>
      </c>
      <c r="AL14" s="112"/>
      <c r="AM14" s="112"/>
      <c r="AN14" s="112"/>
      <c r="AO14" s="69">
        <v>15</v>
      </c>
      <c r="AP14" s="69"/>
      <c r="AS14" s="69" t="s">
        <v>92</v>
      </c>
      <c r="AT14" s="69"/>
      <c r="AU14" s="69">
        <v>1</v>
      </c>
      <c r="AV14" s="69"/>
      <c r="AW14" s="117" t="s">
        <v>22</v>
      </c>
      <c r="AX14" s="117"/>
      <c r="AY14" s="117"/>
      <c r="AZ14" s="117"/>
      <c r="BY14" s="112" t="s">
        <v>49</v>
      </c>
      <c r="BZ14" s="112"/>
      <c r="CA14" s="112"/>
      <c r="CB14" s="112"/>
      <c r="CC14" s="69">
        <v>9</v>
      </c>
      <c r="CD14" s="69"/>
      <c r="CE14" s="69"/>
      <c r="CF14" s="69"/>
      <c r="CH14" s="16"/>
    </row>
    <row r="15" spans="1:86" ht="9" customHeight="1" thickTop="1" thickBot="1" x14ac:dyDescent="0.25">
      <c r="A15" s="69"/>
      <c r="B15" s="69"/>
      <c r="C15" s="69"/>
      <c r="D15" s="69"/>
      <c r="E15" s="112"/>
      <c r="F15" s="112"/>
      <c r="G15" s="112"/>
      <c r="H15" s="112"/>
      <c r="I15" s="41"/>
      <c r="J15" s="41"/>
      <c r="K15" s="41"/>
      <c r="L15" s="41"/>
      <c r="M15" s="41"/>
      <c r="N15" s="44"/>
      <c r="O15" s="45"/>
      <c r="P15" s="45"/>
      <c r="AC15" s="45"/>
      <c r="AD15" s="45"/>
      <c r="AE15" s="52"/>
      <c r="AF15" s="41"/>
      <c r="AG15" s="41"/>
      <c r="AH15" s="41"/>
      <c r="AI15" s="43"/>
      <c r="AJ15" s="43"/>
      <c r="AK15" s="112"/>
      <c r="AL15" s="112"/>
      <c r="AM15" s="112"/>
      <c r="AN15" s="112"/>
      <c r="AO15" s="69"/>
      <c r="AP15" s="69"/>
      <c r="AS15" s="69"/>
      <c r="AT15" s="69"/>
      <c r="AU15" s="69"/>
      <c r="AV15" s="69"/>
      <c r="AW15" s="117"/>
      <c r="AX15" s="117"/>
      <c r="AY15" s="117"/>
      <c r="AZ15" s="117"/>
      <c r="BA15" s="43"/>
      <c r="BB15" s="43"/>
      <c r="BC15" s="41"/>
      <c r="BD15" s="56"/>
      <c r="BU15" s="55"/>
      <c r="BV15" s="41"/>
      <c r="BW15" s="41"/>
      <c r="BX15" s="41"/>
      <c r="BY15" s="112"/>
      <c r="BZ15" s="112"/>
      <c r="CA15" s="112"/>
      <c r="CB15" s="112"/>
      <c r="CC15" s="69"/>
      <c r="CD15" s="69"/>
      <c r="CE15" s="69"/>
      <c r="CF15" s="69"/>
    </row>
    <row r="16" spans="1:86" ht="9" customHeight="1" thickTop="1" thickBot="1" x14ac:dyDescent="0.25">
      <c r="C16" s="69">
        <v>2</v>
      </c>
      <c r="D16" s="69"/>
      <c r="E16" s="112" t="s">
        <v>48</v>
      </c>
      <c r="F16" s="112"/>
      <c r="G16" s="112"/>
      <c r="H16" s="112"/>
      <c r="M16" s="6"/>
      <c r="N16" s="13"/>
      <c r="O16" s="40"/>
      <c r="P16" s="40"/>
      <c r="Q16" s="56"/>
      <c r="R16" s="40"/>
      <c r="S16" s="6"/>
      <c r="T16" s="121">
        <v>1</v>
      </c>
      <c r="U16" s="119"/>
      <c r="X16" s="118">
        <v>3</v>
      </c>
      <c r="Y16" s="121"/>
      <c r="Z16" s="13"/>
      <c r="AA16" s="40"/>
      <c r="AB16" s="55"/>
      <c r="AC16" s="40"/>
      <c r="AD16" s="40"/>
      <c r="AE16" s="40"/>
      <c r="AF16" s="13"/>
      <c r="AI16" s="51"/>
      <c r="AJ16" s="51"/>
      <c r="AK16" s="112" t="s">
        <v>45</v>
      </c>
      <c r="AL16" s="112"/>
      <c r="AM16" s="112"/>
      <c r="AN16" s="112"/>
      <c r="AO16" s="69">
        <v>16</v>
      </c>
      <c r="AP16" s="69"/>
      <c r="AU16" s="69"/>
      <c r="AV16" s="69"/>
      <c r="AW16" s="112"/>
      <c r="AX16" s="112"/>
      <c r="AY16" s="112"/>
      <c r="AZ16" s="112"/>
      <c r="BD16" s="44"/>
      <c r="BE16" s="45"/>
      <c r="BF16" s="45"/>
      <c r="BS16" s="45"/>
      <c r="BT16" s="45"/>
      <c r="BU16" s="52"/>
      <c r="BY16" s="112"/>
      <c r="BZ16" s="112"/>
      <c r="CA16" s="112"/>
      <c r="CB16" s="112"/>
      <c r="CC16" s="69"/>
      <c r="CD16" s="69"/>
    </row>
    <row r="17" spans="3:82" ht="9" customHeight="1" thickTop="1" thickBot="1" x14ac:dyDescent="0.25">
      <c r="C17" s="69"/>
      <c r="D17" s="69"/>
      <c r="E17" s="112"/>
      <c r="F17" s="112"/>
      <c r="G17" s="112"/>
      <c r="H17" s="112"/>
      <c r="I17" s="43"/>
      <c r="J17" s="43"/>
      <c r="K17" s="44"/>
      <c r="L17" s="45"/>
      <c r="M17" s="46"/>
      <c r="P17" s="40"/>
      <c r="Q17" s="56"/>
      <c r="R17" s="40"/>
      <c r="S17" s="6"/>
      <c r="T17" s="121"/>
      <c r="U17" s="119"/>
      <c r="X17" s="118"/>
      <c r="Y17" s="121"/>
      <c r="Z17" s="13"/>
      <c r="AA17" s="40"/>
      <c r="AB17" s="55"/>
      <c r="AC17" s="40"/>
      <c r="AF17" s="54"/>
      <c r="AG17" s="45"/>
      <c r="AH17" s="52"/>
      <c r="AI17" s="41"/>
      <c r="AJ17" s="41"/>
      <c r="AK17" s="112"/>
      <c r="AL17" s="112"/>
      <c r="AM17" s="112"/>
      <c r="AN17" s="112"/>
      <c r="AO17" s="69"/>
      <c r="AP17" s="69"/>
      <c r="AU17" s="69"/>
      <c r="AV17" s="69"/>
      <c r="AW17" s="112"/>
      <c r="AX17" s="112"/>
      <c r="AY17" s="112"/>
      <c r="AZ17" s="112"/>
      <c r="BC17" s="6"/>
      <c r="BG17" s="56"/>
      <c r="BI17" s="6"/>
      <c r="BJ17" s="121">
        <v>1</v>
      </c>
      <c r="BK17" s="119"/>
      <c r="BN17" s="118">
        <v>3</v>
      </c>
      <c r="BO17" s="121"/>
      <c r="BP17" s="13"/>
      <c r="BR17" s="55"/>
      <c r="BU17" s="6"/>
      <c r="BY17" s="112"/>
      <c r="BZ17" s="112"/>
      <c r="CA17" s="112"/>
      <c r="CB17" s="112"/>
      <c r="CC17" s="69"/>
      <c r="CD17" s="69"/>
    </row>
    <row r="18" spans="3:82" ht="9" customHeight="1" thickTop="1" x14ac:dyDescent="0.2">
      <c r="C18" s="69">
        <v>3</v>
      </c>
      <c r="D18" s="69"/>
      <c r="E18" s="112" t="s">
        <v>46</v>
      </c>
      <c r="F18" s="112"/>
      <c r="G18" s="112"/>
      <c r="H18" s="112"/>
      <c r="I18" s="8"/>
      <c r="J18" s="14"/>
      <c r="P18" s="40"/>
      <c r="Q18" s="56"/>
      <c r="R18" s="40"/>
      <c r="S18" s="6"/>
      <c r="T18" s="148" t="s">
        <v>99</v>
      </c>
      <c r="U18" s="151"/>
      <c r="X18" s="148" t="s">
        <v>100</v>
      </c>
      <c r="Y18" s="149"/>
      <c r="Z18" s="13"/>
      <c r="AA18" s="40"/>
      <c r="AB18" s="55"/>
      <c r="AC18" s="40"/>
      <c r="AH18" s="6"/>
      <c r="AK18" s="112" t="s">
        <v>47</v>
      </c>
      <c r="AL18" s="112"/>
      <c r="AM18" s="112"/>
      <c r="AN18" s="112"/>
      <c r="AO18" s="69">
        <v>17</v>
      </c>
      <c r="AP18" s="69"/>
      <c r="AU18" s="69">
        <v>2</v>
      </c>
      <c r="AV18" s="69"/>
      <c r="AW18" s="112" t="s">
        <v>46</v>
      </c>
      <c r="AX18" s="112"/>
      <c r="AY18" s="112"/>
      <c r="AZ18" s="112"/>
      <c r="BA18" s="8"/>
      <c r="BB18" s="8"/>
      <c r="BC18" s="7"/>
      <c r="BG18" s="56"/>
      <c r="BI18" s="6"/>
      <c r="BJ18" s="121"/>
      <c r="BK18" s="119"/>
      <c r="BN18" s="118"/>
      <c r="BO18" s="121"/>
      <c r="BP18" s="13"/>
      <c r="BR18" s="55"/>
      <c r="BU18" s="6"/>
      <c r="BV18" s="10"/>
      <c r="BW18" s="5"/>
      <c r="BX18" s="5"/>
      <c r="BY18" s="112" t="s">
        <v>45</v>
      </c>
      <c r="BZ18" s="112"/>
      <c r="CA18" s="112"/>
      <c r="CB18" s="112"/>
      <c r="CC18" s="69">
        <v>10</v>
      </c>
      <c r="CD18" s="69"/>
    </row>
    <row r="19" spans="3:82" ht="9" customHeight="1" thickBot="1" x14ac:dyDescent="0.25">
      <c r="C19" s="69"/>
      <c r="D19" s="69"/>
      <c r="E19" s="112"/>
      <c r="F19" s="112"/>
      <c r="G19" s="112"/>
      <c r="H19" s="112"/>
      <c r="Q19" s="44"/>
      <c r="R19" s="45"/>
      <c r="S19" s="46"/>
      <c r="T19" s="148"/>
      <c r="U19" s="151"/>
      <c r="X19" s="148"/>
      <c r="Y19" s="149"/>
      <c r="Z19" s="54"/>
      <c r="AA19" s="45"/>
      <c r="AB19" s="52"/>
      <c r="AC19" s="40"/>
      <c r="AI19" s="12"/>
      <c r="AJ19" s="12"/>
      <c r="AK19" s="112"/>
      <c r="AL19" s="112"/>
      <c r="AM19" s="112"/>
      <c r="AN19" s="112"/>
      <c r="AO19" s="69"/>
      <c r="AP19" s="69"/>
      <c r="AU19" s="69"/>
      <c r="AV19" s="69"/>
      <c r="AW19" s="112"/>
      <c r="AX19" s="112"/>
      <c r="AY19" s="112"/>
      <c r="AZ19" s="112"/>
      <c r="BG19" s="56"/>
      <c r="BI19" s="6"/>
      <c r="BJ19" s="146" t="s">
        <v>96</v>
      </c>
      <c r="BK19" s="147"/>
      <c r="BN19" s="148" t="s">
        <v>97</v>
      </c>
      <c r="BO19" s="149"/>
      <c r="BP19" s="13"/>
      <c r="BR19" s="55"/>
      <c r="BY19" s="112"/>
      <c r="BZ19" s="112"/>
      <c r="CA19" s="112"/>
      <c r="CB19" s="112"/>
      <c r="CC19" s="69"/>
      <c r="CD19" s="69"/>
    </row>
    <row r="20" spans="3:82" ht="9" customHeight="1" thickTop="1" thickBot="1" x14ac:dyDescent="0.25">
      <c r="C20" s="69">
        <v>4</v>
      </c>
      <c r="D20" s="69"/>
      <c r="E20" s="112" t="s">
        <v>44</v>
      </c>
      <c r="F20" s="112"/>
      <c r="G20" s="112"/>
      <c r="H20" s="112"/>
      <c r="Q20" s="13"/>
      <c r="S20" s="40"/>
      <c r="T20" s="148"/>
      <c r="U20" s="151"/>
      <c r="X20" s="148"/>
      <c r="Y20" s="151"/>
      <c r="Z20" s="40"/>
      <c r="AA20" s="40"/>
      <c r="AB20" s="6"/>
      <c r="AC20" s="13"/>
      <c r="AI20" s="8"/>
      <c r="AJ20" s="8"/>
      <c r="AK20" s="112" t="s">
        <v>43</v>
      </c>
      <c r="AL20" s="112"/>
      <c r="AM20" s="112"/>
      <c r="AN20" s="112"/>
      <c r="AO20" s="69">
        <v>18</v>
      </c>
      <c r="AP20" s="69"/>
      <c r="AU20" s="69"/>
      <c r="AV20" s="69"/>
      <c r="AW20" s="112"/>
      <c r="AX20" s="112"/>
      <c r="AY20" s="112"/>
      <c r="AZ20" s="112"/>
      <c r="BG20" s="44"/>
      <c r="BH20" s="45"/>
      <c r="BI20" s="46"/>
      <c r="BJ20" s="146"/>
      <c r="BK20" s="147"/>
      <c r="BN20" s="148"/>
      <c r="BO20" s="149"/>
      <c r="BP20" s="54"/>
      <c r="BQ20" s="45"/>
      <c r="BR20" s="52"/>
      <c r="BY20" s="112"/>
      <c r="BZ20" s="112"/>
      <c r="CA20" s="112"/>
      <c r="CB20" s="112"/>
      <c r="CC20" s="69"/>
      <c r="CD20" s="69"/>
    </row>
    <row r="21" spans="3:82" ht="9" customHeight="1" thickTop="1" thickBot="1" x14ac:dyDescent="0.25">
      <c r="C21" s="69"/>
      <c r="D21" s="69"/>
      <c r="E21" s="112"/>
      <c r="F21" s="112"/>
      <c r="G21" s="112"/>
      <c r="H21" s="112"/>
      <c r="I21" s="9"/>
      <c r="J21" s="15"/>
      <c r="K21" s="48"/>
      <c r="M21" s="40"/>
      <c r="Q21" s="13"/>
      <c r="T21" s="148"/>
      <c r="U21" s="151"/>
      <c r="X21" s="148"/>
      <c r="Y21" s="151"/>
      <c r="AC21" s="13"/>
      <c r="AH21" s="6"/>
      <c r="AK21" s="112"/>
      <c r="AL21" s="112"/>
      <c r="AM21" s="112"/>
      <c r="AN21" s="112"/>
      <c r="AO21" s="69"/>
      <c r="AP21" s="69"/>
      <c r="AU21" s="69"/>
      <c r="AV21" s="69"/>
      <c r="AW21" s="112"/>
      <c r="AX21" s="112"/>
      <c r="AY21" s="112"/>
      <c r="AZ21" s="112"/>
      <c r="BF21" s="6"/>
      <c r="BG21" s="13"/>
      <c r="BI21" s="6"/>
      <c r="BJ21" s="150"/>
      <c r="BK21" s="147"/>
      <c r="BN21" s="148"/>
      <c r="BO21" s="151"/>
      <c r="BR21" s="6"/>
      <c r="BY21" s="112"/>
      <c r="BZ21" s="112"/>
      <c r="CA21" s="112"/>
      <c r="CB21" s="112"/>
      <c r="CC21" s="69"/>
      <c r="CD21" s="69"/>
    </row>
    <row r="22" spans="3:82" ht="9" customHeight="1" thickTop="1" thickBot="1" x14ac:dyDescent="0.25">
      <c r="C22" s="69">
        <v>5</v>
      </c>
      <c r="D22" s="69"/>
      <c r="E22" s="112" t="s">
        <v>37</v>
      </c>
      <c r="F22" s="112"/>
      <c r="G22" s="112"/>
      <c r="H22" s="112"/>
      <c r="I22" s="47"/>
      <c r="J22" s="47"/>
      <c r="K22" s="49"/>
      <c r="L22" s="41"/>
      <c r="M22" s="50"/>
      <c r="N22" s="40"/>
      <c r="Q22" s="13"/>
      <c r="T22" s="148"/>
      <c r="U22" s="151"/>
      <c r="X22" s="148"/>
      <c r="Y22" s="151"/>
      <c r="AC22" s="13"/>
      <c r="AF22" s="53"/>
      <c r="AG22" s="41"/>
      <c r="AH22" s="42"/>
      <c r="AI22" s="45"/>
      <c r="AJ22" s="45"/>
      <c r="AK22" s="112" t="s">
        <v>38</v>
      </c>
      <c r="AL22" s="112"/>
      <c r="AM22" s="112"/>
      <c r="AN22" s="112"/>
      <c r="AO22" s="69">
        <v>19</v>
      </c>
      <c r="AP22" s="69"/>
      <c r="AU22" s="69">
        <v>3</v>
      </c>
      <c r="AV22" s="69"/>
      <c r="AW22" s="112" t="s">
        <v>36</v>
      </c>
      <c r="AX22" s="112"/>
      <c r="AY22" s="112"/>
      <c r="AZ22" s="112"/>
      <c r="BA22" s="5"/>
      <c r="BB22" s="5"/>
      <c r="BC22" s="5"/>
      <c r="BF22" s="6"/>
      <c r="BJ22" s="150"/>
      <c r="BK22" s="147"/>
      <c r="BN22" s="148"/>
      <c r="BO22" s="151"/>
      <c r="BR22" s="6"/>
      <c r="BV22" s="5"/>
      <c r="BW22" s="5"/>
      <c r="BX22" s="5"/>
      <c r="BY22" s="112" t="s">
        <v>42</v>
      </c>
      <c r="BZ22" s="112"/>
      <c r="CA22" s="112"/>
      <c r="CB22" s="112"/>
      <c r="CC22" s="69">
        <v>11</v>
      </c>
      <c r="CD22" s="69"/>
    </row>
    <row r="23" spans="3:82" ht="9" customHeight="1" thickTop="1" thickBot="1" x14ac:dyDescent="0.25">
      <c r="C23" s="69"/>
      <c r="D23" s="69"/>
      <c r="E23" s="112"/>
      <c r="F23" s="112"/>
      <c r="G23" s="112"/>
      <c r="H23" s="112"/>
      <c r="N23" s="13"/>
      <c r="O23" s="40"/>
      <c r="Q23" s="13"/>
      <c r="T23" s="148"/>
      <c r="U23" s="151"/>
      <c r="X23" s="148"/>
      <c r="Y23" s="151"/>
      <c r="AC23" s="13"/>
      <c r="AD23" s="40"/>
      <c r="AE23" s="6"/>
      <c r="AI23" s="4"/>
      <c r="AJ23" s="4"/>
      <c r="AK23" s="112"/>
      <c r="AL23" s="112"/>
      <c r="AM23" s="112"/>
      <c r="AN23" s="112"/>
      <c r="AO23" s="69"/>
      <c r="AP23" s="69"/>
      <c r="AU23" s="69"/>
      <c r="AV23" s="69"/>
      <c r="AW23" s="112"/>
      <c r="AX23" s="112"/>
      <c r="AY23" s="112"/>
      <c r="AZ23" s="112"/>
      <c r="BA23" s="12"/>
      <c r="BB23" s="12"/>
      <c r="BC23" s="11"/>
      <c r="BF23" s="6"/>
      <c r="BJ23" s="150"/>
      <c r="BK23" s="147"/>
      <c r="BN23" s="148"/>
      <c r="BO23" s="151"/>
      <c r="BR23" s="6"/>
      <c r="BU23" s="6"/>
      <c r="BY23" s="112"/>
      <c r="BZ23" s="112"/>
      <c r="CA23" s="112"/>
      <c r="CB23" s="112"/>
      <c r="CC23" s="69"/>
      <c r="CD23" s="69"/>
    </row>
    <row r="24" spans="3:82" ht="9" customHeight="1" thickTop="1" thickBot="1" x14ac:dyDescent="0.25">
      <c r="C24" s="69">
        <v>6</v>
      </c>
      <c r="D24" s="69"/>
      <c r="E24" s="112" t="s">
        <v>42</v>
      </c>
      <c r="F24" s="112"/>
      <c r="G24" s="112"/>
      <c r="H24" s="112"/>
      <c r="I24" s="5"/>
      <c r="J24" s="5"/>
      <c r="N24" s="49"/>
      <c r="O24" s="41"/>
      <c r="P24" s="41"/>
      <c r="AC24" s="41"/>
      <c r="AD24" s="41"/>
      <c r="AE24" s="42"/>
      <c r="AF24" s="40"/>
      <c r="AI24" s="8"/>
      <c r="AJ24" s="8"/>
      <c r="AK24" s="112" t="s">
        <v>41</v>
      </c>
      <c r="AL24" s="112"/>
      <c r="AM24" s="112"/>
      <c r="AN24" s="112"/>
      <c r="AO24" s="69">
        <v>20</v>
      </c>
      <c r="AP24" s="69"/>
      <c r="AU24" s="69"/>
      <c r="AV24" s="69"/>
      <c r="AW24" s="120"/>
      <c r="AX24" s="120"/>
      <c r="AY24" s="120"/>
      <c r="AZ24" s="120"/>
      <c r="BC24" s="6"/>
      <c r="BD24" s="13"/>
      <c r="BF24" s="6"/>
      <c r="BJ24" s="150"/>
      <c r="BK24" s="147"/>
      <c r="BN24" s="148"/>
      <c r="BO24" s="151"/>
      <c r="BR24" s="6"/>
      <c r="BS24" s="13"/>
      <c r="BU24" s="6"/>
      <c r="BY24" s="120"/>
      <c r="BZ24" s="120"/>
      <c r="CA24" s="120"/>
      <c r="CB24" s="120"/>
      <c r="CC24" s="69"/>
      <c r="CD24" s="69"/>
    </row>
    <row r="25" spans="3:82" ht="9" customHeight="1" thickTop="1" thickBot="1" x14ac:dyDescent="0.25">
      <c r="C25" s="69"/>
      <c r="D25" s="69"/>
      <c r="E25" s="112"/>
      <c r="F25" s="112"/>
      <c r="G25" s="112"/>
      <c r="H25" s="112"/>
      <c r="I25" s="9"/>
      <c r="J25" s="15"/>
      <c r="K25" s="48"/>
      <c r="L25" s="40"/>
      <c r="M25" s="40"/>
      <c r="N25" s="56"/>
      <c r="O25" s="40"/>
      <c r="P25" s="40"/>
      <c r="AC25" s="40"/>
      <c r="AD25" s="40"/>
      <c r="AE25" s="55"/>
      <c r="AF25" s="40"/>
      <c r="AG25" s="40"/>
      <c r="AH25" s="6"/>
      <c r="AK25" s="112"/>
      <c r="AL25" s="112"/>
      <c r="AM25" s="112"/>
      <c r="AN25" s="112"/>
      <c r="AO25" s="69"/>
      <c r="AP25" s="69"/>
      <c r="AU25" s="69"/>
      <c r="AV25" s="69"/>
      <c r="AW25" s="120"/>
      <c r="AX25" s="120"/>
      <c r="AY25" s="120"/>
      <c r="AZ25" s="120"/>
      <c r="BD25" s="49"/>
      <c r="BE25" s="41"/>
      <c r="BF25" s="41"/>
      <c r="BS25" s="41"/>
      <c r="BT25" s="41"/>
      <c r="BU25" s="42"/>
      <c r="BY25" s="120"/>
      <c r="BZ25" s="120"/>
      <c r="CA25" s="120"/>
      <c r="CB25" s="120"/>
      <c r="CC25" s="69"/>
      <c r="CD25" s="69"/>
    </row>
    <row r="26" spans="3:82" ht="9" customHeight="1" thickTop="1" thickBot="1" x14ac:dyDescent="0.25">
      <c r="C26" s="69">
        <v>7</v>
      </c>
      <c r="D26" s="69"/>
      <c r="E26" s="112" t="s">
        <v>40</v>
      </c>
      <c r="F26" s="112"/>
      <c r="G26" s="112"/>
      <c r="H26" s="112"/>
      <c r="I26" s="47"/>
      <c r="J26" s="47"/>
      <c r="K26" s="49"/>
      <c r="L26" s="41"/>
      <c r="M26" s="41"/>
      <c r="AF26" s="41"/>
      <c r="AG26" s="41"/>
      <c r="AH26" s="42"/>
      <c r="AI26" s="45"/>
      <c r="AJ26" s="45"/>
      <c r="AK26" s="112" t="s">
        <v>39</v>
      </c>
      <c r="AL26" s="112"/>
      <c r="AM26" s="112"/>
      <c r="AN26" s="112"/>
      <c r="AO26" s="69">
        <v>21</v>
      </c>
      <c r="AP26" s="69"/>
      <c r="AU26" s="69">
        <v>4</v>
      </c>
      <c r="AV26" s="69"/>
      <c r="AW26" s="112" t="s">
        <v>38</v>
      </c>
      <c r="AX26" s="112"/>
      <c r="AY26" s="112"/>
      <c r="AZ26" s="112"/>
      <c r="BA26" s="47"/>
      <c r="BB26" s="47"/>
      <c r="BC26" s="52"/>
      <c r="BV26" s="44"/>
      <c r="BW26" s="45"/>
      <c r="BX26" s="45"/>
      <c r="BY26" s="112" t="s">
        <v>37</v>
      </c>
      <c r="BZ26" s="112"/>
      <c r="CA26" s="112"/>
      <c r="CB26" s="112"/>
      <c r="CC26" s="69">
        <v>12</v>
      </c>
      <c r="CD26" s="69"/>
    </row>
    <row r="27" spans="3:82" ht="9" customHeight="1" thickTop="1" x14ac:dyDescent="0.2">
      <c r="C27" s="69"/>
      <c r="D27" s="69"/>
      <c r="E27" s="112"/>
      <c r="F27" s="112"/>
      <c r="G27" s="112"/>
      <c r="H27" s="112"/>
      <c r="AI27" s="4"/>
      <c r="AJ27" s="4"/>
      <c r="AK27" s="112"/>
      <c r="AL27" s="112"/>
      <c r="AM27" s="112"/>
      <c r="AN27" s="112"/>
      <c r="AO27" s="69"/>
      <c r="AP27" s="69"/>
      <c r="AU27" s="69"/>
      <c r="AV27" s="69"/>
      <c r="AW27" s="112"/>
      <c r="AX27" s="112"/>
      <c r="AY27" s="112"/>
      <c r="AZ27" s="112"/>
      <c r="BW27" s="4"/>
      <c r="BX27" s="4"/>
      <c r="BY27" s="112"/>
      <c r="BZ27" s="112"/>
      <c r="CA27" s="112"/>
      <c r="CB27" s="112"/>
      <c r="CC27" s="69"/>
      <c r="CD27" s="69"/>
    </row>
    <row r="28" spans="3:82" ht="9" customHeight="1" thickBot="1" x14ac:dyDescent="0.25">
      <c r="C28" s="69">
        <v>8</v>
      </c>
      <c r="D28" s="69"/>
      <c r="E28" s="112" t="s">
        <v>36</v>
      </c>
      <c r="F28" s="112"/>
      <c r="G28" s="112"/>
      <c r="H28" s="112"/>
      <c r="AI28" s="51"/>
      <c r="AJ28" s="51"/>
      <c r="AK28" s="112" t="s">
        <v>33</v>
      </c>
      <c r="AL28" s="112"/>
      <c r="AM28" s="112"/>
      <c r="AN28" s="112"/>
      <c r="AO28" s="69">
        <v>22</v>
      </c>
      <c r="AP28" s="69"/>
      <c r="AU28" s="69"/>
      <c r="AV28" s="69"/>
      <c r="AW28" s="112"/>
      <c r="AX28" s="112"/>
      <c r="AY28" s="112"/>
      <c r="AZ28" s="112"/>
      <c r="BW28" s="4"/>
      <c r="BX28" s="4"/>
      <c r="BY28" s="112"/>
      <c r="BZ28" s="112"/>
      <c r="CA28" s="112"/>
      <c r="CB28" s="112"/>
      <c r="CC28" s="69"/>
      <c r="CD28" s="69"/>
    </row>
    <row r="29" spans="3:82" ht="9" customHeight="1" thickTop="1" thickBot="1" x14ac:dyDescent="0.25">
      <c r="C29" s="69"/>
      <c r="D29" s="69"/>
      <c r="E29" s="112"/>
      <c r="F29" s="112"/>
      <c r="G29" s="112"/>
      <c r="H29" s="112"/>
      <c r="I29" s="43"/>
      <c r="J29" s="43"/>
      <c r="K29" s="44"/>
      <c r="L29" s="45"/>
      <c r="M29" s="45"/>
      <c r="AF29" s="45"/>
      <c r="AG29" s="45"/>
      <c r="AH29" s="52"/>
      <c r="AI29" s="41"/>
      <c r="AJ29" s="41"/>
      <c r="AK29" s="112"/>
      <c r="AL29" s="112"/>
      <c r="AM29" s="112"/>
      <c r="AN29" s="112"/>
      <c r="AO29" s="69"/>
      <c r="AP29" s="69"/>
      <c r="AU29" s="69"/>
      <c r="AV29" s="69"/>
      <c r="AW29" s="112"/>
      <c r="AX29" s="112"/>
      <c r="AY29" s="112"/>
      <c r="AZ29" s="112"/>
      <c r="BY29" s="112"/>
      <c r="BZ29" s="112"/>
      <c r="CA29" s="112"/>
      <c r="CB29" s="112"/>
      <c r="CC29" s="69"/>
      <c r="CD29" s="69"/>
    </row>
    <row r="30" spans="3:82" ht="9" customHeight="1" thickTop="1" thickBot="1" x14ac:dyDescent="0.25">
      <c r="C30" s="69">
        <v>9</v>
      </c>
      <c r="D30" s="69"/>
      <c r="E30" s="112" t="s">
        <v>35</v>
      </c>
      <c r="F30" s="112"/>
      <c r="G30" s="112"/>
      <c r="H30" s="112"/>
      <c r="I30" s="8"/>
      <c r="J30" s="14"/>
      <c r="N30" s="56"/>
      <c r="O30" s="40"/>
      <c r="P30" s="40"/>
      <c r="AC30" s="40"/>
      <c r="AD30" s="40"/>
      <c r="AE30" s="55"/>
      <c r="AF30" s="40"/>
      <c r="AG30" s="40"/>
      <c r="AH30" s="6"/>
      <c r="AI30" s="5"/>
      <c r="AJ30" s="5"/>
      <c r="AK30" s="112" t="s">
        <v>24</v>
      </c>
      <c r="AL30" s="112"/>
      <c r="AM30" s="112"/>
      <c r="AN30" s="112"/>
      <c r="AO30" s="69">
        <v>23</v>
      </c>
      <c r="AP30" s="69"/>
      <c r="AU30" s="69">
        <v>5</v>
      </c>
      <c r="AV30" s="69"/>
      <c r="AW30" s="112" t="s">
        <v>34</v>
      </c>
      <c r="AX30" s="112"/>
      <c r="AY30" s="112"/>
      <c r="AZ30" s="112"/>
      <c r="BY30" s="112" t="s">
        <v>33</v>
      </c>
      <c r="BZ30" s="112"/>
      <c r="CA30" s="112"/>
      <c r="CB30" s="112"/>
      <c r="CC30" s="69">
        <v>13</v>
      </c>
      <c r="CD30" s="69"/>
    </row>
    <row r="31" spans="3:82" ht="9" customHeight="1" thickTop="1" thickBot="1" x14ac:dyDescent="0.25">
      <c r="C31" s="69"/>
      <c r="D31" s="69"/>
      <c r="E31" s="112"/>
      <c r="F31" s="112"/>
      <c r="G31" s="112"/>
      <c r="H31" s="112"/>
      <c r="N31" s="44"/>
      <c r="O31" s="45"/>
      <c r="P31" s="45"/>
      <c r="AC31" s="45"/>
      <c r="AD31" s="45"/>
      <c r="AE31" s="52"/>
      <c r="AI31" s="4"/>
      <c r="AJ31" s="4"/>
      <c r="AK31" s="112"/>
      <c r="AL31" s="112"/>
      <c r="AM31" s="112"/>
      <c r="AN31" s="112"/>
      <c r="AO31" s="69"/>
      <c r="AP31" s="69"/>
      <c r="AU31" s="69"/>
      <c r="AV31" s="69"/>
      <c r="AW31" s="112"/>
      <c r="AX31" s="112"/>
      <c r="AY31" s="112"/>
      <c r="AZ31" s="112"/>
      <c r="BA31" s="43"/>
      <c r="BB31" s="43"/>
      <c r="BC31" s="41"/>
      <c r="BD31" s="56"/>
      <c r="BV31" s="49"/>
      <c r="BW31" s="41"/>
      <c r="BX31" s="41"/>
      <c r="BY31" s="112"/>
      <c r="BZ31" s="112"/>
      <c r="CA31" s="112"/>
      <c r="CB31" s="112"/>
      <c r="CC31" s="69"/>
      <c r="CD31" s="69"/>
    </row>
    <row r="32" spans="3:82" ht="9" customHeight="1" thickTop="1" thickBot="1" x14ac:dyDescent="0.25">
      <c r="C32" s="69">
        <v>10</v>
      </c>
      <c r="D32" s="69"/>
      <c r="E32" s="112" t="s">
        <v>32</v>
      </c>
      <c r="F32" s="112"/>
      <c r="G32" s="112"/>
      <c r="H32" s="112"/>
      <c r="N32" s="13"/>
      <c r="P32" s="6"/>
      <c r="T32" s="118">
        <v>4</v>
      </c>
      <c r="U32" s="119"/>
      <c r="X32" s="118">
        <v>2</v>
      </c>
      <c r="Y32" s="119"/>
      <c r="AC32" s="13"/>
      <c r="AD32" s="40"/>
      <c r="AE32" s="40"/>
      <c r="AF32" s="13"/>
      <c r="AI32" s="8"/>
      <c r="AJ32" s="8"/>
      <c r="AK32" s="112" t="s">
        <v>31</v>
      </c>
      <c r="AL32" s="112"/>
      <c r="AM32" s="112"/>
      <c r="AN32" s="112"/>
      <c r="AO32" s="69">
        <v>24</v>
      </c>
      <c r="AP32" s="69"/>
      <c r="AU32" s="69"/>
      <c r="AV32" s="69"/>
      <c r="AW32" s="112"/>
      <c r="AX32" s="112"/>
      <c r="AY32" s="112"/>
      <c r="AZ32" s="112"/>
      <c r="BD32" s="44"/>
      <c r="BE32" s="45"/>
      <c r="BF32" s="45"/>
      <c r="BV32" s="56"/>
      <c r="BY32" s="112"/>
      <c r="BZ32" s="112"/>
      <c r="CA32" s="112"/>
      <c r="CB32" s="112"/>
      <c r="CC32" s="69"/>
      <c r="CD32" s="69"/>
    </row>
    <row r="33" spans="3:84" ht="9" customHeight="1" thickTop="1" thickBot="1" x14ac:dyDescent="0.25">
      <c r="C33" s="69"/>
      <c r="D33" s="69"/>
      <c r="E33" s="112"/>
      <c r="F33" s="112"/>
      <c r="G33" s="112"/>
      <c r="H33" s="112"/>
      <c r="I33" s="9"/>
      <c r="J33" s="15"/>
      <c r="K33" s="48"/>
      <c r="L33" s="40"/>
      <c r="M33" s="40"/>
      <c r="N33" s="13"/>
      <c r="P33" s="6"/>
      <c r="T33" s="118"/>
      <c r="U33" s="119"/>
      <c r="X33" s="118"/>
      <c r="Y33" s="119"/>
      <c r="AC33" s="13"/>
      <c r="AF33" s="13"/>
      <c r="AG33" s="40"/>
      <c r="AH33" s="6"/>
      <c r="AK33" s="112"/>
      <c r="AL33" s="112"/>
      <c r="AM33" s="112"/>
      <c r="AN33" s="112"/>
      <c r="AO33" s="69"/>
      <c r="AP33" s="69"/>
      <c r="AU33" s="69"/>
      <c r="AV33" s="69"/>
      <c r="AW33" s="112"/>
      <c r="AX33" s="112"/>
      <c r="AY33" s="112"/>
      <c r="AZ33" s="112"/>
      <c r="BC33" s="6"/>
      <c r="BG33" s="56"/>
      <c r="BI33" s="6"/>
      <c r="BJ33" s="118">
        <v>4</v>
      </c>
      <c r="BK33" s="119"/>
      <c r="BN33" s="118">
        <v>2</v>
      </c>
      <c r="BO33" s="119"/>
      <c r="BS33" s="53"/>
      <c r="BT33" s="41"/>
      <c r="BU33" s="50"/>
      <c r="BY33" s="112"/>
      <c r="BZ33" s="112"/>
      <c r="CA33" s="112"/>
      <c r="CB33" s="112"/>
      <c r="CC33" s="69"/>
      <c r="CD33" s="69"/>
    </row>
    <row r="34" spans="3:84" ht="9" customHeight="1" thickTop="1" thickBot="1" x14ac:dyDescent="0.25">
      <c r="C34" s="69">
        <v>11</v>
      </c>
      <c r="D34" s="69"/>
      <c r="E34" s="112" t="s">
        <v>30</v>
      </c>
      <c r="F34" s="112"/>
      <c r="G34" s="112"/>
      <c r="H34" s="112"/>
      <c r="I34" s="47"/>
      <c r="J34" s="47"/>
      <c r="K34" s="49"/>
      <c r="L34" s="41"/>
      <c r="M34" s="41"/>
      <c r="P34" s="6"/>
      <c r="T34" s="148" t="s">
        <v>97</v>
      </c>
      <c r="U34" s="151"/>
      <c r="X34" s="150" t="s">
        <v>96</v>
      </c>
      <c r="Y34" s="147"/>
      <c r="AC34" s="13"/>
      <c r="AF34" s="41"/>
      <c r="AG34" s="41"/>
      <c r="AH34" s="42"/>
      <c r="AI34" s="45"/>
      <c r="AJ34" s="45"/>
      <c r="AK34" s="112" t="s">
        <v>29</v>
      </c>
      <c r="AL34" s="112"/>
      <c r="AM34" s="112"/>
      <c r="AN34" s="112"/>
      <c r="AO34" s="69">
        <v>25</v>
      </c>
      <c r="AP34" s="69"/>
      <c r="AU34" s="69">
        <v>6</v>
      </c>
      <c r="AV34" s="69"/>
      <c r="AW34" s="112" t="s">
        <v>27</v>
      </c>
      <c r="AX34" s="112"/>
      <c r="AY34" s="112"/>
      <c r="AZ34" s="112"/>
      <c r="BA34" s="8"/>
      <c r="BB34" s="8"/>
      <c r="BC34" s="7"/>
      <c r="BG34" s="56"/>
      <c r="BI34" s="6"/>
      <c r="BJ34" s="118"/>
      <c r="BK34" s="119"/>
      <c r="BN34" s="118"/>
      <c r="BO34" s="119"/>
      <c r="BR34" s="6"/>
      <c r="BU34" s="6"/>
      <c r="BV34" s="10"/>
      <c r="BW34" s="5"/>
      <c r="BX34" s="5"/>
      <c r="BY34" s="112" t="s">
        <v>28</v>
      </c>
      <c r="BZ34" s="112"/>
      <c r="CA34" s="112"/>
      <c r="CB34" s="112"/>
      <c r="CC34" s="69">
        <v>14</v>
      </c>
      <c r="CD34" s="69"/>
    </row>
    <row r="35" spans="3:84" ht="9" customHeight="1" thickTop="1" thickBot="1" x14ac:dyDescent="0.25">
      <c r="C35" s="69"/>
      <c r="D35" s="69"/>
      <c r="E35" s="112"/>
      <c r="F35" s="112"/>
      <c r="G35" s="112"/>
      <c r="H35" s="112"/>
      <c r="P35" s="6"/>
      <c r="Q35" s="40"/>
      <c r="R35" s="40"/>
      <c r="S35" s="40"/>
      <c r="T35" s="148"/>
      <c r="U35" s="151"/>
      <c r="X35" s="150"/>
      <c r="Y35" s="147"/>
      <c r="Z35" s="40"/>
      <c r="AA35" s="40"/>
      <c r="AB35" s="6"/>
      <c r="AC35" s="13"/>
      <c r="AI35" s="4"/>
      <c r="AJ35" s="4"/>
      <c r="AK35" s="112"/>
      <c r="AL35" s="112"/>
      <c r="AM35" s="112"/>
      <c r="AN35" s="112"/>
      <c r="AO35" s="69"/>
      <c r="AP35" s="69"/>
      <c r="AU35" s="69"/>
      <c r="AV35" s="69"/>
      <c r="AW35" s="112"/>
      <c r="AX35" s="112"/>
      <c r="AY35" s="112"/>
      <c r="AZ35" s="112"/>
      <c r="BG35" s="56"/>
      <c r="BI35" s="6"/>
      <c r="BJ35" s="148" t="s">
        <v>98</v>
      </c>
      <c r="BK35" s="151"/>
      <c r="BN35" s="148" t="s">
        <v>99</v>
      </c>
      <c r="BO35" s="151"/>
      <c r="BR35" s="6"/>
      <c r="BY35" s="112"/>
      <c r="BZ35" s="112"/>
      <c r="CA35" s="112"/>
      <c r="CB35" s="112"/>
      <c r="CC35" s="69"/>
      <c r="CD35" s="69"/>
    </row>
    <row r="36" spans="3:84" ht="9" customHeight="1" thickTop="1" thickBot="1" x14ac:dyDescent="0.25">
      <c r="C36" s="69">
        <v>12</v>
      </c>
      <c r="D36" s="69"/>
      <c r="E36" s="112" t="s">
        <v>28</v>
      </c>
      <c r="F36" s="112"/>
      <c r="G36" s="112"/>
      <c r="H36" s="112"/>
      <c r="P36" s="40"/>
      <c r="Q36" s="49"/>
      <c r="R36" s="41"/>
      <c r="S36" s="50"/>
      <c r="T36" s="148"/>
      <c r="U36" s="151"/>
      <c r="X36" s="150"/>
      <c r="Y36" s="147"/>
      <c r="Z36" s="53"/>
      <c r="AA36" s="41"/>
      <c r="AB36" s="42"/>
      <c r="AC36" s="40"/>
      <c r="AI36" s="51"/>
      <c r="AJ36" s="51"/>
      <c r="AK36" s="112" t="s">
        <v>27</v>
      </c>
      <c r="AL36" s="112"/>
      <c r="AM36" s="112"/>
      <c r="AN36" s="112"/>
      <c r="AO36" s="69">
        <v>26</v>
      </c>
      <c r="AP36" s="69"/>
      <c r="AU36" s="69"/>
      <c r="AV36" s="69"/>
      <c r="AW36" s="112"/>
      <c r="AX36" s="112"/>
      <c r="AY36" s="112"/>
      <c r="AZ36" s="112"/>
      <c r="BG36" s="44"/>
      <c r="BH36" s="45"/>
      <c r="BI36" s="46"/>
      <c r="BJ36" s="148"/>
      <c r="BK36" s="151"/>
      <c r="BN36" s="148"/>
      <c r="BO36" s="151"/>
      <c r="BR36" s="6"/>
      <c r="BY36" s="112"/>
      <c r="BZ36" s="112"/>
      <c r="CA36" s="112"/>
      <c r="CB36" s="112"/>
      <c r="CC36" s="69"/>
      <c r="CD36" s="69"/>
    </row>
    <row r="37" spans="3:84" ht="9" customHeight="1" thickTop="1" thickBot="1" x14ac:dyDescent="0.25">
      <c r="C37" s="69"/>
      <c r="D37" s="69"/>
      <c r="E37" s="112"/>
      <c r="F37" s="112"/>
      <c r="G37" s="112"/>
      <c r="H37" s="112"/>
      <c r="I37" s="9"/>
      <c r="J37" s="15"/>
      <c r="K37" s="48"/>
      <c r="M37" s="40"/>
      <c r="P37" s="40"/>
      <c r="Q37" s="56"/>
      <c r="R37" s="40"/>
      <c r="S37" s="6"/>
      <c r="T37" s="148"/>
      <c r="U37" s="151"/>
      <c r="X37" s="150"/>
      <c r="Y37" s="147"/>
      <c r="Z37" s="13"/>
      <c r="AA37" s="40"/>
      <c r="AB37" s="55"/>
      <c r="AC37" s="40"/>
      <c r="AF37" s="45"/>
      <c r="AG37" s="45"/>
      <c r="AH37" s="52"/>
      <c r="AI37" s="41"/>
      <c r="AJ37" s="41"/>
      <c r="AK37" s="112"/>
      <c r="AL37" s="112"/>
      <c r="AM37" s="112"/>
      <c r="AN37" s="112"/>
      <c r="AO37" s="69"/>
      <c r="AP37" s="69"/>
      <c r="AU37" s="69"/>
      <c r="AV37" s="69"/>
      <c r="AW37" s="112"/>
      <c r="AX37" s="112"/>
      <c r="AY37" s="112"/>
      <c r="AZ37" s="112"/>
      <c r="BF37" s="6"/>
      <c r="BG37" s="13"/>
      <c r="BI37" s="6"/>
      <c r="BJ37" s="148"/>
      <c r="BK37" s="151"/>
      <c r="BN37" s="148"/>
      <c r="BO37" s="149"/>
      <c r="BP37" s="53"/>
      <c r="BQ37" s="41"/>
      <c r="BR37" s="42"/>
      <c r="BY37" s="112"/>
      <c r="BZ37" s="112"/>
      <c r="CA37" s="112"/>
      <c r="CB37" s="112"/>
      <c r="CC37" s="69"/>
      <c r="CD37" s="69"/>
    </row>
    <row r="38" spans="3:84" ht="9" customHeight="1" thickTop="1" thickBot="1" x14ac:dyDescent="0.25">
      <c r="C38" s="69">
        <v>13</v>
      </c>
      <c r="D38" s="69"/>
      <c r="E38" s="112" t="s">
        <v>26</v>
      </c>
      <c r="F38" s="112"/>
      <c r="G38" s="112"/>
      <c r="H38" s="112"/>
      <c r="I38" s="47"/>
      <c r="J38" s="47"/>
      <c r="K38" s="49"/>
      <c r="L38" s="41"/>
      <c r="M38" s="50"/>
      <c r="P38" s="40"/>
      <c r="Q38" s="56"/>
      <c r="R38" s="40"/>
      <c r="S38" s="6"/>
      <c r="T38" s="148"/>
      <c r="U38" s="151"/>
      <c r="X38" s="150"/>
      <c r="Y38" s="147"/>
      <c r="Z38" s="13"/>
      <c r="AA38" s="40"/>
      <c r="AB38" s="55"/>
      <c r="AC38" s="40"/>
      <c r="AF38" s="13"/>
      <c r="AG38" s="40"/>
      <c r="AH38" s="6"/>
      <c r="AK38" s="112" t="s">
        <v>25</v>
      </c>
      <c r="AL38" s="112"/>
      <c r="AM38" s="112"/>
      <c r="AN38" s="112"/>
      <c r="AO38" s="69">
        <v>27</v>
      </c>
      <c r="AP38" s="69"/>
      <c r="AU38" s="69">
        <v>7</v>
      </c>
      <c r="AV38" s="69"/>
      <c r="AW38" s="112" t="s">
        <v>25</v>
      </c>
      <c r="AX38" s="112"/>
      <c r="AY38" s="112"/>
      <c r="AZ38" s="112"/>
      <c r="BA38" s="5"/>
      <c r="BB38" s="5"/>
      <c r="BC38" s="5"/>
      <c r="BF38" s="6"/>
      <c r="BJ38" s="148"/>
      <c r="BK38" s="151"/>
      <c r="BN38" s="148"/>
      <c r="BO38" s="149"/>
      <c r="BP38" s="13"/>
      <c r="BR38" s="55"/>
      <c r="BV38" s="5"/>
      <c r="BW38" s="5"/>
      <c r="BX38" s="5"/>
      <c r="BY38" s="112" t="s">
        <v>24</v>
      </c>
      <c r="BZ38" s="112"/>
      <c r="CA38" s="112"/>
      <c r="CB38" s="112"/>
      <c r="CC38" s="69">
        <v>15</v>
      </c>
      <c r="CD38" s="69"/>
    </row>
    <row r="39" spans="3:84" ht="9" customHeight="1" thickTop="1" thickBot="1" x14ac:dyDescent="0.25">
      <c r="C39" s="69"/>
      <c r="D39" s="69"/>
      <c r="E39" s="112"/>
      <c r="F39" s="112"/>
      <c r="G39" s="112"/>
      <c r="H39" s="112"/>
      <c r="M39" s="6"/>
      <c r="N39" s="40"/>
      <c r="O39" s="40"/>
      <c r="P39" s="40"/>
      <c r="Q39" s="56"/>
      <c r="R39" s="40"/>
      <c r="S39" s="6"/>
      <c r="T39" s="148"/>
      <c r="U39" s="151"/>
      <c r="X39" s="150"/>
      <c r="Y39" s="147"/>
      <c r="Z39" s="13"/>
      <c r="AA39" s="40"/>
      <c r="AB39" s="55"/>
      <c r="AC39" s="40"/>
      <c r="AD39" s="40"/>
      <c r="AE39" s="40"/>
      <c r="AF39" s="13"/>
      <c r="AI39" s="12"/>
      <c r="AJ39" s="12"/>
      <c r="AK39" s="112"/>
      <c r="AL39" s="112"/>
      <c r="AM39" s="112"/>
      <c r="AN39" s="112"/>
      <c r="AO39" s="69"/>
      <c r="AP39" s="69"/>
      <c r="AU39" s="69"/>
      <c r="AV39" s="69"/>
      <c r="AW39" s="112"/>
      <c r="AX39" s="112"/>
      <c r="AY39" s="112"/>
      <c r="AZ39" s="112"/>
      <c r="BA39" s="12"/>
      <c r="BB39" s="12"/>
      <c r="BC39" s="11"/>
      <c r="BF39" s="6"/>
      <c r="BJ39" s="148"/>
      <c r="BK39" s="151"/>
      <c r="BN39" s="148"/>
      <c r="BO39" s="149"/>
      <c r="BP39" s="13"/>
      <c r="BR39" s="55"/>
      <c r="BU39" s="6"/>
      <c r="BY39" s="112"/>
      <c r="BZ39" s="112"/>
      <c r="CA39" s="112"/>
      <c r="CB39" s="112"/>
      <c r="CC39" s="69"/>
      <c r="CD39" s="69"/>
    </row>
    <row r="40" spans="3:84" ht="9" customHeight="1" thickTop="1" thickBot="1" x14ac:dyDescent="0.25">
      <c r="C40" s="69">
        <v>14</v>
      </c>
      <c r="D40" s="69"/>
      <c r="E40" s="112" t="s">
        <v>23</v>
      </c>
      <c r="F40" s="112"/>
      <c r="G40" s="112"/>
      <c r="H40" s="112"/>
      <c r="I40" s="45"/>
      <c r="J40" s="45"/>
      <c r="K40" s="45"/>
      <c r="L40" s="45"/>
      <c r="M40" s="45"/>
      <c r="N40" s="49"/>
      <c r="O40" s="41"/>
      <c r="P40" s="41"/>
      <c r="AC40" s="41"/>
      <c r="AD40" s="41"/>
      <c r="AE40" s="42"/>
      <c r="AF40" s="45"/>
      <c r="AG40" s="45"/>
      <c r="AH40" s="45"/>
      <c r="AI40" s="47"/>
      <c r="AJ40" s="47"/>
      <c r="AK40" s="117" t="s">
        <v>22</v>
      </c>
      <c r="AL40" s="117"/>
      <c r="AM40" s="117"/>
      <c r="AN40" s="117"/>
      <c r="AO40" s="69">
        <v>28</v>
      </c>
      <c r="AP40" s="69"/>
      <c r="AQ40" s="69" t="s">
        <v>93</v>
      </c>
      <c r="AR40" s="69"/>
      <c r="AW40" s="112"/>
      <c r="AX40" s="112"/>
      <c r="AY40" s="112"/>
      <c r="AZ40" s="112"/>
      <c r="BC40" s="6"/>
      <c r="BD40" s="13"/>
      <c r="BF40" s="6"/>
      <c r="BJ40" s="148"/>
      <c r="BK40" s="151"/>
      <c r="BN40" s="148"/>
      <c r="BO40" s="149"/>
      <c r="BP40" s="13"/>
      <c r="BR40" s="55"/>
      <c r="BU40" s="6"/>
      <c r="BY40" s="112"/>
      <c r="BZ40" s="112"/>
      <c r="CA40" s="112"/>
      <c r="CB40" s="112"/>
      <c r="CC40" s="69"/>
      <c r="CD40" s="69"/>
    </row>
    <row r="41" spans="3:84" ht="9" customHeight="1" thickTop="1" x14ac:dyDescent="0.2">
      <c r="C41" s="69"/>
      <c r="D41" s="69"/>
      <c r="E41" s="112"/>
      <c r="F41" s="112"/>
      <c r="G41" s="112"/>
      <c r="H41" s="112"/>
      <c r="I41" s="51"/>
      <c r="J41" s="51"/>
      <c r="R41" s="69" t="s">
        <v>94</v>
      </c>
      <c r="S41" s="69"/>
      <c r="T41" s="69"/>
      <c r="U41" s="69"/>
      <c r="V41" s="69"/>
      <c r="W41" s="69"/>
      <c r="X41" s="69"/>
      <c r="Y41" s="69"/>
      <c r="Z41" s="69"/>
      <c r="AA41" s="69"/>
      <c r="AK41" s="117"/>
      <c r="AL41" s="117"/>
      <c r="AM41" s="117"/>
      <c r="AN41" s="117"/>
      <c r="AO41" s="69"/>
      <c r="AP41" s="69"/>
      <c r="AQ41" s="69"/>
      <c r="AR41" s="69"/>
      <c r="AW41" s="112"/>
      <c r="AX41" s="112"/>
      <c r="AY41" s="112"/>
      <c r="AZ41" s="112"/>
      <c r="BD41" s="49"/>
      <c r="BE41" s="41"/>
      <c r="BF41" s="41"/>
      <c r="BS41" s="41"/>
      <c r="BT41" s="41"/>
      <c r="BU41" s="42"/>
      <c r="BY41" s="112"/>
      <c r="BZ41" s="112"/>
      <c r="CA41" s="112"/>
      <c r="CB41" s="112"/>
      <c r="CC41" s="69"/>
      <c r="CD41" s="69"/>
    </row>
    <row r="42" spans="3:84" ht="9" customHeight="1" thickBot="1" x14ac:dyDescent="0.25">
      <c r="C42" s="69"/>
      <c r="D42" s="69"/>
      <c r="E42" s="112"/>
      <c r="F42" s="112"/>
      <c r="G42" s="112"/>
      <c r="H42" s="112"/>
      <c r="I42" s="4"/>
      <c r="J42" s="4"/>
      <c r="R42" s="69"/>
      <c r="S42" s="69"/>
      <c r="T42" s="69"/>
      <c r="U42" s="69"/>
      <c r="V42" s="69"/>
      <c r="W42" s="69"/>
      <c r="X42" s="69"/>
      <c r="Y42" s="69"/>
      <c r="Z42" s="69"/>
      <c r="AA42" s="69"/>
      <c r="AI42" s="112"/>
      <c r="AJ42" s="112"/>
      <c r="AK42" s="112"/>
      <c r="AL42" s="112"/>
      <c r="AU42" s="69">
        <v>8</v>
      </c>
      <c r="AV42" s="69"/>
      <c r="AW42" s="112" t="s">
        <v>21</v>
      </c>
      <c r="AX42" s="112"/>
      <c r="AY42" s="112"/>
      <c r="AZ42" s="112"/>
      <c r="BA42" s="4"/>
      <c r="BB42" s="4"/>
      <c r="BD42" s="56"/>
      <c r="BH42" s="69" t="s">
        <v>94</v>
      </c>
      <c r="BI42" s="69"/>
      <c r="BJ42" s="69"/>
      <c r="BK42" s="69"/>
      <c r="BL42" s="69"/>
      <c r="BM42" s="69"/>
      <c r="BN42" s="69"/>
      <c r="BO42" s="69"/>
      <c r="BP42" s="69"/>
      <c r="BQ42" s="69"/>
      <c r="BU42" s="55"/>
      <c r="BV42" s="45"/>
      <c r="BW42" s="45"/>
      <c r="BX42" s="45"/>
      <c r="BY42" s="112" t="s">
        <v>20</v>
      </c>
      <c r="BZ42" s="112"/>
      <c r="CA42" s="112"/>
      <c r="CB42" s="112"/>
      <c r="CC42" s="69">
        <v>16</v>
      </c>
      <c r="CD42" s="69"/>
      <c r="CE42" s="69" t="s">
        <v>92</v>
      </c>
      <c r="CF42" s="69"/>
    </row>
    <row r="43" spans="3:84" ht="9" customHeight="1" thickTop="1" x14ac:dyDescent="0.2">
      <c r="C43" s="69"/>
      <c r="D43" s="69"/>
      <c r="E43" s="112"/>
      <c r="F43" s="112"/>
      <c r="G43" s="112"/>
      <c r="H43" s="112"/>
      <c r="AI43" s="112"/>
      <c r="AJ43" s="112"/>
      <c r="AK43" s="112"/>
      <c r="AL43" s="112"/>
      <c r="AU43" s="69"/>
      <c r="AV43" s="69"/>
      <c r="AW43" s="112"/>
      <c r="AX43" s="112"/>
      <c r="AY43" s="112"/>
      <c r="AZ43" s="112"/>
      <c r="BA43" s="41"/>
      <c r="BB43" s="41"/>
      <c r="BC43" s="41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W43" s="4"/>
      <c r="BX43" s="4"/>
      <c r="BY43" s="112"/>
      <c r="BZ43" s="112"/>
      <c r="CA43" s="112"/>
      <c r="CB43" s="112"/>
      <c r="CC43" s="69"/>
      <c r="CD43" s="69"/>
      <c r="CE43" s="69"/>
      <c r="CF43" s="69"/>
    </row>
    <row r="44" spans="3:84" ht="9" customHeight="1" x14ac:dyDescent="0.2">
      <c r="C44" s="69"/>
      <c r="D44" s="69"/>
      <c r="E44" s="112"/>
      <c r="F44" s="112"/>
      <c r="G44" s="112"/>
      <c r="H44" s="112"/>
      <c r="AI44" s="4"/>
      <c r="AJ44" s="4"/>
      <c r="AK44" s="112"/>
      <c r="AL44" s="112"/>
      <c r="AM44" s="112"/>
      <c r="AN44" s="112"/>
    </row>
    <row r="45" spans="3:84" ht="9" customHeight="1" x14ac:dyDescent="0.2">
      <c r="C45" s="69"/>
      <c r="D45" s="69"/>
      <c r="E45" s="112"/>
      <c r="F45" s="112"/>
      <c r="G45" s="112"/>
      <c r="H45" s="112"/>
      <c r="I45" s="4"/>
      <c r="J45" s="4"/>
      <c r="AK45" s="112"/>
      <c r="AL45" s="112"/>
      <c r="AM45" s="112"/>
      <c r="AN45" s="112"/>
    </row>
    <row r="46" spans="3:84" ht="9" customHeight="1" x14ac:dyDescent="0.2">
      <c r="C46" s="69"/>
      <c r="D46" s="69"/>
      <c r="E46" s="112"/>
      <c r="F46" s="112"/>
      <c r="G46" s="112"/>
      <c r="H46" s="112"/>
      <c r="I46" s="4"/>
      <c r="J46" s="4"/>
      <c r="AI46" s="4"/>
      <c r="AJ46" s="4"/>
      <c r="AK46" s="113"/>
      <c r="AL46" s="113"/>
      <c r="AM46" s="113"/>
      <c r="AN46" s="113"/>
      <c r="AO46" s="69"/>
      <c r="AP46" s="69"/>
      <c r="AW46" s="114" t="s">
        <v>19</v>
      </c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</row>
    <row r="47" spans="3:84" ht="9" customHeight="1" x14ac:dyDescent="0.2">
      <c r="C47" s="69"/>
      <c r="D47" s="69"/>
      <c r="E47" s="112"/>
      <c r="F47" s="112"/>
      <c r="G47" s="112"/>
      <c r="H47" s="112"/>
      <c r="AK47" s="113"/>
      <c r="AL47" s="113"/>
      <c r="AM47" s="113"/>
      <c r="AN47" s="113"/>
      <c r="AO47" s="69"/>
      <c r="AP47" s="69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</row>
    <row r="48" spans="3:84" ht="9" customHeight="1" x14ac:dyDescent="0.2">
      <c r="C48" s="69"/>
      <c r="D48" s="69"/>
      <c r="E48" s="113"/>
      <c r="F48" s="113"/>
      <c r="G48" s="113"/>
      <c r="H48" s="113"/>
      <c r="AK48" s="115"/>
      <c r="AL48" s="115"/>
      <c r="AM48" s="115"/>
      <c r="AN48" s="115"/>
      <c r="AO48" s="69"/>
      <c r="AP48" s="69"/>
      <c r="AQ48" s="69"/>
      <c r="AR48" s="69"/>
      <c r="AW48" s="69" t="s">
        <v>18</v>
      </c>
      <c r="AX48" s="69"/>
      <c r="AY48" s="69"/>
      <c r="AZ48" s="69"/>
      <c r="BA48" s="69"/>
      <c r="BE48" s="116" t="s">
        <v>17</v>
      </c>
      <c r="BF48" s="116"/>
      <c r="BG48" s="116"/>
      <c r="BH48" s="116"/>
      <c r="BL48" s="116" t="s">
        <v>16</v>
      </c>
      <c r="BM48" s="116"/>
      <c r="BN48" s="116"/>
      <c r="BO48" s="116"/>
      <c r="BS48" s="116" t="s">
        <v>15</v>
      </c>
      <c r="BT48" s="116"/>
      <c r="BU48" s="116"/>
      <c r="BV48" s="116"/>
    </row>
    <row r="49" spans="1:85" ht="9" customHeight="1" x14ac:dyDescent="0.2">
      <c r="C49" s="69"/>
      <c r="D49" s="69"/>
      <c r="E49" s="113"/>
      <c r="F49" s="113"/>
      <c r="G49" s="113"/>
      <c r="H49" s="113"/>
      <c r="AK49" s="115"/>
      <c r="AL49" s="115"/>
      <c r="AM49" s="115"/>
      <c r="AN49" s="115"/>
      <c r="AO49" s="69"/>
      <c r="AP49" s="69"/>
      <c r="AQ49" s="69"/>
      <c r="AR49" s="69"/>
      <c r="AW49" s="69"/>
      <c r="AX49" s="69"/>
      <c r="AY49" s="69"/>
      <c r="AZ49" s="69"/>
      <c r="BA49" s="69"/>
      <c r="BC49" s="69" t="s">
        <v>14</v>
      </c>
      <c r="BD49" s="69"/>
      <c r="BE49" s="116"/>
      <c r="BF49" s="116"/>
      <c r="BG49" s="116"/>
      <c r="BH49" s="116"/>
      <c r="BJ49" s="69" t="s">
        <v>13</v>
      </c>
      <c r="BK49" s="69"/>
      <c r="BL49" s="116"/>
      <c r="BM49" s="116"/>
      <c r="BN49" s="116"/>
      <c r="BO49" s="116"/>
      <c r="BQ49" s="69" t="s">
        <v>12</v>
      </c>
      <c r="BR49" s="69"/>
      <c r="BS49" s="116"/>
      <c r="BT49" s="116"/>
      <c r="BU49" s="116"/>
      <c r="BV49" s="116"/>
    </row>
    <row r="50" spans="1:85" ht="9" customHeight="1" x14ac:dyDescent="0.2">
      <c r="E50" s="2"/>
      <c r="F50" s="114" t="s">
        <v>11</v>
      </c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2"/>
      <c r="BC50" s="69"/>
      <c r="BD50" s="69"/>
      <c r="BE50" s="116" t="s">
        <v>10</v>
      </c>
      <c r="BF50" s="116"/>
      <c r="BG50" s="116"/>
      <c r="BH50" s="116"/>
      <c r="BJ50" s="69"/>
      <c r="BK50" s="69"/>
      <c r="BL50" s="116" t="s">
        <v>9</v>
      </c>
      <c r="BM50" s="116"/>
      <c r="BN50" s="116"/>
      <c r="BO50" s="116"/>
      <c r="BQ50" s="69"/>
      <c r="BR50" s="69"/>
      <c r="BS50" s="116" t="s">
        <v>8</v>
      </c>
      <c r="BT50" s="116"/>
      <c r="BU50" s="116"/>
      <c r="BV50" s="116"/>
    </row>
    <row r="51" spans="1:85" ht="9" customHeight="1" x14ac:dyDescent="0.2">
      <c r="E51" s="2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2"/>
      <c r="BE51" s="116"/>
      <c r="BF51" s="116"/>
      <c r="BG51" s="116"/>
      <c r="BH51" s="116"/>
      <c r="BL51" s="116"/>
      <c r="BM51" s="116"/>
      <c r="BN51" s="116"/>
      <c r="BO51" s="116"/>
      <c r="BS51" s="116"/>
      <c r="BT51" s="116"/>
      <c r="BU51" s="116"/>
      <c r="BV51" s="116"/>
    </row>
    <row r="52" spans="1:85" ht="9" customHeight="1" x14ac:dyDescent="0.2">
      <c r="E52" s="2"/>
      <c r="F52" s="2"/>
      <c r="G52" s="2"/>
      <c r="H52" s="2"/>
      <c r="AE52" s="2"/>
      <c r="AF52" s="2"/>
      <c r="AG52" s="2"/>
      <c r="AH52" s="2"/>
      <c r="AI52" s="2"/>
      <c r="AK52" s="2"/>
      <c r="AL52" s="2"/>
      <c r="AM52" s="2"/>
      <c r="AN52" s="2"/>
    </row>
    <row r="53" spans="1:85" ht="9" customHeight="1" x14ac:dyDescent="0.2">
      <c r="B53" s="69" t="s">
        <v>7</v>
      </c>
      <c r="C53" s="69"/>
      <c r="D53" s="69"/>
      <c r="E53" s="69"/>
      <c r="F53" s="69"/>
      <c r="G53" s="69"/>
      <c r="H53" s="69"/>
      <c r="I53" s="69"/>
      <c r="J53" s="69"/>
      <c r="K53" s="69"/>
      <c r="AT53" s="69" t="s">
        <v>6</v>
      </c>
      <c r="AU53" s="69"/>
      <c r="AV53" s="69"/>
      <c r="AW53" s="69"/>
      <c r="AX53" s="69"/>
      <c r="AY53" s="69"/>
      <c r="AZ53" s="69"/>
      <c r="BA53" s="69"/>
      <c r="BB53" s="69"/>
      <c r="BC53" s="69"/>
    </row>
    <row r="54" spans="1:85" ht="9" customHeight="1" x14ac:dyDescent="0.2">
      <c r="B54" s="69"/>
      <c r="C54" s="69"/>
      <c r="D54" s="69"/>
      <c r="E54" s="69"/>
      <c r="F54" s="69"/>
      <c r="G54" s="69"/>
      <c r="H54" s="69"/>
      <c r="I54" s="69"/>
      <c r="J54" s="69"/>
      <c r="K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</row>
    <row r="55" spans="1:85" ht="9" customHeight="1" thickBot="1" x14ac:dyDescent="0.25"/>
    <row r="56" spans="1:85" ht="9" customHeight="1" x14ac:dyDescent="0.2">
      <c r="A56" s="108"/>
      <c r="B56" s="109"/>
      <c r="C56" s="109"/>
      <c r="D56" s="109"/>
      <c r="E56" s="109"/>
      <c r="F56" s="109"/>
      <c r="G56" s="101">
        <v>1</v>
      </c>
      <c r="H56" s="102"/>
      <c r="I56" s="152" t="str">
        <f>IF(C58="","",C58)</f>
        <v>尽誠</v>
      </c>
      <c r="J56" s="152"/>
      <c r="K56" s="152"/>
      <c r="L56" s="153"/>
      <c r="M56" s="101">
        <v>2</v>
      </c>
      <c r="N56" s="102"/>
      <c r="O56" s="105" t="str">
        <f>IF(C60="","",C60)</f>
        <v>四学香川西</v>
      </c>
      <c r="P56" s="105"/>
      <c r="Q56" s="105"/>
      <c r="R56" s="106"/>
      <c r="S56" s="101">
        <v>3</v>
      </c>
      <c r="T56" s="102"/>
      <c r="U56" s="152" t="str">
        <f>IF(C62="","",C62)</f>
        <v>高中央</v>
      </c>
      <c r="V56" s="152"/>
      <c r="W56" s="152"/>
      <c r="X56" s="153"/>
      <c r="Y56" s="101">
        <v>4</v>
      </c>
      <c r="Z56" s="102"/>
      <c r="AA56" s="152" t="str">
        <f>IF(C64="","",C64)</f>
        <v>高松商</v>
      </c>
      <c r="AB56" s="152"/>
      <c r="AC56" s="152"/>
      <c r="AD56" s="153"/>
      <c r="AE56" s="107" t="s">
        <v>5</v>
      </c>
      <c r="AF56" s="98"/>
      <c r="AG56" s="98" t="s">
        <v>0</v>
      </c>
      <c r="AH56" s="98" t="s">
        <v>4</v>
      </c>
      <c r="AI56" s="99"/>
      <c r="AJ56" s="97" t="s">
        <v>3</v>
      </c>
      <c r="AK56" s="98"/>
      <c r="AL56" s="99"/>
      <c r="AM56" s="98" t="s">
        <v>2</v>
      </c>
      <c r="AN56" s="98"/>
      <c r="AO56" s="100"/>
      <c r="AP56" s="3"/>
      <c r="AQ56" s="3"/>
      <c r="AS56" s="108"/>
      <c r="AT56" s="109"/>
      <c r="AU56" s="109"/>
      <c r="AV56" s="109"/>
      <c r="AW56" s="109"/>
      <c r="AX56" s="109"/>
      <c r="AY56" s="101">
        <v>1</v>
      </c>
      <c r="AZ56" s="102"/>
      <c r="BA56" s="105" t="str">
        <f>IF(AU58="","",AU58)</f>
        <v>四学香川西</v>
      </c>
      <c r="BB56" s="105"/>
      <c r="BC56" s="105"/>
      <c r="BD56" s="106"/>
      <c r="BE56" s="101">
        <v>2</v>
      </c>
      <c r="BF56" s="102"/>
      <c r="BG56" s="152" t="str">
        <f>IF(AU60="","",AU60)</f>
        <v>尽誠</v>
      </c>
      <c r="BH56" s="152"/>
      <c r="BI56" s="152"/>
      <c r="BJ56" s="153"/>
      <c r="BK56" s="101">
        <v>3</v>
      </c>
      <c r="BL56" s="102"/>
      <c r="BM56" s="152" t="str">
        <f>IF(AU62="","",AU62)</f>
        <v>高松商</v>
      </c>
      <c r="BN56" s="152"/>
      <c r="BO56" s="152"/>
      <c r="BP56" s="153"/>
      <c r="BQ56" s="101">
        <v>4</v>
      </c>
      <c r="BR56" s="102"/>
      <c r="BS56" s="152" t="str">
        <f>IF(AU64="","",AU64)</f>
        <v>観一</v>
      </c>
      <c r="BT56" s="152"/>
      <c r="BU56" s="152"/>
      <c r="BV56" s="152"/>
      <c r="BW56" s="107" t="s">
        <v>5</v>
      </c>
      <c r="BX56" s="98"/>
      <c r="BY56" s="98" t="s">
        <v>0</v>
      </c>
      <c r="BZ56" s="98" t="s">
        <v>4</v>
      </c>
      <c r="CA56" s="99"/>
      <c r="CB56" s="97" t="s">
        <v>3</v>
      </c>
      <c r="CC56" s="98"/>
      <c r="CD56" s="99"/>
      <c r="CE56" s="98" t="s">
        <v>2</v>
      </c>
      <c r="CF56" s="98"/>
      <c r="CG56" s="100"/>
    </row>
    <row r="57" spans="1:85" ht="9" customHeight="1" x14ac:dyDescent="0.2">
      <c r="A57" s="110"/>
      <c r="B57" s="111"/>
      <c r="C57" s="111"/>
      <c r="D57" s="111"/>
      <c r="E57" s="111"/>
      <c r="F57" s="111"/>
      <c r="G57" s="103"/>
      <c r="H57" s="104"/>
      <c r="I57" s="154"/>
      <c r="J57" s="154"/>
      <c r="K57" s="154"/>
      <c r="L57" s="155"/>
      <c r="M57" s="103"/>
      <c r="N57" s="104"/>
      <c r="O57" s="95"/>
      <c r="P57" s="95"/>
      <c r="Q57" s="95"/>
      <c r="R57" s="96"/>
      <c r="S57" s="103"/>
      <c r="T57" s="104"/>
      <c r="U57" s="154"/>
      <c r="V57" s="154"/>
      <c r="W57" s="154"/>
      <c r="X57" s="155"/>
      <c r="Y57" s="103"/>
      <c r="Z57" s="104"/>
      <c r="AA57" s="154"/>
      <c r="AB57" s="154"/>
      <c r="AC57" s="154"/>
      <c r="AD57" s="155"/>
      <c r="AE57" s="78"/>
      <c r="AF57" s="79"/>
      <c r="AG57" s="79"/>
      <c r="AH57" s="79"/>
      <c r="AI57" s="81"/>
      <c r="AJ57" s="83"/>
      <c r="AK57" s="79"/>
      <c r="AL57" s="81"/>
      <c r="AM57" s="69"/>
      <c r="AN57" s="69"/>
      <c r="AO57" s="70"/>
      <c r="AP57" s="3"/>
      <c r="AQ57" s="3"/>
      <c r="AS57" s="110"/>
      <c r="AT57" s="111"/>
      <c r="AU57" s="111"/>
      <c r="AV57" s="111"/>
      <c r="AW57" s="111"/>
      <c r="AX57" s="111"/>
      <c r="AY57" s="103"/>
      <c r="AZ57" s="104"/>
      <c r="BA57" s="95"/>
      <c r="BB57" s="95"/>
      <c r="BC57" s="95"/>
      <c r="BD57" s="96"/>
      <c r="BE57" s="103"/>
      <c r="BF57" s="104"/>
      <c r="BG57" s="154"/>
      <c r="BH57" s="154"/>
      <c r="BI57" s="154"/>
      <c r="BJ57" s="155"/>
      <c r="BK57" s="103"/>
      <c r="BL57" s="104"/>
      <c r="BM57" s="154"/>
      <c r="BN57" s="154"/>
      <c r="BO57" s="154"/>
      <c r="BP57" s="155"/>
      <c r="BQ57" s="103"/>
      <c r="BR57" s="104"/>
      <c r="BS57" s="154"/>
      <c r="BT57" s="154"/>
      <c r="BU57" s="154"/>
      <c r="BV57" s="154"/>
      <c r="BW57" s="78"/>
      <c r="BX57" s="79"/>
      <c r="BY57" s="79"/>
      <c r="BZ57" s="79"/>
      <c r="CA57" s="81"/>
      <c r="CB57" s="83"/>
      <c r="CC57" s="79"/>
      <c r="CD57" s="81"/>
      <c r="CE57" s="69"/>
      <c r="CF57" s="69"/>
      <c r="CG57" s="70"/>
    </row>
    <row r="58" spans="1:85" ht="9" customHeight="1" x14ac:dyDescent="0.2">
      <c r="A58" s="86">
        <v>1</v>
      </c>
      <c r="B58" s="64"/>
      <c r="C58" s="156" t="str">
        <f>IF(T18="","",T18)</f>
        <v>尽誠</v>
      </c>
      <c r="D58" s="156"/>
      <c r="E58" s="156"/>
      <c r="F58" s="157"/>
      <c r="G58" s="93"/>
      <c r="H58" s="93"/>
      <c r="I58" s="93"/>
      <c r="J58" s="93"/>
      <c r="K58" s="93"/>
      <c r="L58" s="93"/>
      <c r="M58" s="57">
        <v>0</v>
      </c>
      <c r="N58" s="58"/>
      <c r="O58" s="58" t="s">
        <v>1</v>
      </c>
      <c r="P58" s="58"/>
      <c r="Q58" s="58">
        <v>3</v>
      </c>
      <c r="R58" s="61"/>
      <c r="S58" s="57">
        <v>3</v>
      </c>
      <c r="T58" s="58"/>
      <c r="U58" s="58" t="s">
        <v>1</v>
      </c>
      <c r="V58" s="58"/>
      <c r="W58" s="58">
        <v>0</v>
      </c>
      <c r="X58" s="61"/>
      <c r="Y58" s="57">
        <v>3</v>
      </c>
      <c r="Z58" s="58"/>
      <c r="AA58" s="58" t="s">
        <v>1</v>
      </c>
      <c r="AB58" s="58"/>
      <c r="AC58" s="58">
        <v>0</v>
      </c>
      <c r="AD58" s="58"/>
      <c r="AE58" s="76">
        <f>IF(AND(M58="",S58="",Y58=""),"",IF(M58=3,1,0)+IF(S58=3,1,0)+IF(Y58=3,1,0))</f>
        <v>2</v>
      </c>
      <c r="AF58" s="69"/>
      <c r="AG58" s="69" t="s">
        <v>0</v>
      </c>
      <c r="AH58" s="69">
        <f>IF(AND(Q58="",W58="",AC58=""),"",IF(Q58=3,1,0)+IF(W58=3,1,0)+IF(AC58=3,1,0))</f>
        <v>1</v>
      </c>
      <c r="AI58" s="80"/>
      <c r="AJ58" s="63">
        <f>IF(SUM(AE58,AH58)=0,"",AE58*2+AH58)</f>
        <v>5</v>
      </c>
      <c r="AK58" s="64"/>
      <c r="AL58" s="65"/>
      <c r="AM58" s="64">
        <f>IF(AJ58="","",RANK(AJ58,AJ$58:AL$65,0))</f>
        <v>2</v>
      </c>
      <c r="AN58" s="64"/>
      <c r="AO58" s="84"/>
      <c r="AP58" s="3"/>
      <c r="AQ58" s="3"/>
      <c r="AS58" s="86">
        <v>1</v>
      </c>
      <c r="AT58" s="64"/>
      <c r="AU58" s="88" t="str">
        <f>IF(BJ19="","",BJ19)</f>
        <v>四学香川西</v>
      </c>
      <c r="AV58" s="88"/>
      <c r="AW58" s="88"/>
      <c r="AX58" s="89"/>
      <c r="AY58" s="93"/>
      <c r="AZ58" s="93"/>
      <c r="BA58" s="93"/>
      <c r="BB58" s="93"/>
      <c r="BC58" s="93"/>
      <c r="BD58" s="93"/>
      <c r="BE58" s="57">
        <v>3</v>
      </c>
      <c r="BF58" s="58"/>
      <c r="BG58" s="58" t="s">
        <v>1</v>
      </c>
      <c r="BH58" s="58"/>
      <c r="BI58" s="58">
        <v>1</v>
      </c>
      <c r="BJ58" s="61"/>
      <c r="BK58" s="57">
        <v>3</v>
      </c>
      <c r="BL58" s="58"/>
      <c r="BM58" s="58" t="s">
        <v>1</v>
      </c>
      <c r="BN58" s="58"/>
      <c r="BO58" s="58">
        <v>0</v>
      </c>
      <c r="BP58" s="61"/>
      <c r="BQ58" s="57">
        <v>3</v>
      </c>
      <c r="BR58" s="58"/>
      <c r="BS58" s="58" t="s">
        <v>1</v>
      </c>
      <c r="BT58" s="58"/>
      <c r="BU58" s="58">
        <v>0</v>
      </c>
      <c r="BV58" s="58"/>
      <c r="BW58" s="76">
        <f>IF(AND(BE58="",BK58="",BQ58=""),"",IF(BE58=3,1,0)+IF(BK58=3,1,0)+IF(BQ58=3,1,0))</f>
        <v>3</v>
      </c>
      <c r="BX58" s="69"/>
      <c r="BY58" s="69" t="s">
        <v>0</v>
      </c>
      <c r="BZ58" s="69">
        <f>IF(AND(BI58="",BO58="",BU58=""),"",IF(BI58=3,1,0)+IF(BO58=3,1,0)+IF(BU58=3,1,0))</f>
        <v>0</v>
      </c>
      <c r="CA58" s="80"/>
      <c r="CB58" s="63">
        <f>IF(SUM(BW58,BZ58)=0,"",BW58*2+BZ58)</f>
        <v>6</v>
      </c>
      <c r="CC58" s="64"/>
      <c r="CD58" s="65"/>
      <c r="CE58" s="64">
        <f>IF(CB58="","",RANK(CB58,CB$58:CD$65,0))</f>
        <v>1</v>
      </c>
      <c r="CF58" s="64"/>
      <c r="CG58" s="84"/>
    </row>
    <row r="59" spans="1:85" ht="9" customHeight="1" x14ac:dyDescent="0.2">
      <c r="A59" s="94"/>
      <c r="B59" s="79"/>
      <c r="C59" s="154"/>
      <c r="D59" s="154"/>
      <c r="E59" s="154"/>
      <c r="F59" s="155"/>
      <c r="G59" s="93"/>
      <c r="H59" s="93"/>
      <c r="I59" s="93"/>
      <c r="J59" s="93"/>
      <c r="K59" s="93"/>
      <c r="L59" s="93"/>
      <c r="M59" s="92"/>
      <c r="N59" s="90"/>
      <c r="O59" s="90"/>
      <c r="P59" s="90"/>
      <c r="Q59" s="90"/>
      <c r="R59" s="91"/>
      <c r="S59" s="92"/>
      <c r="T59" s="90"/>
      <c r="U59" s="90"/>
      <c r="V59" s="90"/>
      <c r="W59" s="90"/>
      <c r="X59" s="91"/>
      <c r="Y59" s="92"/>
      <c r="Z59" s="90"/>
      <c r="AA59" s="90"/>
      <c r="AB59" s="90"/>
      <c r="AC59" s="90"/>
      <c r="AD59" s="90"/>
      <c r="AE59" s="78"/>
      <c r="AF59" s="79"/>
      <c r="AG59" s="79"/>
      <c r="AH59" s="79"/>
      <c r="AI59" s="81"/>
      <c r="AJ59" s="83"/>
      <c r="AK59" s="79"/>
      <c r="AL59" s="81"/>
      <c r="AM59" s="69"/>
      <c r="AN59" s="69"/>
      <c r="AO59" s="70"/>
      <c r="AP59" s="3"/>
      <c r="AQ59" s="3"/>
      <c r="AS59" s="94"/>
      <c r="AT59" s="79"/>
      <c r="AU59" s="95"/>
      <c r="AV59" s="95"/>
      <c r="AW59" s="95"/>
      <c r="AX59" s="96"/>
      <c r="AY59" s="93"/>
      <c r="AZ59" s="93"/>
      <c r="BA59" s="93"/>
      <c r="BB59" s="93"/>
      <c r="BC59" s="93"/>
      <c r="BD59" s="93"/>
      <c r="BE59" s="92"/>
      <c r="BF59" s="90"/>
      <c r="BG59" s="90"/>
      <c r="BH59" s="90"/>
      <c r="BI59" s="90"/>
      <c r="BJ59" s="91"/>
      <c r="BK59" s="92"/>
      <c r="BL59" s="90"/>
      <c r="BM59" s="90"/>
      <c r="BN59" s="90"/>
      <c r="BO59" s="90"/>
      <c r="BP59" s="91"/>
      <c r="BQ59" s="92"/>
      <c r="BR59" s="90"/>
      <c r="BS59" s="90"/>
      <c r="BT59" s="90"/>
      <c r="BU59" s="90"/>
      <c r="BV59" s="90"/>
      <c r="BW59" s="78"/>
      <c r="BX59" s="79"/>
      <c r="BY59" s="79"/>
      <c r="BZ59" s="79"/>
      <c r="CA59" s="81"/>
      <c r="CB59" s="83"/>
      <c r="CC59" s="79"/>
      <c r="CD59" s="81"/>
      <c r="CE59" s="69"/>
      <c r="CF59" s="69"/>
      <c r="CG59" s="70"/>
    </row>
    <row r="60" spans="1:85" ht="9" customHeight="1" x14ac:dyDescent="0.2">
      <c r="A60" s="86">
        <v>2</v>
      </c>
      <c r="B60" s="64"/>
      <c r="C60" s="88" t="str">
        <f>IF(X34="","",X34)</f>
        <v>四学香川西</v>
      </c>
      <c r="D60" s="88"/>
      <c r="E60" s="88"/>
      <c r="F60" s="89"/>
      <c r="G60" s="57">
        <f>IF(Q58="","",Q58)</f>
        <v>3</v>
      </c>
      <c r="H60" s="58"/>
      <c r="I60" s="58" t="s">
        <v>1</v>
      </c>
      <c r="J60" s="58"/>
      <c r="K60" s="58">
        <f>IF(M58="","",M58)</f>
        <v>0</v>
      </c>
      <c r="L60" s="61"/>
      <c r="M60" s="93"/>
      <c r="N60" s="93"/>
      <c r="O60" s="93"/>
      <c r="P60" s="93"/>
      <c r="Q60" s="93"/>
      <c r="R60" s="93"/>
      <c r="S60" s="57">
        <v>3</v>
      </c>
      <c r="T60" s="58"/>
      <c r="U60" s="58" t="s">
        <v>1</v>
      </c>
      <c r="V60" s="58"/>
      <c r="W60" s="58">
        <v>0</v>
      </c>
      <c r="X60" s="61"/>
      <c r="Y60" s="57">
        <v>3</v>
      </c>
      <c r="Z60" s="58"/>
      <c r="AA60" s="58" t="s">
        <v>1</v>
      </c>
      <c r="AB60" s="58"/>
      <c r="AC60" s="58">
        <v>0</v>
      </c>
      <c r="AD60" s="58"/>
      <c r="AE60" s="76">
        <f>IF(AND(G60="",S60="",Y60=""),"",IF(G60=3,1,0)+IF(S60=3,1,0)+IF(Y60=3,1,0))</f>
        <v>3</v>
      </c>
      <c r="AF60" s="69"/>
      <c r="AG60" s="69" t="s">
        <v>0</v>
      </c>
      <c r="AH60" s="69">
        <f>IF(AND(K60="",W60="",AC60=""),"",IF(K60=3,1,0)+IF(W60=3,1,0)+IF(AC60=3,1,0))</f>
        <v>0</v>
      </c>
      <c r="AI60" s="80"/>
      <c r="AJ60" s="82">
        <f>IF(SUM(AE60,AH60)=0,"",AE60*2+AH60)</f>
        <v>6</v>
      </c>
      <c r="AK60" s="69"/>
      <c r="AL60" s="80"/>
      <c r="AM60" s="63">
        <f>IF(AJ60="","",RANK(AJ60,AJ$58:AL$65,0))</f>
        <v>1</v>
      </c>
      <c r="AN60" s="64"/>
      <c r="AO60" s="84"/>
      <c r="AP60" s="3"/>
      <c r="AQ60" s="3"/>
      <c r="AS60" s="86">
        <v>2</v>
      </c>
      <c r="AT60" s="64"/>
      <c r="AU60" s="156" t="str">
        <f>IF(BN35="","",BN35)</f>
        <v>尽誠</v>
      </c>
      <c r="AV60" s="156"/>
      <c r="AW60" s="156"/>
      <c r="AX60" s="157"/>
      <c r="AY60" s="57">
        <f>IF(BI58="","",BI58)</f>
        <v>1</v>
      </c>
      <c r="AZ60" s="58"/>
      <c r="BA60" s="58" t="s">
        <v>1</v>
      </c>
      <c r="BB60" s="58"/>
      <c r="BC60" s="58">
        <f>IF(BE58="","",BE58)</f>
        <v>3</v>
      </c>
      <c r="BD60" s="61"/>
      <c r="BE60" s="93"/>
      <c r="BF60" s="93"/>
      <c r="BG60" s="93"/>
      <c r="BH60" s="93"/>
      <c r="BI60" s="93"/>
      <c r="BJ60" s="93"/>
      <c r="BK60" s="57">
        <v>3</v>
      </c>
      <c r="BL60" s="58"/>
      <c r="BM60" s="58" t="s">
        <v>1</v>
      </c>
      <c r="BN60" s="58"/>
      <c r="BO60" s="58">
        <v>0</v>
      </c>
      <c r="BP60" s="61"/>
      <c r="BQ60" s="57">
        <v>3</v>
      </c>
      <c r="BR60" s="58"/>
      <c r="BS60" s="58" t="s">
        <v>1</v>
      </c>
      <c r="BT60" s="58"/>
      <c r="BU60" s="58">
        <v>0</v>
      </c>
      <c r="BV60" s="58"/>
      <c r="BW60" s="76">
        <f>IF(AND(AY60="",BK60="",BQ60=""),"",IF(AY60=3,1,0)+IF(BK60=3,1,0)+IF(BQ60=3,1,0))</f>
        <v>2</v>
      </c>
      <c r="BX60" s="69"/>
      <c r="BY60" s="69" t="s">
        <v>0</v>
      </c>
      <c r="BZ60" s="69">
        <f>IF(AND(BC60="",BO60="",BU60=""),"",IF(BC60=3,1,0)+IF(BO60=3,1,0)+IF(BU60=3,1,0))</f>
        <v>1</v>
      </c>
      <c r="CA60" s="80"/>
      <c r="CB60" s="82">
        <f>IF(SUM(BW60,BZ60)=0,"",BW60*2+BZ60)</f>
        <v>5</v>
      </c>
      <c r="CC60" s="69"/>
      <c r="CD60" s="80"/>
      <c r="CE60" s="63">
        <f>IF(CB60="","",RANK(CB60,CB$58:CD$65,0))</f>
        <v>2</v>
      </c>
      <c r="CF60" s="64"/>
      <c r="CG60" s="84"/>
    </row>
    <row r="61" spans="1:85" ht="9" customHeight="1" x14ac:dyDescent="0.2">
      <c r="A61" s="94"/>
      <c r="B61" s="79"/>
      <c r="C61" s="95"/>
      <c r="D61" s="95"/>
      <c r="E61" s="95"/>
      <c r="F61" s="96"/>
      <c r="G61" s="92"/>
      <c r="H61" s="90"/>
      <c r="I61" s="90"/>
      <c r="J61" s="90"/>
      <c r="K61" s="90"/>
      <c r="L61" s="91"/>
      <c r="M61" s="93"/>
      <c r="N61" s="93"/>
      <c r="O61" s="93"/>
      <c r="P61" s="93"/>
      <c r="Q61" s="93"/>
      <c r="R61" s="93"/>
      <c r="S61" s="92"/>
      <c r="T61" s="90"/>
      <c r="U61" s="90"/>
      <c r="V61" s="90"/>
      <c r="W61" s="90"/>
      <c r="X61" s="91"/>
      <c r="Y61" s="92"/>
      <c r="Z61" s="90"/>
      <c r="AA61" s="90"/>
      <c r="AB61" s="90"/>
      <c r="AC61" s="90"/>
      <c r="AD61" s="90"/>
      <c r="AE61" s="78"/>
      <c r="AF61" s="79"/>
      <c r="AG61" s="79"/>
      <c r="AH61" s="79"/>
      <c r="AI61" s="81"/>
      <c r="AJ61" s="83"/>
      <c r="AK61" s="79"/>
      <c r="AL61" s="81"/>
      <c r="AM61" s="83"/>
      <c r="AN61" s="79"/>
      <c r="AO61" s="85"/>
      <c r="AP61" s="3"/>
      <c r="AQ61" s="3"/>
      <c r="AS61" s="94"/>
      <c r="AT61" s="79"/>
      <c r="AU61" s="154"/>
      <c r="AV61" s="154"/>
      <c r="AW61" s="154"/>
      <c r="AX61" s="155"/>
      <c r="AY61" s="92"/>
      <c r="AZ61" s="90"/>
      <c r="BA61" s="90"/>
      <c r="BB61" s="90"/>
      <c r="BC61" s="90"/>
      <c r="BD61" s="91"/>
      <c r="BE61" s="93"/>
      <c r="BF61" s="93"/>
      <c r="BG61" s="93"/>
      <c r="BH61" s="93"/>
      <c r="BI61" s="93"/>
      <c r="BJ61" s="93"/>
      <c r="BK61" s="92"/>
      <c r="BL61" s="90"/>
      <c r="BM61" s="90"/>
      <c r="BN61" s="90"/>
      <c r="BO61" s="90"/>
      <c r="BP61" s="91"/>
      <c r="BQ61" s="92"/>
      <c r="BR61" s="90"/>
      <c r="BS61" s="90"/>
      <c r="BT61" s="90"/>
      <c r="BU61" s="90"/>
      <c r="BV61" s="90"/>
      <c r="BW61" s="78"/>
      <c r="BX61" s="79"/>
      <c r="BY61" s="79"/>
      <c r="BZ61" s="79"/>
      <c r="CA61" s="81"/>
      <c r="CB61" s="83"/>
      <c r="CC61" s="79"/>
      <c r="CD61" s="81"/>
      <c r="CE61" s="83"/>
      <c r="CF61" s="79"/>
      <c r="CG61" s="85"/>
    </row>
    <row r="62" spans="1:85" ht="9" customHeight="1" x14ac:dyDescent="0.2">
      <c r="A62" s="86">
        <v>3</v>
      </c>
      <c r="B62" s="64"/>
      <c r="C62" s="156" t="str">
        <f>IF(X18="","",X18)</f>
        <v>高中央</v>
      </c>
      <c r="D62" s="156"/>
      <c r="E62" s="156"/>
      <c r="F62" s="157"/>
      <c r="G62" s="57">
        <f>IF(W58="","",W58)</f>
        <v>0</v>
      </c>
      <c r="H62" s="58"/>
      <c r="I62" s="58" t="s">
        <v>1</v>
      </c>
      <c r="J62" s="58"/>
      <c r="K62" s="58">
        <f>IF(S58="","",S58)</f>
        <v>3</v>
      </c>
      <c r="L62" s="61"/>
      <c r="M62" s="57">
        <f>IF(W60="","",W60)</f>
        <v>0</v>
      </c>
      <c r="N62" s="58"/>
      <c r="O62" s="58" t="s">
        <v>1</v>
      </c>
      <c r="P62" s="58"/>
      <c r="Q62" s="58">
        <f>IF(S60="","",S60)</f>
        <v>3</v>
      </c>
      <c r="R62" s="61"/>
      <c r="S62" s="93"/>
      <c r="T62" s="93"/>
      <c r="U62" s="93"/>
      <c r="V62" s="93"/>
      <c r="W62" s="93"/>
      <c r="X62" s="93"/>
      <c r="Y62" s="57">
        <v>3</v>
      </c>
      <c r="Z62" s="58"/>
      <c r="AA62" s="58" t="s">
        <v>1</v>
      </c>
      <c r="AB62" s="58"/>
      <c r="AC62" s="58">
        <v>2</v>
      </c>
      <c r="AD62" s="58"/>
      <c r="AE62" s="76">
        <f>IF(AND(G62="",M62="",Y62=""),"",IF(G62=3,1,0)+IF(M62=3,1,0)+IF(Y62=3,1,0))</f>
        <v>1</v>
      </c>
      <c r="AF62" s="69"/>
      <c r="AG62" s="69" t="s">
        <v>0</v>
      </c>
      <c r="AH62" s="69">
        <f>IF(AND(K62="",Q62="",AC62=""),"",IF(K62=3,1,0)+IF(Q62=3,1,0)+IF(AC62=3,1,0))</f>
        <v>2</v>
      </c>
      <c r="AI62" s="80"/>
      <c r="AJ62" s="82">
        <f>IF(SUM(AE62,AH62)=0,"",AE62*2+AH62)</f>
        <v>4</v>
      </c>
      <c r="AK62" s="69"/>
      <c r="AL62" s="80"/>
      <c r="AM62" s="63">
        <f>IF(AJ62="","",RANK(AJ62,AJ$58:AL$65,0))</f>
        <v>3</v>
      </c>
      <c r="AN62" s="64"/>
      <c r="AO62" s="84"/>
      <c r="AP62" s="3"/>
      <c r="AQ62" s="3"/>
      <c r="AS62" s="86">
        <v>3</v>
      </c>
      <c r="AT62" s="64"/>
      <c r="AU62" s="156" t="str">
        <f>IF(BN19="","",BN19)</f>
        <v>高松商</v>
      </c>
      <c r="AV62" s="156"/>
      <c r="AW62" s="156"/>
      <c r="AX62" s="157"/>
      <c r="AY62" s="57">
        <f>IF(BO58="","",BO58)</f>
        <v>0</v>
      </c>
      <c r="AZ62" s="58"/>
      <c r="BA62" s="58" t="s">
        <v>1</v>
      </c>
      <c r="BB62" s="58"/>
      <c r="BC62" s="58">
        <f>IF(BK58="","",BK58)</f>
        <v>3</v>
      </c>
      <c r="BD62" s="61"/>
      <c r="BE62" s="57">
        <f>IF(BO60="","",BO60)</f>
        <v>0</v>
      </c>
      <c r="BF62" s="58"/>
      <c r="BG62" s="58" t="s">
        <v>1</v>
      </c>
      <c r="BH62" s="58"/>
      <c r="BI62" s="58">
        <f>IF(BK60="","",BK60)</f>
        <v>3</v>
      </c>
      <c r="BJ62" s="61"/>
      <c r="BK62" s="93"/>
      <c r="BL62" s="93"/>
      <c r="BM62" s="93"/>
      <c r="BN62" s="93"/>
      <c r="BO62" s="93"/>
      <c r="BP62" s="93"/>
      <c r="BQ62" s="57">
        <v>3</v>
      </c>
      <c r="BR62" s="58"/>
      <c r="BS62" s="58" t="s">
        <v>1</v>
      </c>
      <c r="BT62" s="58"/>
      <c r="BU62" s="58">
        <v>0</v>
      </c>
      <c r="BV62" s="58"/>
      <c r="BW62" s="76">
        <f>IF(AND(AY62="",BE62="",BQ62=""),"",IF(AY62=3,1,0)+IF(BE62=3,1,0)+IF(BQ62=3,1,0))</f>
        <v>1</v>
      </c>
      <c r="BX62" s="69"/>
      <c r="BY62" s="69" t="s">
        <v>0</v>
      </c>
      <c r="BZ62" s="69">
        <f>IF(AND(BC62="",BI62="",BU62=""),"",IF(BC62=3,1,0)+IF(BI62=3,1,0)+IF(BU62=3,1,0))</f>
        <v>2</v>
      </c>
      <c r="CA62" s="80"/>
      <c r="CB62" s="82">
        <f>IF(SUM(BW62,BZ62)=0,"",BW62*2+BZ62)</f>
        <v>4</v>
      </c>
      <c r="CC62" s="69"/>
      <c r="CD62" s="80"/>
      <c r="CE62" s="63">
        <f>IF(CB62="","",RANK(CB62,CB$58:CD$65,0))</f>
        <v>3</v>
      </c>
      <c r="CF62" s="64"/>
      <c r="CG62" s="84"/>
    </row>
    <row r="63" spans="1:85" ht="9" customHeight="1" x14ac:dyDescent="0.2">
      <c r="A63" s="94"/>
      <c r="B63" s="79"/>
      <c r="C63" s="154"/>
      <c r="D63" s="154"/>
      <c r="E63" s="154"/>
      <c r="F63" s="155"/>
      <c r="G63" s="92"/>
      <c r="H63" s="90"/>
      <c r="I63" s="90"/>
      <c r="J63" s="90"/>
      <c r="K63" s="90"/>
      <c r="L63" s="91"/>
      <c r="M63" s="92"/>
      <c r="N63" s="90"/>
      <c r="O63" s="90"/>
      <c r="P63" s="90"/>
      <c r="Q63" s="90"/>
      <c r="R63" s="91"/>
      <c r="S63" s="93"/>
      <c r="T63" s="93"/>
      <c r="U63" s="93"/>
      <c r="V63" s="93"/>
      <c r="W63" s="93"/>
      <c r="X63" s="93"/>
      <c r="Y63" s="92"/>
      <c r="Z63" s="90"/>
      <c r="AA63" s="90"/>
      <c r="AB63" s="90"/>
      <c r="AC63" s="90"/>
      <c r="AD63" s="90"/>
      <c r="AE63" s="78"/>
      <c r="AF63" s="79"/>
      <c r="AG63" s="79"/>
      <c r="AH63" s="79"/>
      <c r="AI63" s="81"/>
      <c r="AJ63" s="83"/>
      <c r="AK63" s="79"/>
      <c r="AL63" s="81"/>
      <c r="AM63" s="83"/>
      <c r="AN63" s="79"/>
      <c r="AO63" s="85"/>
      <c r="AP63" s="3"/>
      <c r="AQ63" s="3"/>
      <c r="AS63" s="94"/>
      <c r="AT63" s="79"/>
      <c r="AU63" s="154"/>
      <c r="AV63" s="154"/>
      <c r="AW63" s="154"/>
      <c r="AX63" s="155"/>
      <c r="AY63" s="92"/>
      <c r="AZ63" s="90"/>
      <c r="BA63" s="90"/>
      <c r="BB63" s="90"/>
      <c r="BC63" s="90"/>
      <c r="BD63" s="91"/>
      <c r="BE63" s="92"/>
      <c r="BF63" s="90"/>
      <c r="BG63" s="90"/>
      <c r="BH63" s="90"/>
      <c r="BI63" s="90"/>
      <c r="BJ63" s="91"/>
      <c r="BK63" s="93"/>
      <c r="BL63" s="93"/>
      <c r="BM63" s="93"/>
      <c r="BN63" s="93"/>
      <c r="BO63" s="93"/>
      <c r="BP63" s="93"/>
      <c r="BQ63" s="92"/>
      <c r="BR63" s="90"/>
      <c r="BS63" s="90"/>
      <c r="BT63" s="90"/>
      <c r="BU63" s="90"/>
      <c r="BV63" s="90"/>
      <c r="BW63" s="78"/>
      <c r="BX63" s="79"/>
      <c r="BY63" s="79"/>
      <c r="BZ63" s="79"/>
      <c r="CA63" s="81"/>
      <c r="CB63" s="83"/>
      <c r="CC63" s="79"/>
      <c r="CD63" s="81"/>
      <c r="CE63" s="83"/>
      <c r="CF63" s="79"/>
      <c r="CG63" s="85"/>
    </row>
    <row r="64" spans="1:85" ht="9" customHeight="1" x14ac:dyDescent="0.2">
      <c r="A64" s="86">
        <v>4</v>
      </c>
      <c r="B64" s="64"/>
      <c r="C64" s="156" t="str">
        <f>IF(T34="","",T34)</f>
        <v>高松商</v>
      </c>
      <c r="D64" s="156"/>
      <c r="E64" s="156"/>
      <c r="F64" s="157"/>
      <c r="G64" s="57">
        <f>IF(AC58="","",AC58)</f>
        <v>0</v>
      </c>
      <c r="H64" s="58"/>
      <c r="I64" s="58" t="s">
        <v>1</v>
      </c>
      <c r="J64" s="58"/>
      <c r="K64" s="58">
        <f>IF(Y58="","",Y58)</f>
        <v>3</v>
      </c>
      <c r="L64" s="61"/>
      <c r="M64" s="57">
        <f>IF(AC60="","",AC60)</f>
        <v>0</v>
      </c>
      <c r="N64" s="58"/>
      <c r="O64" s="58" t="s">
        <v>1</v>
      </c>
      <c r="P64" s="58"/>
      <c r="Q64" s="58">
        <f>IF(Y60="","",Y60)</f>
        <v>3</v>
      </c>
      <c r="R64" s="61"/>
      <c r="S64" s="57">
        <f>IF(AC62="","",AC62)</f>
        <v>2</v>
      </c>
      <c r="T64" s="58"/>
      <c r="U64" s="58" t="s">
        <v>1</v>
      </c>
      <c r="V64" s="58"/>
      <c r="W64" s="58">
        <f>IF(Y62="","",Y62)</f>
        <v>3</v>
      </c>
      <c r="X64" s="61"/>
      <c r="Y64" s="72"/>
      <c r="Z64" s="72"/>
      <c r="AA64" s="72"/>
      <c r="AB64" s="72"/>
      <c r="AC64" s="72"/>
      <c r="AD64" s="73"/>
      <c r="AE64" s="76">
        <f>IF(AND(G64="",M64="",S64=""),"",IF(G64=3,1,0)+IF(M64=3,1,0)+IF(S64=3,1,0))</f>
        <v>0</v>
      </c>
      <c r="AF64" s="69"/>
      <c r="AG64" s="69" t="s">
        <v>0</v>
      </c>
      <c r="AH64" s="69">
        <f>IF(AND(K64="",Q64="",W64=""),"",IF(K64=3,1,0)+IF(Q64=3,1,0)+IF(W64=3,1,0))</f>
        <v>3</v>
      </c>
      <c r="AI64" s="69"/>
      <c r="AJ64" s="63">
        <f>IF(SUM(AE64,AH64)=0,"",AE64*2+AH64)</f>
        <v>3</v>
      </c>
      <c r="AK64" s="64"/>
      <c r="AL64" s="65"/>
      <c r="AM64" s="69">
        <f>IF(AJ64="","",RANK(AJ64,AJ$58:AL$65,0))</f>
        <v>4</v>
      </c>
      <c r="AN64" s="69"/>
      <c r="AO64" s="70"/>
      <c r="AP64" s="3"/>
      <c r="AQ64" s="3"/>
      <c r="AS64" s="86">
        <v>4</v>
      </c>
      <c r="AT64" s="64"/>
      <c r="AU64" s="156" t="str">
        <f>IF(BJ35="","",BJ35)</f>
        <v>観一</v>
      </c>
      <c r="AV64" s="156"/>
      <c r="AW64" s="156"/>
      <c r="AX64" s="157"/>
      <c r="AY64" s="57">
        <f>IF(BU58="","",BU58)</f>
        <v>0</v>
      </c>
      <c r="AZ64" s="58"/>
      <c r="BA64" s="58" t="s">
        <v>1</v>
      </c>
      <c r="BB64" s="58"/>
      <c r="BC64" s="58">
        <f>IF(BQ58="","",BQ58)</f>
        <v>3</v>
      </c>
      <c r="BD64" s="61"/>
      <c r="BE64" s="57">
        <f>IF(BU60="","",BU60)</f>
        <v>0</v>
      </c>
      <c r="BF64" s="58"/>
      <c r="BG64" s="58" t="s">
        <v>1</v>
      </c>
      <c r="BH64" s="58"/>
      <c r="BI64" s="58">
        <f>IF(BQ60="","",BQ60)</f>
        <v>3</v>
      </c>
      <c r="BJ64" s="61"/>
      <c r="BK64" s="57">
        <f>IF(BU62="","",BU62)</f>
        <v>0</v>
      </c>
      <c r="BL64" s="58"/>
      <c r="BM64" s="58" t="s">
        <v>1</v>
      </c>
      <c r="BN64" s="58"/>
      <c r="BO64" s="58">
        <f>IF(BQ62="","",BQ62)</f>
        <v>3</v>
      </c>
      <c r="BP64" s="61"/>
      <c r="BQ64" s="72"/>
      <c r="BR64" s="72"/>
      <c r="BS64" s="72"/>
      <c r="BT64" s="72"/>
      <c r="BU64" s="72"/>
      <c r="BV64" s="73"/>
      <c r="BW64" s="76">
        <f>IF(AND(AY64="",BE64="",BK64=""),"",IF(AY64=3,1,0)+IF(BE64=3,1,0)+IF(BK64=3,1,0))</f>
        <v>0</v>
      </c>
      <c r="BX64" s="69"/>
      <c r="BY64" s="69" t="s">
        <v>0</v>
      </c>
      <c r="BZ64" s="69">
        <f>IF(AND(BC64="",BI64="",BO64=""),"",IF(BC64=3,1,0)+IF(BI64=3,1,0)+IF(BO64=3,1,0))</f>
        <v>3</v>
      </c>
      <c r="CA64" s="69"/>
      <c r="CB64" s="63">
        <f>IF(SUM(BW64,BZ64)=0,"",BW64*2+BZ64)</f>
        <v>3</v>
      </c>
      <c r="CC64" s="64"/>
      <c r="CD64" s="65"/>
      <c r="CE64" s="69">
        <f>IF(CB64="","",RANK(CB64,CB$58:CD$65,0))</f>
        <v>4</v>
      </c>
      <c r="CF64" s="69"/>
      <c r="CG64" s="70"/>
    </row>
    <row r="65" spans="1:85" ht="9" customHeight="1" thickBot="1" x14ac:dyDescent="0.25">
      <c r="A65" s="87"/>
      <c r="B65" s="67"/>
      <c r="C65" s="158"/>
      <c r="D65" s="158"/>
      <c r="E65" s="158"/>
      <c r="F65" s="159"/>
      <c r="G65" s="59"/>
      <c r="H65" s="60"/>
      <c r="I65" s="60"/>
      <c r="J65" s="60"/>
      <c r="K65" s="60"/>
      <c r="L65" s="62"/>
      <c r="M65" s="59"/>
      <c r="N65" s="60"/>
      <c r="O65" s="60"/>
      <c r="P65" s="60"/>
      <c r="Q65" s="60"/>
      <c r="R65" s="62"/>
      <c r="S65" s="59"/>
      <c r="T65" s="60"/>
      <c r="U65" s="60"/>
      <c r="V65" s="60"/>
      <c r="W65" s="60"/>
      <c r="X65" s="62"/>
      <c r="Y65" s="74"/>
      <c r="Z65" s="74"/>
      <c r="AA65" s="74"/>
      <c r="AB65" s="74"/>
      <c r="AC65" s="74"/>
      <c r="AD65" s="75"/>
      <c r="AE65" s="77"/>
      <c r="AF65" s="67"/>
      <c r="AG65" s="67"/>
      <c r="AH65" s="67"/>
      <c r="AI65" s="67"/>
      <c r="AJ65" s="66"/>
      <c r="AK65" s="67"/>
      <c r="AL65" s="68"/>
      <c r="AM65" s="67"/>
      <c r="AN65" s="67"/>
      <c r="AO65" s="71"/>
      <c r="AP65" s="3"/>
      <c r="AQ65" s="3"/>
      <c r="AS65" s="87"/>
      <c r="AT65" s="67"/>
      <c r="AU65" s="158"/>
      <c r="AV65" s="158"/>
      <c r="AW65" s="158"/>
      <c r="AX65" s="159"/>
      <c r="AY65" s="59"/>
      <c r="AZ65" s="60"/>
      <c r="BA65" s="60"/>
      <c r="BB65" s="60"/>
      <c r="BC65" s="60"/>
      <c r="BD65" s="62"/>
      <c r="BE65" s="59"/>
      <c r="BF65" s="60"/>
      <c r="BG65" s="60"/>
      <c r="BH65" s="60"/>
      <c r="BI65" s="60"/>
      <c r="BJ65" s="62"/>
      <c r="BK65" s="59"/>
      <c r="BL65" s="60"/>
      <c r="BM65" s="60"/>
      <c r="BN65" s="60"/>
      <c r="BO65" s="60"/>
      <c r="BP65" s="62"/>
      <c r="BQ65" s="74"/>
      <c r="BR65" s="74"/>
      <c r="BS65" s="74"/>
      <c r="BT65" s="74"/>
      <c r="BU65" s="74"/>
      <c r="BV65" s="75"/>
      <c r="BW65" s="77"/>
      <c r="BX65" s="67"/>
      <c r="BY65" s="67"/>
      <c r="BZ65" s="67"/>
      <c r="CA65" s="67"/>
      <c r="CB65" s="66"/>
      <c r="CC65" s="67"/>
      <c r="CD65" s="68"/>
      <c r="CE65" s="67"/>
      <c r="CF65" s="67"/>
      <c r="CG65" s="71"/>
    </row>
    <row r="71" spans="1:85" ht="9" customHeight="1" x14ac:dyDescent="0.2">
      <c r="AK71" s="2"/>
      <c r="AL71" s="2"/>
      <c r="AY71" s="2"/>
      <c r="AZ71" s="2"/>
      <c r="BA71" s="2"/>
      <c r="BB71" s="2"/>
    </row>
    <row r="72" spans="1:85" ht="9" customHeight="1" x14ac:dyDescent="0.2">
      <c r="AK72" s="2"/>
      <c r="AL72" s="2"/>
      <c r="AY72" s="2"/>
      <c r="AZ72" s="2"/>
      <c r="BA72" s="2"/>
      <c r="BB72" s="2"/>
    </row>
    <row r="73" spans="1:85" ht="9" customHeight="1" x14ac:dyDescent="0.2">
      <c r="AK73" s="2"/>
      <c r="AL73" s="2"/>
      <c r="AY73" s="2"/>
      <c r="AZ73" s="2"/>
      <c r="BA73" s="2"/>
      <c r="BB73" s="2"/>
    </row>
    <row r="74" spans="1:85" ht="9" customHeight="1" x14ac:dyDescent="0.2">
      <c r="AK74" s="2"/>
      <c r="AL74" s="2"/>
      <c r="AY74" s="2"/>
      <c r="AZ74" s="2"/>
      <c r="BA74" s="2"/>
      <c r="BB74" s="2"/>
    </row>
    <row r="75" spans="1:85" ht="9" customHeight="1" x14ac:dyDescent="0.2">
      <c r="AK75" s="2"/>
      <c r="AL75" s="2"/>
      <c r="AY75" s="2"/>
      <c r="AZ75" s="2"/>
      <c r="BA75" s="2"/>
      <c r="BB75" s="2"/>
    </row>
    <row r="76" spans="1:85" ht="9" customHeight="1" x14ac:dyDescent="0.2">
      <c r="AK76" s="2"/>
      <c r="AL76" s="2"/>
      <c r="AY76" s="2"/>
      <c r="AZ76" s="2"/>
      <c r="BA76" s="2"/>
      <c r="BB76" s="2"/>
    </row>
    <row r="77" spans="1:85" ht="9" customHeight="1" x14ac:dyDescent="0.2">
      <c r="AK77" s="2"/>
      <c r="AL77" s="2"/>
      <c r="AY77" s="2"/>
      <c r="AZ77" s="2"/>
      <c r="BA77" s="2"/>
      <c r="BB77" s="2"/>
    </row>
    <row r="78" spans="1:85" ht="9" customHeight="1" x14ac:dyDescent="0.2">
      <c r="AK78" s="2"/>
      <c r="AL78" s="2"/>
      <c r="AY78" s="2"/>
      <c r="AZ78" s="2"/>
      <c r="BA78" s="2"/>
      <c r="BB78" s="2"/>
    </row>
    <row r="79" spans="1:85" ht="9" customHeight="1" x14ac:dyDescent="0.2">
      <c r="AK79" s="2"/>
      <c r="AL79" s="2"/>
      <c r="AY79" s="2"/>
      <c r="AZ79" s="2"/>
      <c r="BA79" s="2"/>
      <c r="BB79" s="2"/>
    </row>
    <row r="80" spans="1:85" ht="9" customHeight="1" x14ac:dyDescent="0.2">
      <c r="J80" s="3"/>
      <c r="AI80" s="2"/>
      <c r="AJ80" s="2"/>
      <c r="AK80" s="2"/>
      <c r="AL80" s="2"/>
      <c r="AY80" s="2"/>
      <c r="AZ80" s="2"/>
      <c r="BA80" s="2"/>
      <c r="BB80" s="2"/>
    </row>
    <row r="81" spans="10:54" ht="9" customHeight="1" x14ac:dyDescent="0.2">
      <c r="J81" s="3"/>
      <c r="AI81" s="2"/>
      <c r="AJ81" s="2"/>
      <c r="AK81" s="2"/>
      <c r="AL81" s="2"/>
      <c r="AY81" s="2"/>
      <c r="AZ81" s="2"/>
      <c r="BA81" s="2"/>
      <c r="BB81" s="2"/>
    </row>
    <row r="82" spans="10:54" ht="9" customHeight="1" x14ac:dyDescent="0.2">
      <c r="J82" s="3"/>
      <c r="AI82" s="2"/>
      <c r="AJ82" s="2"/>
      <c r="AK82" s="2"/>
      <c r="AL82" s="2"/>
      <c r="AY82" s="2"/>
      <c r="AZ82" s="2"/>
      <c r="BA82" s="2"/>
      <c r="BB82" s="2"/>
    </row>
    <row r="83" spans="10:54" ht="9" customHeight="1" x14ac:dyDescent="0.2">
      <c r="J83" s="3"/>
      <c r="AI83" s="2"/>
      <c r="AJ83" s="2"/>
      <c r="AK83" s="2"/>
      <c r="AL83" s="2"/>
      <c r="AY83" s="2"/>
      <c r="AZ83" s="2"/>
      <c r="BA83" s="2"/>
      <c r="BB83" s="2"/>
    </row>
    <row r="84" spans="10:54" ht="9" customHeight="1" x14ac:dyDescent="0.2">
      <c r="AI84" s="2"/>
      <c r="AJ84" s="2"/>
      <c r="AK84" s="2"/>
      <c r="AL84" s="2"/>
      <c r="AY84" s="2"/>
      <c r="AZ84" s="2"/>
      <c r="BA84" s="2"/>
      <c r="BB84" s="2"/>
    </row>
    <row r="85" spans="10:54" ht="9" customHeight="1" x14ac:dyDescent="0.2">
      <c r="AI85" s="2"/>
      <c r="AJ85" s="2"/>
      <c r="AK85" s="2"/>
      <c r="AL85" s="2"/>
    </row>
    <row r="86" spans="10:54" ht="9" customHeight="1" x14ac:dyDescent="0.2">
      <c r="AI86" s="2"/>
      <c r="AJ86" s="2"/>
      <c r="AK86" s="2"/>
      <c r="AL86" s="2"/>
    </row>
    <row r="87" spans="10:54" ht="9" customHeight="1" x14ac:dyDescent="0.2">
      <c r="AI87" s="2"/>
      <c r="AJ87" s="2"/>
      <c r="AK87" s="2"/>
      <c r="AL87" s="2"/>
    </row>
    <row r="88" spans="10:54" ht="9" customHeight="1" x14ac:dyDescent="0.2">
      <c r="AI88" s="2"/>
      <c r="AJ88" s="2"/>
      <c r="AK88" s="2"/>
      <c r="AL88" s="2"/>
    </row>
  </sheetData>
  <mergeCells count="339">
    <mergeCell ref="CE42:CF43"/>
    <mergeCell ref="A14:B15"/>
    <mergeCell ref="C14:D15"/>
    <mergeCell ref="E14:H15"/>
    <mergeCell ref="AK14:AN15"/>
    <mergeCell ref="AO14:AP15"/>
    <mergeCell ref="AU14:AV15"/>
    <mergeCell ref="AW14:AZ15"/>
    <mergeCell ref="BH42:BQ43"/>
    <mergeCell ref="AS14:AT15"/>
    <mergeCell ref="J2:BZ3"/>
    <mergeCell ref="AL4:AX5"/>
    <mergeCell ref="BQ4:CG5"/>
    <mergeCell ref="BQ6:BS9"/>
    <mergeCell ref="BT6:CG7"/>
    <mergeCell ref="BT8:CG9"/>
    <mergeCell ref="CC16:CD17"/>
    <mergeCell ref="BJ17:BK18"/>
    <mergeCell ref="BN17:BO18"/>
    <mergeCell ref="BY14:CB15"/>
    <mergeCell ref="CC14:CD15"/>
    <mergeCell ref="CE14:CF15"/>
    <mergeCell ref="Q10:AA11"/>
    <mergeCell ref="BG10:BQ11"/>
    <mergeCell ref="C16:D17"/>
    <mergeCell ref="E16:H17"/>
    <mergeCell ref="T16:U17"/>
    <mergeCell ref="X16:Y17"/>
    <mergeCell ref="AK16:AN17"/>
    <mergeCell ref="AO16:AP17"/>
    <mergeCell ref="AO18:AP19"/>
    <mergeCell ref="AU18:AV19"/>
    <mergeCell ref="AW18:AZ19"/>
    <mergeCell ref="AU16:AV17"/>
    <mergeCell ref="BY18:CB19"/>
    <mergeCell ref="CC18:CD19"/>
    <mergeCell ref="BJ19:BK24"/>
    <mergeCell ref="BN19:BO24"/>
    <mergeCell ref="BY20:CB21"/>
    <mergeCell ref="CC20:CD21"/>
    <mergeCell ref="BY22:CB23"/>
    <mergeCell ref="AW16:AZ17"/>
    <mergeCell ref="BY16:CB17"/>
    <mergeCell ref="C18:D19"/>
    <mergeCell ref="E18:H19"/>
    <mergeCell ref="T18:U23"/>
    <mergeCell ref="X18:Y23"/>
    <mergeCell ref="AK18:AN19"/>
    <mergeCell ref="E22:H23"/>
    <mergeCell ref="AK22:AN23"/>
    <mergeCell ref="AO22:AP23"/>
    <mergeCell ref="AU22:AV23"/>
    <mergeCell ref="C20:D21"/>
    <mergeCell ref="E20:H21"/>
    <mergeCell ref="AK20:AN21"/>
    <mergeCell ref="AO20:AP21"/>
    <mergeCell ref="AU20:AV21"/>
    <mergeCell ref="AW22:AZ23"/>
    <mergeCell ref="AW20:AZ21"/>
    <mergeCell ref="CC22:CD23"/>
    <mergeCell ref="C24:D25"/>
    <mergeCell ref="E24:H25"/>
    <mergeCell ref="AK24:AN25"/>
    <mergeCell ref="AO24:AP25"/>
    <mergeCell ref="AU24:AV25"/>
    <mergeCell ref="AW24:AZ25"/>
    <mergeCell ref="BY24:CB25"/>
    <mergeCell ref="CC24:CD25"/>
    <mergeCell ref="C22:D23"/>
    <mergeCell ref="C26:D27"/>
    <mergeCell ref="E26:H27"/>
    <mergeCell ref="AK26:AN27"/>
    <mergeCell ref="AO26:AP27"/>
    <mergeCell ref="AU26:AV27"/>
    <mergeCell ref="AW26:AZ27"/>
    <mergeCell ref="BY26:CB27"/>
    <mergeCell ref="CC26:CD27"/>
    <mergeCell ref="C28:D29"/>
    <mergeCell ref="E28:H29"/>
    <mergeCell ref="AK28:AN29"/>
    <mergeCell ref="AO28:AP29"/>
    <mergeCell ref="AU28:AV29"/>
    <mergeCell ref="AW28:AZ29"/>
    <mergeCell ref="BY28:CB29"/>
    <mergeCell ref="CC28:CD29"/>
    <mergeCell ref="BY32:CB33"/>
    <mergeCell ref="CC32:CD33"/>
    <mergeCell ref="BJ33:BK34"/>
    <mergeCell ref="BN33:BO34"/>
    <mergeCell ref="C34:D35"/>
    <mergeCell ref="E34:H35"/>
    <mergeCell ref="T34:U39"/>
    <mergeCell ref="X34:Y39"/>
    <mergeCell ref="AO32:AP33"/>
    <mergeCell ref="AU32:AV33"/>
    <mergeCell ref="AW32:AZ33"/>
    <mergeCell ref="BY36:CB37"/>
    <mergeCell ref="CC36:CD37"/>
    <mergeCell ref="C36:D37"/>
    <mergeCell ref="E36:H37"/>
    <mergeCell ref="AK36:AN37"/>
    <mergeCell ref="AO36:AP37"/>
    <mergeCell ref="AU36:AV37"/>
    <mergeCell ref="AW36:AZ37"/>
    <mergeCell ref="C38:D39"/>
    <mergeCell ref="E38:H39"/>
    <mergeCell ref="AK38:AN39"/>
    <mergeCell ref="AO38:AP39"/>
    <mergeCell ref="AU38:AV39"/>
    <mergeCell ref="C30:D31"/>
    <mergeCell ref="E30:H31"/>
    <mergeCell ref="AK30:AN31"/>
    <mergeCell ref="AO30:AP31"/>
    <mergeCell ref="AU30:AV31"/>
    <mergeCell ref="AW30:AZ31"/>
    <mergeCell ref="BY38:CB39"/>
    <mergeCell ref="CC38:CD39"/>
    <mergeCell ref="CC40:CD41"/>
    <mergeCell ref="BY30:CB31"/>
    <mergeCell ref="CC30:CD31"/>
    <mergeCell ref="C32:D33"/>
    <mergeCell ref="E32:H33"/>
    <mergeCell ref="T32:U33"/>
    <mergeCell ref="X32:Y33"/>
    <mergeCell ref="AK32:AN33"/>
    <mergeCell ref="AK34:AN35"/>
    <mergeCell ref="AO34:AP35"/>
    <mergeCell ref="AU34:AV35"/>
    <mergeCell ref="AW34:AZ35"/>
    <mergeCell ref="BY34:CB35"/>
    <mergeCell ref="CC34:CD35"/>
    <mergeCell ref="BJ35:BK40"/>
    <mergeCell ref="BN35:BO40"/>
    <mergeCell ref="AW38:AZ39"/>
    <mergeCell ref="CC42:CD43"/>
    <mergeCell ref="C40:D41"/>
    <mergeCell ref="E40:H41"/>
    <mergeCell ref="AK40:AN41"/>
    <mergeCell ref="AO40:AP41"/>
    <mergeCell ref="AW40:AZ41"/>
    <mergeCell ref="BY40:CB41"/>
    <mergeCell ref="C42:D43"/>
    <mergeCell ref="E42:H43"/>
    <mergeCell ref="AI42:AL43"/>
    <mergeCell ref="AU42:AV43"/>
    <mergeCell ref="AW42:AZ43"/>
    <mergeCell ref="BY42:CB43"/>
    <mergeCell ref="AQ40:AR41"/>
    <mergeCell ref="R41:AA42"/>
    <mergeCell ref="C44:D45"/>
    <mergeCell ref="E44:H45"/>
    <mergeCell ref="AK44:AN45"/>
    <mergeCell ref="C46:D47"/>
    <mergeCell ref="E46:H47"/>
    <mergeCell ref="AK46:AN47"/>
    <mergeCell ref="AO46:AP47"/>
    <mergeCell ref="AW46:CD47"/>
    <mergeCell ref="C48:D49"/>
    <mergeCell ref="E48:H49"/>
    <mergeCell ref="AK48:AN49"/>
    <mergeCell ref="AO48:AP49"/>
    <mergeCell ref="AQ48:AR49"/>
    <mergeCell ref="AW48:BA49"/>
    <mergeCell ref="BE48:BH49"/>
    <mergeCell ref="BL48:BO49"/>
    <mergeCell ref="BS48:BV49"/>
    <mergeCell ref="BC49:BD50"/>
    <mergeCell ref="BJ49:BK50"/>
    <mergeCell ref="BQ49:BR50"/>
    <mergeCell ref="F50:AM51"/>
    <mergeCell ref="BE50:BH51"/>
    <mergeCell ref="BL50:BO51"/>
    <mergeCell ref="BS50:BV51"/>
    <mergeCell ref="B53:K54"/>
    <mergeCell ref="AT53:BC54"/>
    <mergeCell ref="A56:F57"/>
    <mergeCell ref="G56:H57"/>
    <mergeCell ref="I56:L57"/>
    <mergeCell ref="M56:N57"/>
    <mergeCell ref="O56:R57"/>
    <mergeCell ref="S56:T57"/>
    <mergeCell ref="U56:X57"/>
    <mergeCell ref="Y56:Z57"/>
    <mergeCell ref="AA56:AD57"/>
    <mergeCell ref="AE56:AF57"/>
    <mergeCell ref="AG56:AG57"/>
    <mergeCell ref="AH56:AI57"/>
    <mergeCell ref="AJ56:AL57"/>
    <mergeCell ref="AM56:AO57"/>
    <mergeCell ref="AS56:AX57"/>
    <mergeCell ref="AY56:AZ57"/>
    <mergeCell ref="BA56:BD57"/>
    <mergeCell ref="BE56:BF57"/>
    <mergeCell ref="BG56:BJ57"/>
    <mergeCell ref="BK56:BL57"/>
    <mergeCell ref="BM56:BP57"/>
    <mergeCell ref="BQ56:BR57"/>
    <mergeCell ref="BS56:BV57"/>
    <mergeCell ref="BW56:BX57"/>
    <mergeCell ref="BY56:BY57"/>
    <mergeCell ref="BZ56:CA57"/>
    <mergeCell ref="CB56:CD57"/>
    <mergeCell ref="CE56:CG57"/>
    <mergeCell ref="A58:B59"/>
    <mergeCell ref="C58:F59"/>
    <mergeCell ref="G58:L59"/>
    <mergeCell ref="M58:N59"/>
    <mergeCell ref="O58:P59"/>
    <mergeCell ref="Q58:R59"/>
    <mergeCell ref="S58:T59"/>
    <mergeCell ref="U58:V59"/>
    <mergeCell ref="W58:X59"/>
    <mergeCell ref="Y58:Z59"/>
    <mergeCell ref="AA58:AB59"/>
    <mergeCell ref="AC58:AD59"/>
    <mergeCell ref="AE58:AF59"/>
    <mergeCell ref="AG58:AG59"/>
    <mergeCell ref="AH58:AI59"/>
    <mergeCell ref="AJ58:AL59"/>
    <mergeCell ref="AM58:AO59"/>
    <mergeCell ref="AS58:AT59"/>
    <mergeCell ref="AU58:AX59"/>
    <mergeCell ref="AY58:BD59"/>
    <mergeCell ref="BE58:BF59"/>
    <mergeCell ref="BG58:BH59"/>
    <mergeCell ref="BI58:BJ59"/>
    <mergeCell ref="BK58:BL59"/>
    <mergeCell ref="BM58:BN59"/>
    <mergeCell ref="BO58:BP59"/>
    <mergeCell ref="BQ58:BR59"/>
    <mergeCell ref="BS58:BT59"/>
    <mergeCell ref="BU58:BV59"/>
    <mergeCell ref="BW58:BX59"/>
    <mergeCell ref="BY58:BY59"/>
    <mergeCell ref="BZ58:CA59"/>
    <mergeCell ref="CB58:CD59"/>
    <mergeCell ref="CE58:CG59"/>
    <mergeCell ref="A60:B61"/>
    <mergeCell ref="C60:F61"/>
    <mergeCell ref="G60:H61"/>
    <mergeCell ref="I60:J61"/>
    <mergeCell ref="K60:L61"/>
    <mergeCell ref="M60:R61"/>
    <mergeCell ref="S60:T61"/>
    <mergeCell ref="U60:V61"/>
    <mergeCell ref="W60:X61"/>
    <mergeCell ref="Y60:Z61"/>
    <mergeCell ref="AA60:AB61"/>
    <mergeCell ref="AC60:AD61"/>
    <mergeCell ref="AE60:AF61"/>
    <mergeCell ref="AG60:AG61"/>
    <mergeCell ref="AH60:AI61"/>
    <mergeCell ref="AJ60:AL61"/>
    <mergeCell ref="AM60:AO61"/>
    <mergeCell ref="AS60:AT61"/>
    <mergeCell ref="AU60:AX61"/>
    <mergeCell ref="AY60:AZ61"/>
    <mergeCell ref="BA60:BB61"/>
    <mergeCell ref="BC60:BD61"/>
    <mergeCell ref="BE60:BJ61"/>
    <mergeCell ref="BK60:BL61"/>
    <mergeCell ref="BM60:BN61"/>
    <mergeCell ref="BO60:BP61"/>
    <mergeCell ref="BQ60:BR61"/>
    <mergeCell ref="BS60:BT61"/>
    <mergeCell ref="BU60:BV61"/>
    <mergeCell ref="BW60:BX61"/>
    <mergeCell ref="BY60:BY61"/>
    <mergeCell ref="BZ60:CA61"/>
    <mergeCell ref="CB60:CD61"/>
    <mergeCell ref="CE60:CG61"/>
    <mergeCell ref="A62:B63"/>
    <mergeCell ref="C62:F63"/>
    <mergeCell ref="G62:H63"/>
    <mergeCell ref="I62:J63"/>
    <mergeCell ref="K62:L63"/>
    <mergeCell ref="M62:N63"/>
    <mergeCell ref="O62:P63"/>
    <mergeCell ref="Q62:R63"/>
    <mergeCell ref="S62:X63"/>
    <mergeCell ref="Y62:Z63"/>
    <mergeCell ref="AA62:AB63"/>
    <mergeCell ref="AC62:AD63"/>
    <mergeCell ref="AE62:AF63"/>
    <mergeCell ref="AG62:AG63"/>
    <mergeCell ref="AH62:AI63"/>
    <mergeCell ref="AJ62:AL63"/>
    <mergeCell ref="AM62:AO63"/>
    <mergeCell ref="AS62:AT63"/>
    <mergeCell ref="AU62:AX63"/>
    <mergeCell ref="AY62:AZ63"/>
    <mergeCell ref="BA62:BB63"/>
    <mergeCell ref="BC62:BD63"/>
    <mergeCell ref="BE62:BF63"/>
    <mergeCell ref="BG62:BH63"/>
    <mergeCell ref="BI62:BJ63"/>
    <mergeCell ref="BK62:BP63"/>
    <mergeCell ref="BQ62:BR63"/>
    <mergeCell ref="BS62:BT63"/>
    <mergeCell ref="BU62:BV63"/>
    <mergeCell ref="BW62:BX63"/>
    <mergeCell ref="BY62:BY63"/>
    <mergeCell ref="BZ62:CA63"/>
    <mergeCell ref="CB62:CD63"/>
    <mergeCell ref="CE62:CG63"/>
    <mergeCell ref="A64:B65"/>
    <mergeCell ref="C64:F65"/>
    <mergeCell ref="G64:H65"/>
    <mergeCell ref="I64:J65"/>
    <mergeCell ref="K64:L65"/>
    <mergeCell ref="M64:N65"/>
    <mergeCell ref="O64:P65"/>
    <mergeCell ref="Q64:R65"/>
    <mergeCell ref="S64:T65"/>
    <mergeCell ref="U64:V65"/>
    <mergeCell ref="W64:X65"/>
    <mergeCell ref="Y64:AD65"/>
    <mergeCell ref="AE64:AF65"/>
    <mergeCell ref="AG64:AG65"/>
    <mergeCell ref="AH64:AI65"/>
    <mergeCell ref="AJ64:AL65"/>
    <mergeCell ref="AM64:AO65"/>
    <mergeCell ref="AS64:AT65"/>
    <mergeCell ref="AU64:AX65"/>
    <mergeCell ref="AY64:AZ65"/>
    <mergeCell ref="BA64:BB65"/>
    <mergeCell ref="BC64:BD65"/>
    <mergeCell ref="BE64:BF65"/>
    <mergeCell ref="BG64:BH65"/>
    <mergeCell ref="BI64:BJ65"/>
    <mergeCell ref="BK64:BL65"/>
    <mergeCell ref="CB64:CD65"/>
    <mergeCell ref="CE64:CG65"/>
    <mergeCell ref="BM64:BN65"/>
    <mergeCell ref="BO64:BP65"/>
    <mergeCell ref="BQ64:BV65"/>
    <mergeCell ref="BW64:BX65"/>
    <mergeCell ref="BY64:BY65"/>
    <mergeCell ref="BZ64:CA65"/>
  </mergeCells>
  <phoneticPr fontId="1"/>
  <printOptions horizontalCentered="1" verticalCentered="1"/>
  <pageMargins left="0.19685039370078741" right="0.19685039370078741" top="0.19685039370078741" bottom="0.51181102362204722" header="0.19685039370078741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5"/>
  <sheetViews>
    <sheetView view="pageBreakPreview" topLeftCell="A76" zoomScale="115" zoomScaleNormal="100" workbookViewId="0">
      <selection activeCell="C59" sqref="C59:F63"/>
    </sheetView>
  </sheetViews>
  <sheetFormatPr defaultColWidth="9" defaultRowHeight="13.2" x14ac:dyDescent="0.2"/>
  <cols>
    <col min="1" max="1" width="4.88671875" style="18" customWidth="1"/>
    <col min="2" max="2" width="11.33203125" style="18" customWidth="1"/>
    <col min="3" max="7" width="4.6640625" style="18" customWidth="1"/>
    <col min="8" max="8" width="11.33203125" style="18" customWidth="1"/>
    <col min="9" max="9" width="4.88671875" style="18" customWidth="1"/>
    <col min="10" max="10" width="5.6640625" style="18" customWidth="1"/>
    <col min="11" max="11" width="4.88671875" style="18" customWidth="1"/>
    <col min="12" max="12" width="11.33203125" style="18" customWidth="1"/>
    <col min="13" max="17" width="4.6640625" style="18" customWidth="1"/>
    <col min="18" max="18" width="11.33203125" style="18" customWidth="1"/>
    <col min="19" max="19" width="4.88671875" style="18" customWidth="1"/>
    <col min="20" max="246" width="9" style="18"/>
    <col min="247" max="247" width="4.33203125" style="18" customWidth="1"/>
    <col min="248" max="248" width="10.21875" style="18" customWidth="1"/>
    <col min="249" max="253" width="4.21875" style="18" customWidth="1"/>
    <col min="254" max="254" width="10.21875" style="18" customWidth="1"/>
    <col min="255" max="255" width="4.33203125" style="18" customWidth="1"/>
    <col min="256" max="256" width="5.109375" style="18" customWidth="1"/>
    <col min="257" max="257" width="4.33203125" style="18" customWidth="1"/>
    <col min="258" max="258" width="10.21875" style="18" customWidth="1"/>
    <col min="259" max="263" width="4.21875" style="18" customWidth="1"/>
    <col min="264" max="264" width="10.21875" style="18" customWidth="1"/>
    <col min="265" max="265" width="4.33203125" style="18" customWidth="1"/>
    <col min="266" max="502" width="9" style="18"/>
    <col min="503" max="503" width="4.33203125" style="18" customWidth="1"/>
    <col min="504" max="504" width="10.21875" style="18" customWidth="1"/>
    <col min="505" max="509" width="4.21875" style="18" customWidth="1"/>
    <col min="510" max="510" width="10.21875" style="18" customWidth="1"/>
    <col min="511" max="511" width="4.33203125" style="18" customWidth="1"/>
    <col min="512" max="512" width="5.109375" style="18" customWidth="1"/>
    <col min="513" max="513" width="4.33203125" style="18" customWidth="1"/>
    <col min="514" max="514" width="10.21875" style="18" customWidth="1"/>
    <col min="515" max="519" width="4.21875" style="18" customWidth="1"/>
    <col min="520" max="520" width="10.21875" style="18" customWidth="1"/>
    <col min="521" max="521" width="4.33203125" style="18" customWidth="1"/>
    <col min="522" max="758" width="9" style="18"/>
    <col min="759" max="759" width="4.33203125" style="18" customWidth="1"/>
    <col min="760" max="760" width="10.21875" style="18" customWidth="1"/>
    <col min="761" max="765" width="4.21875" style="18" customWidth="1"/>
    <col min="766" max="766" width="10.21875" style="18" customWidth="1"/>
    <col min="767" max="767" width="4.33203125" style="18" customWidth="1"/>
    <col min="768" max="768" width="5.109375" style="18" customWidth="1"/>
    <col min="769" max="769" width="4.33203125" style="18" customWidth="1"/>
    <col min="770" max="770" width="10.21875" style="18" customWidth="1"/>
    <col min="771" max="775" width="4.21875" style="18" customWidth="1"/>
    <col min="776" max="776" width="10.21875" style="18" customWidth="1"/>
    <col min="777" max="777" width="4.33203125" style="18" customWidth="1"/>
    <col min="778" max="1014" width="9" style="18"/>
    <col min="1015" max="1015" width="4.33203125" style="18" customWidth="1"/>
    <col min="1016" max="1016" width="10.21875" style="18" customWidth="1"/>
    <col min="1017" max="1021" width="4.21875" style="18" customWidth="1"/>
    <col min="1022" max="1022" width="10.21875" style="18" customWidth="1"/>
    <col min="1023" max="1023" width="4.33203125" style="18" customWidth="1"/>
    <col min="1024" max="1024" width="5.109375" style="18" customWidth="1"/>
    <col min="1025" max="1025" width="4.33203125" style="18" customWidth="1"/>
    <col min="1026" max="1026" width="10.21875" style="18" customWidth="1"/>
    <col min="1027" max="1031" width="4.21875" style="18" customWidth="1"/>
    <col min="1032" max="1032" width="10.21875" style="18" customWidth="1"/>
    <col min="1033" max="1033" width="4.33203125" style="18" customWidth="1"/>
    <col min="1034" max="1270" width="9" style="18"/>
    <col min="1271" max="1271" width="4.33203125" style="18" customWidth="1"/>
    <col min="1272" max="1272" width="10.21875" style="18" customWidth="1"/>
    <col min="1273" max="1277" width="4.21875" style="18" customWidth="1"/>
    <col min="1278" max="1278" width="10.21875" style="18" customWidth="1"/>
    <col min="1279" max="1279" width="4.33203125" style="18" customWidth="1"/>
    <col min="1280" max="1280" width="5.109375" style="18" customWidth="1"/>
    <col min="1281" max="1281" width="4.33203125" style="18" customWidth="1"/>
    <col min="1282" max="1282" width="10.21875" style="18" customWidth="1"/>
    <col min="1283" max="1287" width="4.21875" style="18" customWidth="1"/>
    <col min="1288" max="1288" width="10.21875" style="18" customWidth="1"/>
    <col min="1289" max="1289" width="4.33203125" style="18" customWidth="1"/>
    <col min="1290" max="1526" width="9" style="18"/>
    <col min="1527" max="1527" width="4.33203125" style="18" customWidth="1"/>
    <col min="1528" max="1528" width="10.21875" style="18" customWidth="1"/>
    <col min="1529" max="1533" width="4.21875" style="18" customWidth="1"/>
    <col min="1534" max="1534" width="10.21875" style="18" customWidth="1"/>
    <col min="1535" max="1535" width="4.33203125" style="18" customWidth="1"/>
    <col min="1536" max="1536" width="5.109375" style="18" customWidth="1"/>
    <col min="1537" max="1537" width="4.33203125" style="18" customWidth="1"/>
    <col min="1538" max="1538" width="10.21875" style="18" customWidth="1"/>
    <col min="1539" max="1543" width="4.21875" style="18" customWidth="1"/>
    <col min="1544" max="1544" width="10.21875" style="18" customWidth="1"/>
    <col min="1545" max="1545" width="4.33203125" style="18" customWidth="1"/>
    <col min="1546" max="1782" width="9" style="18"/>
    <col min="1783" max="1783" width="4.33203125" style="18" customWidth="1"/>
    <col min="1784" max="1784" width="10.21875" style="18" customWidth="1"/>
    <col min="1785" max="1789" width="4.21875" style="18" customWidth="1"/>
    <col min="1790" max="1790" width="10.21875" style="18" customWidth="1"/>
    <col min="1791" max="1791" width="4.33203125" style="18" customWidth="1"/>
    <col min="1792" max="1792" width="5.109375" style="18" customWidth="1"/>
    <col min="1793" max="1793" width="4.33203125" style="18" customWidth="1"/>
    <col min="1794" max="1794" width="10.21875" style="18" customWidth="1"/>
    <col min="1795" max="1799" width="4.21875" style="18" customWidth="1"/>
    <col min="1800" max="1800" width="10.21875" style="18" customWidth="1"/>
    <col min="1801" max="1801" width="4.33203125" style="18" customWidth="1"/>
    <col min="1802" max="2038" width="9" style="18"/>
    <col min="2039" max="2039" width="4.33203125" style="18" customWidth="1"/>
    <col min="2040" max="2040" width="10.21875" style="18" customWidth="1"/>
    <col min="2041" max="2045" width="4.21875" style="18" customWidth="1"/>
    <col min="2046" max="2046" width="10.21875" style="18" customWidth="1"/>
    <col min="2047" max="2047" width="4.33203125" style="18" customWidth="1"/>
    <col min="2048" max="2048" width="5.109375" style="18" customWidth="1"/>
    <col min="2049" max="2049" width="4.33203125" style="18" customWidth="1"/>
    <col min="2050" max="2050" width="10.21875" style="18" customWidth="1"/>
    <col min="2051" max="2055" width="4.21875" style="18" customWidth="1"/>
    <col min="2056" max="2056" width="10.21875" style="18" customWidth="1"/>
    <col min="2057" max="2057" width="4.33203125" style="18" customWidth="1"/>
    <col min="2058" max="2294" width="9" style="18"/>
    <col min="2295" max="2295" width="4.33203125" style="18" customWidth="1"/>
    <col min="2296" max="2296" width="10.21875" style="18" customWidth="1"/>
    <col min="2297" max="2301" width="4.21875" style="18" customWidth="1"/>
    <col min="2302" max="2302" width="10.21875" style="18" customWidth="1"/>
    <col min="2303" max="2303" width="4.33203125" style="18" customWidth="1"/>
    <col min="2304" max="2304" width="5.109375" style="18" customWidth="1"/>
    <col min="2305" max="2305" width="4.33203125" style="18" customWidth="1"/>
    <col min="2306" max="2306" width="10.21875" style="18" customWidth="1"/>
    <col min="2307" max="2311" width="4.21875" style="18" customWidth="1"/>
    <col min="2312" max="2312" width="10.21875" style="18" customWidth="1"/>
    <col min="2313" max="2313" width="4.33203125" style="18" customWidth="1"/>
    <col min="2314" max="2550" width="9" style="18"/>
    <col min="2551" max="2551" width="4.33203125" style="18" customWidth="1"/>
    <col min="2552" max="2552" width="10.21875" style="18" customWidth="1"/>
    <col min="2553" max="2557" width="4.21875" style="18" customWidth="1"/>
    <col min="2558" max="2558" width="10.21875" style="18" customWidth="1"/>
    <col min="2559" max="2559" width="4.33203125" style="18" customWidth="1"/>
    <col min="2560" max="2560" width="5.109375" style="18" customWidth="1"/>
    <col min="2561" max="2561" width="4.33203125" style="18" customWidth="1"/>
    <col min="2562" max="2562" width="10.21875" style="18" customWidth="1"/>
    <col min="2563" max="2567" width="4.21875" style="18" customWidth="1"/>
    <col min="2568" max="2568" width="10.21875" style="18" customWidth="1"/>
    <col min="2569" max="2569" width="4.33203125" style="18" customWidth="1"/>
    <col min="2570" max="2806" width="9" style="18"/>
    <col min="2807" max="2807" width="4.33203125" style="18" customWidth="1"/>
    <col min="2808" max="2808" width="10.21875" style="18" customWidth="1"/>
    <col min="2809" max="2813" width="4.21875" style="18" customWidth="1"/>
    <col min="2814" max="2814" width="10.21875" style="18" customWidth="1"/>
    <col min="2815" max="2815" width="4.33203125" style="18" customWidth="1"/>
    <col min="2816" max="2816" width="5.109375" style="18" customWidth="1"/>
    <col min="2817" max="2817" width="4.33203125" style="18" customWidth="1"/>
    <col min="2818" max="2818" width="10.21875" style="18" customWidth="1"/>
    <col min="2819" max="2823" width="4.21875" style="18" customWidth="1"/>
    <col min="2824" max="2824" width="10.21875" style="18" customWidth="1"/>
    <col min="2825" max="2825" width="4.33203125" style="18" customWidth="1"/>
    <col min="2826" max="3062" width="9" style="18"/>
    <col min="3063" max="3063" width="4.33203125" style="18" customWidth="1"/>
    <col min="3064" max="3064" width="10.21875" style="18" customWidth="1"/>
    <col min="3065" max="3069" width="4.21875" style="18" customWidth="1"/>
    <col min="3070" max="3070" width="10.21875" style="18" customWidth="1"/>
    <col min="3071" max="3071" width="4.33203125" style="18" customWidth="1"/>
    <col min="3072" max="3072" width="5.109375" style="18" customWidth="1"/>
    <col min="3073" max="3073" width="4.33203125" style="18" customWidth="1"/>
    <col min="3074" max="3074" width="10.21875" style="18" customWidth="1"/>
    <col min="3075" max="3079" width="4.21875" style="18" customWidth="1"/>
    <col min="3080" max="3080" width="10.21875" style="18" customWidth="1"/>
    <col min="3081" max="3081" width="4.33203125" style="18" customWidth="1"/>
    <col min="3082" max="3318" width="9" style="18"/>
    <col min="3319" max="3319" width="4.33203125" style="18" customWidth="1"/>
    <col min="3320" max="3320" width="10.21875" style="18" customWidth="1"/>
    <col min="3321" max="3325" width="4.21875" style="18" customWidth="1"/>
    <col min="3326" max="3326" width="10.21875" style="18" customWidth="1"/>
    <col min="3327" max="3327" width="4.33203125" style="18" customWidth="1"/>
    <col min="3328" max="3328" width="5.109375" style="18" customWidth="1"/>
    <col min="3329" max="3329" width="4.33203125" style="18" customWidth="1"/>
    <col min="3330" max="3330" width="10.21875" style="18" customWidth="1"/>
    <col min="3331" max="3335" width="4.21875" style="18" customWidth="1"/>
    <col min="3336" max="3336" width="10.21875" style="18" customWidth="1"/>
    <col min="3337" max="3337" width="4.33203125" style="18" customWidth="1"/>
    <col min="3338" max="3574" width="9" style="18"/>
    <col min="3575" max="3575" width="4.33203125" style="18" customWidth="1"/>
    <col min="3576" max="3576" width="10.21875" style="18" customWidth="1"/>
    <col min="3577" max="3581" width="4.21875" style="18" customWidth="1"/>
    <col min="3582" max="3582" width="10.21875" style="18" customWidth="1"/>
    <col min="3583" max="3583" width="4.33203125" style="18" customWidth="1"/>
    <col min="3584" max="3584" width="5.109375" style="18" customWidth="1"/>
    <col min="3585" max="3585" width="4.33203125" style="18" customWidth="1"/>
    <col min="3586" max="3586" width="10.21875" style="18" customWidth="1"/>
    <col min="3587" max="3591" width="4.21875" style="18" customWidth="1"/>
    <col min="3592" max="3592" width="10.21875" style="18" customWidth="1"/>
    <col min="3593" max="3593" width="4.33203125" style="18" customWidth="1"/>
    <col min="3594" max="3830" width="9" style="18"/>
    <col min="3831" max="3831" width="4.33203125" style="18" customWidth="1"/>
    <col min="3832" max="3832" width="10.21875" style="18" customWidth="1"/>
    <col min="3833" max="3837" width="4.21875" style="18" customWidth="1"/>
    <col min="3838" max="3838" width="10.21875" style="18" customWidth="1"/>
    <col min="3839" max="3839" width="4.33203125" style="18" customWidth="1"/>
    <col min="3840" max="3840" width="5.109375" style="18" customWidth="1"/>
    <col min="3841" max="3841" width="4.33203125" style="18" customWidth="1"/>
    <col min="3842" max="3842" width="10.21875" style="18" customWidth="1"/>
    <col min="3843" max="3847" width="4.21875" style="18" customWidth="1"/>
    <col min="3848" max="3848" width="10.21875" style="18" customWidth="1"/>
    <col min="3849" max="3849" width="4.33203125" style="18" customWidth="1"/>
    <col min="3850" max="4086" width="9" style="18"/>
    <col min="4087" max="4087" width="4.33203125" style="18" customWidth="1"/>
    <col min="4088" max="4088" width="10.21875" style="18" customWidth="1"/>
    <col min="4089" max="4093" width="4.21875" style="18" customWidth="1"/>
    <col min="4094" max="4094" width="10.21875" style="18" customWidth="1"/>
    <col min="4095" max="4095" width="4.33203125" style="18" customWidth="1"/>
    <col min="4096" max="4096" width="5.109375" style="18" customWidth="1"/>
    <col min="4097" max="4097" width="4.33203125" style="18" customWidth="1"/>
    <col min="4098" max="4098" width="10.21875" style="18" customWidth="1"/>
    <col min="4099" max="4103" width="4.21875" style="18" customWidth="1"/>
    <col min="4104" max="4104" width="10.21875" style="18" customWidth="1"/>
    <col min="4105" max="4105" width="4.33203125" style="18" customWidth="1"/>
    <col min="4106" max="4342" width="9" style="18"/>
    <col min="4343" max="4343" width="4.33203125" style="18" customWidth="1"/>
    <col min="4344" max="4344" width="10.21875" style="18" customWidth="1"/>
    <col min="4345" max="4349" width="4.21875" style="18" customWidth="1"/>
    <col min="4350" max="4350" width="10.21875" style="18" customWidth="1"/>
    <col min="4351" max="4351" width="4.33203125" style="18" customWidth="1"/>
    <col min="4352" max="4352" width="5.109375" style="18" customWidth="1"/>
    <col min="4353" max="4353" width="4.33203125" style="18" customWidth="1"/>
    <col min="4354" max="4354" width="10.21875" style="18" customWidth="1"/>
    <col min="4355" max="4359" width="4.21875" style="18" customWidth="1"/>
    <col min="4360" max="4360" width="10.21875" style="18" customWidth="1"/>
    <col min="4361" max="4361" width="4.33203125" style="18" customWidth="1"/>
    <col min="4362" max="4598" width="9" style="18"/>
    <col min="4599" max="4599" width="4.33203125" style="18" customWidth="1"/>
    <col min="4600" max="4600" width="10.21875" style="18" customWidth="1"/>
    <col min="4601" max="4605" width="4.21875" style="18" customWidth="1"/>
    <col min="4606" max="4606" width="10.21875" style="18" customWidth="1"/>
    <col min="4607" max="4607" width="4.33203125" style="18" customWidth="1"/>
    <col min="4608" max="4608" width="5.109375" style="18" customWidth="1"/>
    <col min="4609" max="4609" width="4.33203125" style="18" customWidth="1"/>
    <col min="4610" max="4610" width="10.21875" style="18" customWidth="1"/>
    <col min="4611" max="4615" width="4.21875" style="18" customWidth="1"/>
    <col min="4616" max="4616" width="10.21875" style="18" customWidth="1"/>
    <col min="4617" max="4617" width="4.33203125" style="18" customWidth="1"/>
    <col min="4618" max="4854" width="9" style="18"/>
    <col min="4855" max="4855" width="4.33203125" style="18" customWidth="1"/>
    <col min="4856" max="4856" width="10.21875" style="18" customWidth="1"/>
    <col min="4857" max="4861" width="4.21875" style="18" customWidth="1"/>
    <col min="4862" max="4862" width="10.21875" style="18" customWidth="1"/>
    <col min="4863" max="4863" width="4.33203125" style="18" customWidth="1"/>
    <col min="4864" max="4864" width="5.109375" style="18" customWidth="1"/>
    <col min="4865" max="4865" width="4.33203125" style="18" customWidth="1"/>
    <col min="4866" max="4866" width="10.21875" style="18" customWidth="1"/>
    <col min="4867" max="4871" width="4.21875" style="18" customWidth="1"/>
    <col min="4872" max="4872" width="10.21875" style="18" customWidth="1"/>
    <col min="4873" max="4873" width="4.33203125" style="18" customWidth="1"/>
    <col min="4874" max="5110" width="9" style="18"/>
    <col min="5111" max="5111" width="4.33203125" style="18" customWidth="1"/>
    <col min="5112" max="5112" width="10.21875" style="18" customWidth="1"/>
    <col min="5113" max="5117" width="4.21875" style="18" customWidth="1"/>
    <col min="5118" max="5118" width="10.21875" style="18" customWidth="1"/>
    <col min="5119" max="5119" width="4.33203125" style="18" customWidth="1"/>
    <col min="5120" max="5120" width="5.109375" style="18" customWidth="1"/>
    <col min="5121" max="5121" width="4.33203125" style="18" customWidth="1"/>
    <col min="5122" max="5122" width="10.21875" style="18" customWidth="1"/>
    <col min="5123" max="5127" width="4.21875" style="18" customWidth="1"/>
    <col min="5128" max="5128" width="10.21875" style="18" customWidth="1"/>
    <col min="5129" max="5129" width="4.33203125" style="18" customWidth="1"/>
    <col min="5130" max="5366" width="9" style="18"/>
    <col min="5367" max="5367" width="4.33203125" style="18" customWidth="1"/>
    <col min="5368" max="5368" width="10.21875" style="18" customWidth="1"/>
    <col min="5369" max="5373" width="4.21875" style="18" customWidth="1"/>
    <col min="5374" max="5374" width="10.21875" style="18" customWidth="1"/>
    <col min="5375" max="5375" width="4.33203125" style="18" customWidth="1"/>
    <col min="5376" max="5376" width="5.109375" style="18" customWidth="1"/>
    <col min="5377" max="5377" width="4.33203125" style="18" customWidth="1"/>
    <col min="5378" max="5378" width="10.21875" style="18" customWidth="1"/>
    <col min="5379" max="5383" width="4.21875" style="18" customWidth="1"/>
    <col min="5384" max="5384" width="10.21875" style="18" customWidth="1"/>
    <col min="5385" max="5385" width="4.33203125" style="18" customWidth="1"/>
    <col min="5386" max="5622" width="9" style="18"/>
    <col min="5623" max="5623" width="4.33203125" style="18" customWidth="1"/>
    <col min="5624" max="5624" width="10.21875" style="18" customWidth="1"/>
    <col min="5625" max="5629" width="4.21875" style="18" customWidth="1"/>
    <col min="5630" max="5630" width="10.21875" style="18" customWidth="1"/>
    <col min="5631" max="5631" width="4.33203125" style="18" customWidth="1"/>
    <col min="5632" max="5632" width="5.109375" style="18" customWidth="1"/>
    <col min="5633" max="5633" width="4.33203125" style="18" customWidth="1"/>
    <col min="5634" max="5634" width="10.21875" style="18" customWidth="1"/>
    <col min="5635" max="5639" width="4.21875" style="18" customWidth="1"/>
    <col min="5640" max="5640" width="10.21875" style="18" customWidth="1"/>
    <col min="5641" max="5641" width="4.33203125" style="18" customWidth="1"/>
    <col min="5642" max="5878" width="9" style="18"/>
    <col min="5879" max="5879" width="4.33203125" style="18" customWidth="1"/>
    <col min="5880" max="5880" width="10.21875" style="18" customWidth="1"/>
    <col min="5881" max="5885" width="4.21875" style="18" customWidth="1"/>
    <col min="5886" max="5886" width="10.21875" style="18" customWidth="1"/>
    <col min="5887" max="5887" width="4.33203125" style="18" customWidth="1"/>
    <col min="5888" max="5888" width="5.109375" style="18" customWidth="1"/>
    <col min="5889" max="5889" width="4.33203125" style="18" customWidth="1"/>
    <col min="5890" max="5890" width="10.21875" style="18" customWidth="1"/>
    <col min="5891" max="5895" width="4.21875" style="18" customWidth="1"/>
    <col min="5896" max="5896" width="10.21875" style="18" customWidth="1"/>
    <col min="5897" max="5897" width="4.33203125" style="18" customWidth="1"/>
    <col min="5898" max="6134" width="9" style="18"/>
    <col min="6135" max="6135" width="4.33203125" style="18" customWidth="1"/>
    <col min="6136" max="6136" width="10.21875" style="18" customWidth="1"/>
    <col min="6137" max="6141" width="4.21875" style="18" customWidth="1"/>
    <col min="6142" max="6142" width="10.21875" style="18" customWidth="1"/>
    <col min="6143" max="6143" width="4.33203125" style="18" customWidth="1"/>
    <col min="6144" max="6144" width="5.109375" style="18" customWidth="1"/>
    <col min="6145" max="6145" width="4.33203125" style="18" customWidth="1"/>
    <col min="6146" max="6146" width="10.21875" style="18" customWidth="1"/>
    <col min="6147" max="6151" width="4.21875" style="18" customWidth="1"/>
    <col min="6152" max="6152" width="10.21875" style="18" customWidth="1"/>
    <col min="6153" max="6153" width="4.33203125" style="18" customWidth="1"/>
    <col min="6154" max="6390" width="9" style="18"/>
    <col min="6391" max="6391" width="4.33203125" style="18" customWidth="1"/>
    <col min="6392" max="6392" width="10.21875" style="18" customWidth="1"/>
    <col min="6393" max="6397" width="4.21875" style="18" customWidth="1"/>
    <col min="6398" max="6398" width="10.21875" style="18" customWidth="1"/>
    <col min="6399" max="6399" width="4.33203125" style="18" customWidth="1"/>
    <col min="6400" max="6400" width="5.109375" style="18" customWidth="1"/>
    <col min="6401" max="6401" width="4.33203125" style="18" customWidth="1"/>
    <col min="6402" max="6402" width="10.21875" style="18" customWidth="1"/>
    <col min="6403" max="6407" width="4.21875" style="18" customWidth="1"/>
    <col min="6408" max="6408" width="10.21875" style="18" customWidth="1"/>
    <col min="6409" max="6409" width="4.33203125" style="18" customWidth="1"/>
    <col min="6410" max="6646" width="9" style="18"/>
    <col min="6647" max="6647" width="4.33203125" style="18" customWidth="1"/>
    <col min="6648" max="6648" width="10.21875" style="18" customWidth="1"/>
    <col min="6649" max="6653" width="4.21875" style="18" customWidth="1"/>
    <col min="6654" max="6654" width="10.21875" style="18" customWidth="1"/>
    <col min="6655" max="6655" width="4.33203125" style="18" customWidth="1"/>
    <col min="6656" max="6656" width="5.109375" style="18" customWidth="1"/>
    <col min="6657" max="6657" width="4.33203125" style="18" customWidth="1"/>
    <col min="6658" max="6658" width="10.21875" style="18" customWidth="1"/>
    <col min="6659" max="6663" width="4.21875" style="18" customWidth="1"/>
    <col min="6664" max="6664" width="10.21875" style="18" customWidth="1"/>
    <col min="6665" max="6665" width="4.33203125" style="18" customWidth="1"/>
    <col min="6666" max="6902" width="9" style="18"/>
    <col min="6903" max="6903" width="4.33203125" style="18" customWidth="1"/>
    <col min="6904" max="6904" width="10.21875" style="18" customWidth="1"/>
    <col min="6905" max="6909" width="4.21875" style="18" customWidth="1"/>
    <col min="6910" max="6910" width="10.21875" style="18" customWidth="1"/>
    <col min="6911" max="6911" width="4.33203125" style="18" customWidth="1"/>
    <col min="6912" max="6912" width="5.109375" style="18" customWidth="1"/>
    <col min="6913" max="6913" width="4.33203125" style="18" customWidth="1"/>
    <col min="6914" max="6914" width="10.21875" style="18" customWidth="1"/>
    <col min="6915" max="6919" width="4.21875" style="18" customWidth="1"/>
    <col min="6920" max="6920" width="10.21875" style="18" customWidth="1"/>
    <col min="6921" max="6921" width="4.33203125" style="18" customWidth="1"/>
    <col min="6922" max="7158" width="9" style="18"/>
    <col min="7159" max="7159" width="4.33203125" style="18" customWidth="1"/>
    <col min="7160" max="7160" width="10.21875" style="18" customWidth="1"/>
    <col min="7161" max="7165" width="4.21875" style="18" customWidth="1"/>
    <col min="7166" max="7166" width="10.21875" style="18" customWidth="1"/>
    <col min="7167" max="7167" width="4.33203125" style="18" customWidth="1"/>
    <col min="7168" max="7168" width="5.109375" style="18" customWidth="1"/>
    <col min="7169" max="7169" width="4.33203125" style="18" customWidth="1"/>
    <col min="7170" max="7170" width="10.21875" style="18" customWidth="1"/>
    <col min="7171" max="7175" width="4.21875" style="18" customWidth="1"/>
    <col min="7176" max="7176" width="10.21875" style="18" customWidth="1"/>
    <col min="7177" max="7177" width="4.33203125" style="18" customWidth="1"/>
    <col min="7178" max="7414" width="9" style="18"/>
    <col min="7415" max="7415" width="4.33203125" style="18" customWidth="1"/>
    <col min="7416" max="7416" width="10.21875" style="18" customWidth="1"/>
    <col min="7417" max="7421" width="4.21875" style="18" customWidth="1"/>
    <col min="7422" max="7422" width="10.21875" style="18" customWidth="1"/>
    <col min="7423" max="7423" width="4.33203125" style="18" customWidth="1"/>
    <col min="7424" max="7424" width="5.109375" style="18" customWidth="1"/>
    <col min="7425" max="7425" width="4.33203125" style="18" customWidth="1"/>
    <col min="7426" max="7426" width="10.21875" style="18" customWidth="1"/>
    <col min="7427" max="7431" width="4.21875" style="18" customWidth="1"/>
    <col min="7432" max="7432" width="10.21875" style="18" customWidth="1"/>
    <col min="7433" max="7433" width="4.33203125" style="18" customWidth="1"/>
    <col min="7434" max="7670" width="9" style="18"/>
    <col min="7671" max="7671" width="4.33203125" style="18" customWidth="1"/>
    <col min="7672" max="7672" width="10.21875" style="18" customWidth="1"/>
    <col min="7673" max="7677" width="4.21875" style="18" customWidth="1"/>
    <col min="7678" max="7678" width="10.21875" style="18" customWidth="1"/>
    <col min="7679" max="7679" width="4.33203125" style="18" customWidth="1"/>
    <col min="7680" max="7680" width="5.109375" style="18" customWidth="1"/>
    <col min="7681" max="7681" width="4.33203125" style="18" customWidth="1"/>
    <col min="7682" max="7682" width="10.21875" style="18" customWidth="1"/>
    <col min="7683" max="7687" width="4.21875" style="18" customWidth="1"/>
    <col min="7688" max="7688" width="10.21875" style="18" customWidth="1"/>
    <col min="7689" max="7689" width="4.33203125" style="18" customWidth="1"/>
    <col min="7690" max="7926" width="9" style="18"/>
    <col min="7927" max="7927" width="4.33203125" style="18" customWidth="1"/>
    <col min="7928" max="7928" width="10.21875" style="18" customWidth="1"/>
    <col min="7929" max="7933" width="4.21875" style="18" customWidth="1"/>
    <col min="7934" max="7934" width="10.21875" style="18" customWidth="1"/>
    <col min="7935" max="7935" width="4.33203125" style="18" customWidth="1"/>
    <col min="7936" max="7936" width="5.109375" style="18" customWidth="1"/>
    <col min="7937" max="7937" width="4.33203125" style="18" customWidth="1"/>
    <col min="7938" max="7938" width="10.21875" style="18" customWidth="1"/>
    <col min="7939" max="7943" width="4.21875" style="18" customWidth="1"/>
    <col min="7944" max="7944" width="10.21875" style="18" customWidth="1"/>
    <col min="7945" max="7945" width="4.33203125" style="18" customWidth="1"/>
    <col min="7946" max="8182" width="9" style="18"/>
    <col min="8183" max="8183" width="4.33203125" style="18" customWidth="1"/>
    <col min="8184" max="8184" width="10.21875" style="18" customWidth="1"/>
    <col min="8185" max="8189" width="4.21875" style="18" customWidth="1"/>
    <col min="8190" max="8190" width="10.21875" style="18" customWidth="1"/>
    <col min="8191" max="8191" width="4.33203125" style="18" customWidth="1"/>
    <col min="8192" max="8192" width="5.109375" style="18" customWidth="1"/>
    <col min="8193" max="8193" width="4.33203125" style="18" customWidth="1"/>
    <col min="8194" max="8194" width="10.21875" style="18" customWidth="1"/>
    <col min="8195" max="8199" width="4.21875" style="18" customWidth="1"/>
    <col min="8200" max="8200" width="10.21875" style="18" customWidth="1"/>
    <col min="8201" max="8201" width="4.33203125" style="18" customWidth="1"/>
    <col min="8202" max="8438" width="9" style="18"/>
    <col min="8439" max="8439" width="4.33203125" style="18" customWidth="1"/>
    <col min="8440" max="8440" width="10.21875" style="18" customWidth="1"/>
    <col min="8441" max="8445" width="4.21875" style="18" customWidth="1"/>
    <col min="8446" max="8446" width="10.21875" style="18" customWidth="1"/>
    <col min="8447" max="8447" width="4.33203125" style="18" customWidth="1"/>
    <col min="8448" max="8448" width="5.109375" style="18" customWidth="1"/>
    <col min="8449" max="8449" width="4.33203125" style="18" customWidth="1"/>
    <col min="8450" max="8450" width="10.21875" style="18" customWidth="1"/>
    <col min="8451" max="8455" width="4.21875" style="18" customWidth="1"/>
    <col min="8456" max="8456" width="10.21875" style="18" customWidth="1"/>
    <col min="8457" max="8457" width="4.33203125" style="18" customWidth="1"/>
    <col min="8458" max="8694" width="9" style="18"/>
    <col min="8695" max="8695" width="4.33203125" style="18" customWidth="1"/>
    <col min="8696" max="8696" width="10.21875" style="18" customWidth="1"/>
    <col min="8697" max="8701" width="4.21875" style="18" customWidth="1"/>
    <col min="8702" max="8702" width="10.21875" style="18" customWidth="1"/>
    <col min="8703" max="8703" width="4.33203125" style="18" customWidth="1"/>
    <col min="8704" max="8704" width="5.109375" style="18" customWidth="1"/>
    <col min="8705" max="8705" width="4.33203125" style="18" customWidth="1"/>
    <col min="8706" max="8706" width="10.21875" style="18" customWidth="1"/>
    <col min="8707" max="8711" width="4.21875" style="18" customWidth="1"/>
    <col min="8712" max="8712" width="10.21875" style="18" customWidth="1"/>
    <col min="8713" max="8713" width="4.33203125" style="18" customWidth="1"/>
    <col min="8714" max="8950" width="9" style="18"/>
    <col min="8951" max="8951" width="4.33203125" style="18" customWidth="1"/>
    <col min="8952" max="8952" width="10.21875" style="18" customWidth="1"/>
    <col min="8953" max="8957" width="4.21875" style="18" customWidth="1"/>
    <col min="8958" max="8958" width="10.21875" style="18" customWidth="1"/>
    <col min="8959" max="8959" width="4.33203125" style="18" customWidth="1"/>
    <col min="8960" max="8960" width="5.109375" style="18" customWidth="1"/>
    <col min="8961" max="8961" width="4.33203125" style="18" customWidth="1"/>
    <col min="8962" max="8962" width="10.21875" style="18" customWidth="1"/>
    <col min="8963" max="8967" width="4.21875" style="18" customWidth="1"/>
    <col min="8968" max="8968" width="10.21875" style="18" customWidth="1"/>
    <col min="8969" max="8969" width="4.33203125" style="18" customWidth="1"/>
    <col min="8970" max="9206" width="9" style="18"/>
    <col min="9207" max="9207" width="4.33203125" style="18" customWidth="1"/>
    <col min="9208" max="9208" width="10.21875" style="18" customWidth="1"/>
    <col min="9209" max="9213" width="4.21875" style="18" customWidth="1"/>
    <col min="9214" max="9214" width="10.21875" style="18" customWidth="1"/>
    <col min="9215" max="9215" width="4.33203125" style="18" customWidth="1"/>
    <col min="9216" max="9216" width="5.109375" style="18" customWidth="1"/>
    <col min="9217" max="9217" width="4.33203125" style="18" customWidth="1"/>
    <col min="9218" max="9218" width="10.21875" style="18" customWidth="1"/>
    <col min="9219" max="9223" width="4.21875" style="18" customWidth="1"/>
    <col min="9224" max="9224" width="10.21875" style="18" customWidth="1"/>
    <col min="9225" max="9225" width="4.33203125" style="18" customWidth="1"/>
    <col min="9226" max="9462" width="9" style="18"/>
    <col min="9463" max="9463" width="4.33203125" style="18" customWidth="1"/>
    <col min="9464" max="9464" width="10.21875" style="18" customWidth="1"/>
    <col min="9465" max="9469" width="4.21875" style="18" customWidth="1"/>
    <col min="9470" max="9470" width="10.21875" style="18" customWidth="1"/>
    <col min="9471" max="9471" width="4.33203125" style="18" customWidth="1"/>
    <col min="9472" max="9472" width="5.109375" style="18" customWidth="1"/>
    <col min="9473" max="9473" width="4.33203125" style="18" customWidth="1"/>
    <col min="9474" max="9474" width="10.21875" style="18" customWidth="1"/>
    <col min="9475" max="9479" width="4.21875" style="18" customWidth="1"/>
    <col min="9480" max="9480" width="10.21875" style="18" customWidth="1"/>
    <col min="9481" max="9481" width="4.33203125" style="18" customWidth="1"/>
    <col min="9482" max="9718" width="9" style="18"/>
    <col min="9719" max="9719" width="4.33203125" style="18" customWidth="1"/>
    <col min="9720" max="9720" width="10.21875" style="18" customWidth="1"/>
    <col min="9721" max="9725" width="4.21875" style="18" customWidth="1"/>
    <col min="9726" max="9726" width="10.21875" style="18" customWidth="1"/>
    <col min="9727" max="9727" width="4.33203125" style="18" customWidth="1"/>
    <col min="9728" max="9728" width="5.109375" style="18" customWidth="1"/>
    <col min="9729" max="9729" width="4.33203125" style="18" customWidth="1"/>
    <col min="9730" max="9730" width="10.21875" style="18" customWidth="1"/>
    <col min="9731" max="9735" width="4.21875" style="18" customWidth="1"/>
    <col min="9736" max="9736" width="10.21875" style="18" customWidth="1"/>
    <col min="9737" max="9737" width="4.33203125" style="18" customWidth="1"/>
    <col min="9738" max="9974" width="9" style="18"/>
    <col min="9975" max="9975" width="4.33203125" style="18" customWidth="1"/>
    <col min="9976" max="9976" width="10.21875" style="18" customWidth="1"/>
    <col min="9977" max="9981" width="4.21875" style="18" customWidth="1"/>
    <col min="9982" max="9982" width="10.21875" style="18" customWidth="1"/>
    <col min="9983" max="9983" width="4.33203125" style="18" customWidth="1"/>
    <col min="9984" max="9984" width="5.109375" style="18" customWidth="1"/>
    <col min="9985" max="9985" width="4.33203125" style="18" customWidth="1"/>
    <col min="9986" max="9986" width="10.21875" style="18" customWidth="1"/>
    <col min="9987" max="9991" width="4.21875" style="18" customWidth="1"/>
    <col min="9992" max="9992" width="10.21875" style="18" customWidth="1"/>
    <col min="9993" max="9993" width="4.33203125" style="18" customWidth="1"/>
    <col min="9994" max="10230" width="9" style="18"/>
    <col min="10231" max="10231" width="4.33203125" style="18" customWidth="1"/>
    <col min="10232" max="10232" width="10.21875" style="18" customWidth="1"/>
    <col min="10233" max="10237" width="4.21875" style="18" customWidth="1"/>
    <col min="10238" max="10238" width="10.21875" style="18" customWidth="1"/>
    <col min="10239" max="10239" width="4.33203125" style="18" customWidth="1"/>
    <col min="10240" max="10240" width="5.109375" style="18" customWidth="1"/>
    <col min="10241" max="10241" width="4.33203125" style="18" customWidth="1"/>
    <col min="10242" max="10242" width="10.21875" style="18" customWidth="1"/>
    <col min="10243" max="10247" width="4.21875" style="18" customWidth="1"/>
    <col min="10248" max="10248" width="10.21875" style="18" customWidth="1"/>
    <col min="10249" max="10249" width="4.33203125" style="18" customWidth="1"/>
    <col min="10250" max="10486" width="9" style="18"/>
    <col min="10487" max="10487" width="4.33203125" style="18" customWidth="1"/>
    <col min="10488" max="10488" width="10.21875" style="18" customWidth="1"/>
    <col min="10489" max="10493" width="4.21875" style="18" customWidth="1"/>
    <col min="10494" max="10494" width="10.21875" style="18" customWidth="1"/>
    <col min="10495" max="10495" width="4.33203125" style="18" customWidth="1"/>
    <col min="10496" max="10496" width="5.109375" style="18" customWidth="1"/>
    <col min="10497" max="10497" width="4.33203125" style="18" customWidth="1"/>
    <col min="10498" max="10498" width="10.21875" style="18" customWidth="1"/>
    <col min="10499" max="10503" width="4.21875" style="18" customWidth="1"/>
    <col min="10504" max="10504" width="10.21875" style="18" customWidth="1"/>
    <col min="10505" max="10505" width="4.33203125" style="18" customWidth="1"/>
    <col min="10506" max="10742" width="9" style="18"/>
    <col min="10743" max="10743" width="4.33203125" style="18" customWidth="1"/>
    <col min="10744" max="10744" width="10.21875" style="18" customWidth="1"/>
    <col min="10745" max="10749" width="4.21875" style="18" customWidth="1"/>
    <col min="10750" max="10750" width="10.21875" style="18" customWidth="1"/>
    <col min="10751" max="10751" width="4.33203125" style="18" customWidth="1"/>
    <col min="10752" max="10752" width="5.109375" style="18" customWidth="1"/>
    <col min="10753" max="10753" width="4.33203125" style="18" customWidth="1"/>
    <col min="10754" max="10754" width="10.21875" style="18" customWidth="1"/>
    <col min="10755" max="10759" width="4.21875" style="18" customWidth="1"/>
    <col min="10760" max="10760" width="10.21875" style="18" customWidth="1"/>
    <col min="10761" max="10761" width="4.33203125" style="18" customWidth="1"/>
    <col min="10762" max="10998" width="9" style="18"/>
    <col min="10999" max="10999" width="4.33203125" style="18" customWidth="1"/>
    <col min="11000" max="11000" width="10.21875" style="18" customWidth="1"/>
    <col min="11001" max="11005" width="4.21875" style="18" customWidth="1"/>
    <col min="11006" max="11006" width="10.21875" style="18" customWidth="1"/>
    <col min="11007" max="11007" width="4.33203125" style="18" customWidth="1"/>
    <col min="11008" max="11008" width="5.109375" style="18" customWidth="1"/>
    <col min="11009" max="11009" width="4.33203125" style="18" customWidth="1"/>
    <col min="11010" max="11010" width="10.21875" style="18" customWidth="1"/>
    <col min="11011" max="11015" width="4.21875" style="18" customWidth="1"/>
    <col min="11016" max="11016" width="10.21875" style="18" customWidth="1"/>
    <col min="11017" max="11017" width="4.33203125" style="18" customWidth="1"/>
    <col min="11018" max="11254" width="9" style="18"/>
    <col min="11255" max="11255" width="4.33203125" style="18" customWidth="1"/>
    <col min="11256" max="11256" width="10.21875" style="18" customWidth="1"/>
    <col min="11257" max="11261" width="4.21875" style="18" customWidth="1"/>
    <col min="11262" max="11262" width="10.21875" style="18" customWidth="1"/>
    <col min="11263" max="11263" width="4.33203125" style="18" customWidth="1"/>
    <col min="11264" max="11264" width="5.109375" style="18" customWidth="1"/>
    <col min="11265" max="11265" width="4.33203125" style="18" customWidth="1"/>
    <col min="11266" max="11266" width="10.21875" style="18" customWidth="1"/>
    <col min="11267" max="11271" width="4.21875" style="18" customWidth="1"/>
    <col min="11272" max="11272" width="10.21875" style="18" customWidth="1"/>
    <col min="11273" max="11273" width="4.33203125" style="18" customWidth="1"/>
    <col min="11274" max="11510" width="9" style="18"/>
    <col min="11511" max="11511" width="4.33203125" style="18" customWidth="1"/>
    <col min="11512" max="11512" width="10.21875" style="18" customWidth="1"/>
    <col min="11513" max="11517" width="4.21875" style="18" customWidth="1"/>
    <col min="11518" max="11518" width="10.21875" style="18" customWidth="1"/>
    <col min="11519" max="11519" width="4.33203125" style="18" customWidth="1"/>
    <col min="11520" max="11520" width="5.109375" style="18" customWidth="1"/>
    <col min="11521" max="11521" width="4.33203125" style="18" customWidth="1"/>
    <col min="11522" max="11522" width="10.21875" style="18" customWidth="1"/>
    <col min="11523" max="11527" width="4.21875" style="18" customWidth="1"/>
    <col min="11528" max="11528" width="10.21875" style="18" customWidth="1"/>
    <col min="11529" max="11529" width="4.33203125" style="18" customWidth="1"/>
    <col min="11530" max="11766" width="9" style="18"/>
    <col min="11767" max="11767" width="4.33203125" style="18" customWidth="1"/>
    <col min="11768" max="11768" width="10.21875" style="18" customWidth="1"/>
    <col min="11769" max="11773" width="4.21875" style="18" customWidth="1"/>
    <col min="11774" max="11774" width="10.21875" style="18" customWidth="1"/>
    <col min="11775" max="11775" width="4.33203125" style="18" customWidth="1"/>
    <col min="11776" max="11776" width="5.109375" style="18" customWidth="1"/>
    <col min="11777" max="11777" width="4.33203125" style="18" customWidth="1"/>
    <col min="11778" max="11778" width="10.21875" style="18" customWidth="1"/>
    <col min="11779" max="11783" width="4.21875" style="18" customWidth="1"/>
    <col min="11784" max="11784" width="10.21875" style="18" customWidth="1"/>
    <col min="11785" max="11785" width="4.33203125" style="18" customWidth="1"/>
    <col min="11786" max="12022" width="9" style="18"/>
    <col min="12023" max="12023" width="4.33203125" style="18" customWidth="1"/>
    <col min="12024" max="12024" width="10.21875" style="18" customWidth="1"/>
    <col min="12025" max="12029" width="4.21875" style="18" customWidth="1"/>
    <col min="12030" max="12030" width="10.21875" style="18" customWidth="1"/>
    <col min="12031" max="12031" width="4.33203125" style="18" customWidth="1"/>
    <col min="12032" max="12032" width="5.109375" style="18" customWidth="1"/>
    <col min="12033" max="12033" width="4.33203125" style="18" customWidth="1"/>
    <col min="12034" max="12034" width="10.21875" style="18" customWidth="1"/>
    <col min="12035" max="12039" width="4.21875" style="18" customWidth="1"/>
    <col min="12040" max="12040" width="10.21875" style="18" customWidth="1"/>
    <col min="12041" max="12041" width="4.33203125" style="18" customWidth="1"/>
    <col min="12042" max="12278" width="9" style="18"/>
    <col min="12279" max="12279" width="4.33203125" style="18" customWidth="1"/>
    <col min="12280" max="12280" width="10.21875" style="18" customWidth="1"/>
    <col min="12281" max="12285" width="4.21875" style="18" customWidth="1"/>
    <col min="12286" max="12286" width="10.21875" style="18" customWidth="1"/>
    <col min="12287" max="12287" width="4.33203125" style="18" customWidth="1"/>
    <col min="12288" max="12288" width="5.109375" style="18" customWidth="1"/>
    <col min="12289" max="12289" width="4.33203125" style="18" customWidth="1"/>
    <col min="12290" max="12290" width="10.21875" style="18" customWidth="1"/>
    <col min="12291" max="12295" width="4.21875" style="18" customWidth="1"/>
    <col min="12296" max="12296" width="10.21875" style="18" customWidth="1"/>
    <col min="12297" max="12297" width="4.33203125" style="18" customWidth="1"/>
    <col min="12298" max="12534" width="9" style="18"/>
    <col min="12535" max="12535" width="4.33203125" style="18" customWidth="1"/>
    <col min="12536" max="12536" width="10.21875" style="18" customWidth="1"/>
    <col min="12537" max="12541" width="4.21875" style="18" customWidth="1"/>
    <col min="12542" max="12542" width="10.21875" style="18" customWidth="1"/>
    <col min="12543" max="12543" width="4.33203125" style="18" customWidth="1"/>
    <col min="12544" max="12544" width="5.109375" style="18" customWidth="1"/>
    <col min="12545" max="12545" width="4.33203125" style="18" customWidth="1"/>
    <col min="12546" max="12546" width="10.21875" style="18" customWidth="1"/>
    <col min="12547" max="12551" width="4.21875" style="18" customWidth="1"/>
    <col min="12552" max="12552" width="10.21875" style="18" customWidth="1"/>
    <col min="12553" max="12553" width="4.33203125" style="18" customWidth="1"/>
    <col min="12554" max="12790" width="9" style="18"/>
    <col min="12791" max="12791" width="4.33203125" style="18" customWidth="1"/>
    <col min="12792" max="12792" width="10.21875" style="18" customWidth="1"/>
    <col min="12793" max="12797" width="4.21875" style="18" customWidth="1"/>
    <col min="12798" max="12798" width="10.21875" style="18" customWidth="1"/>
    <col min="12799" max="12799" width="4.33203125" style="18" customWidth="1"/>
    <col min="12800" max="12800" width="5.109375" style="18" customWidth="1"/>
    <col min="12801" max="12801" width="4.33203125" style="18" customWidth="1"/>
    <col min="12802" max="12802" width="10.21875" style="18" customWidth="1"/>
    <col min="12803" max="12807" width="4.21875" style="18" customWidth="1"/>
    <col min="12808" max="12808" width="10.21875" style="18" customWidth="1"/>
    <col min="12809" max="12809" width="4.33203125" style="18" customWidth="1"/>
    <col min="12810" max="13046" width="9" style="18"/>
    <col min="13047" max="13047" width="4.33203125" style="18" customWidth="1"/>
    <col min="13048" max="13048" width="10.21875" style="18" customWidth="1"/>
    <col min="13049" max="13053" width="4.21875" style="18" customWidth="1"/>
    <col min="13054" max="13054" width="10.21875" style="18" customWidth="1"/>
    <col min="13055" max="13055" width="4.33203125" style="18" customWidth="1"/>
    <col min="13056" max="13056" width="5.109375" style="18" customWidth="1"/>
    <col min="13057" max="13057" width="4.33203125" style="18" customWidth="1"/>
    <col min="13058" max="13058" width="10.21875" style="18" customWidth="1"/>
    <col min="13059" max="13063" width="4.21875" style="18" customWidth="1"/>
    <col min="13064" max="13064" width="10.21875" style="18" customWidth="1"/>
    <col min="13065" max="13065" width="4.33203125" style="18" customWidth="1"/>
    <col min="13066" max="13302" width="9" style="18"/>
    <col min="13303" max="13303" width="4.33203125" style="18" customWidth="1"/>
    <col min="13304" max="13304" width="10.21875" style="18" customWidth="1"/>
    <col min="13305" max="13309" width="4.21875" style="18" customWidth="1"/>
    <col min="13310" max="13310" width="10.21875" style="18" customWidth="1"/>
    <col min="13311" max="13311" width="4.33203125" style="18" customWidth="1"/>
    <col min="13312" max="13312" width="5.109375" style="18" customWidth="1"/>
    <col min="13313" max="13313" width="4.33203125" style="18" customWidth="1"/>
    <col min="13314" max="13314" width="10.21875" style="18" customWidth="1"/>
    <col min="13315" max="13319" width="4.21875" style="18" customWidth="1"/>
    <col min="13320" max="13320" width="10.21875" style="18" customWidth="1"/>
    <col min="13321" max="13321" width="4.33203125" style="18" customWidth="1"/>
    <col min="13322" max="13558" width="9" style="18"/>
    <col min="13559" max="13559" width="4.33203125" style="18" customWidth="1"/>
    <col min="13560" max="13560" width="10.21875" style="18" customWidth="1"/>
    <col min="13561" max="13565" width="4.21875" style="18" customWidth="1"/>
    <col min="13566" max="13566" width="10.21875" style="18" customWidth="1"/>
    <col min="13567" max="13567" width="4.33203125" style="18" customWidth="1"/>
    <col min="13568" max="13568" width="5.109375" style="18" customWidth="1"/>
    <col min="13569" max="13569" width="4.33203125" style="18" customWidth="1"/>
    <col min="13570" max="13570" width="10.21875" style="18" customWidth="1"/>
    <col min="13571" max="13575" width="4.21875" style="18" customWidth="1"/>
    <col min="13576" max="13576" width="10.21875" style="18" customWidth="1"/>
    <col min="13577" max="13577" width="4.33203125" style="18" customWidth="1"/>
    <col min="13578" max="13814" width="9" style="18"/>
    <col min="13815" max="13815" width="4.33203125" style="18" customWidth="1"/>
    <col min="13816" max="13816" width="10.21875" style="18" customWidth="1"/>
    <col min="13817" max="13821" width="4.21875" style="18" customWidth="1"/>
    <col min="13822" max="13822" width="10.21875" style="18" customWidth="1"/>
    <col min="13823" max="13823" width="4.33203125" style="18" customWidth="1"/>
    <col min="13824" max="13824" width="5.109375" style="18" customWidth="1"/>
    <col min="13825" max="13825" width="4.33203125" style="18" customWidth="1"/>
    <col min="13826" max="13826" width="10.21875" style="18" customWidth="1"/>
    <col min="13827" max="13831" width="4.21875" style="18" customWidth="1"/>
    <col min="13832" max="13832" width="10.21875" style="18" customWidth="1"/>
    <col min="13833" max="13833" width="4.33203125" style="18" customWidth="1"/>
    <col min="13834" max="14070" width="9" style="18"/>
    <col min="14071" max="14071" width="4.33203125" style="18" customWidth="1"/>
    <col min="14072" max="14072" width="10.21875" style="18" customWidth="1"/>
    <col min="14073" max="14077" width="4.21875" style="18" customWidth="1"/>
    <col min="14078" max="14078" width="10.21875" style="18" customWidth="1"/>
    <col min="14079" max="14079" width="4.33203125" style="18" customWidth="1"/>
    <col min="14080" max="14080" width="5.109375" style="18" customWidth="1"/>
    <col min="14081" max="14081" width="4.33203125" style="18" customWidth="1"/>
    <col min="14082" max="14082" width="10.21875" style="18" customWidth="1"/>
    <col min="14083" max="14087" width="4.21875" style="18" customWidth="1"/>
    <col min="14088" max="14088" width="10.21875" style="18" customWidth="1"/>
    <col min="14089" max="14089" width="4.33203125" style="18" customWidth="1"/>
    <col min="14090" max="14326" width="9" style="18"/>
    <col min="14327" max="14327" width="4.33203125" style="18" customWidth="1"/>
    <col min="14328" max="14328" width="10.21875" style="18" customWidth="1"/>
    <col min="14329" max="14333" width="4.21875" style="18" customWidth="1"/>
    <col min="14334" max="14334" width="10.21875" style="18" customWidth="1"/>
    <col min="14335" max="14335" width="4.33203125" style="18" customWidth="1"/>
    <col min="14336" max="14336" width="5.109375" style="18" customWidth="1"/>
    <col min="14337" max="14337" width="4.33203125" style="18" customWidth="1"/>
    <col min="14338" max="14338" width="10.21875" style="18" customWidth="1"/>
    <col min="14339" max="14343" width="4.21875" style="18" customWidth="1"/>
    <col min="14344" max="14344" width="10.21875" style="18" customWidth="1"/>
    <col min="14345" max="14345" width="4.33203125" style="18" customWidth="1"/>
    <col min="14346" max="14582" width="9" style="18"/>
    <col min="14583" max="14583" width="4.33203125" style="18" customWidth="1"/>
    <col min="14584" max="14584" width="10.21875" style="18" customWidth="1"/>
    <col min="14585" max="14589" width="4.21875" style="18" customWidth="1"/>
    <col min="14590" max="14590" width="10.21875" style="18" customWidth="1"/>
    <col min="14591" max="14591" width="4.33203125" style="18" customWidth="1"/>
    <col min="14592" max="14592" width="5.109375" style="18" customWidth="1"/>
    <col min="14593" max="14593" width="4.33203125" style="18" customWidth="1"/>
    <col min="14594" max="14594" width="10.21875" style="18" customWidth="1"/>
    <col min="14595" max="14599" width="4.21875" style="18" customWidth="1"/>
    <col min="14600" max="14600" width="10.21875" style="18" customWidth="1"/>
    <col min="14601" max="14601" width="4.33203125" style="18" customWidth="1"/>
    <col min="14602" max="14838" width="9" style="18"/>
    <col min="14839" max="14839" width="4.33203125" style="18" customWidth="1"/>
    <col min="14840" max="14840" width="10.21875" style="18" customWidth="1"/>
    <col min="14841" max="14845" width="4.21875" style="18" customWidth="1"/>
    <col min="14846" max="14846" width="10.21875" style="18" customWidth="1"/>
    <col min="14847" max="14847" width="4.33203125" style="18" customWidth="1"/>
    <col min="14848" max="14848" width="5.109375" style="18" customWidth="1"/>
    <col min="14849" max="14849" width="4.33203125" style="18" customWidth="1"/>
    <col min="14850" max="14850" width="10.21875" style="18" customWidth="1"/>
    <col min="14851" max="14855" width="4.21875" style="18" customWidth="1"/>
    <col min="14856" max="14856" width="10.21875" style="18" customWidth="1"/>
    <col min="14857" max="14857" width="4.33203125" style="18" customWidth="1"/>
    <col min="14858" max="15094" width="9" style="18"/>
    <col min="15095" max="15095" width="4.33203125" style="18" customWidth="1"/>
    <col min="15096" max="15096" width="10.21875" style="18" customWidth="1"/>
    <col min="15097" max="15101" width="4.21875" style="18" customWidth="1"/>
    <col min="15102" max="15102" width="10.21875" style="18" customWidth="1"/>
    <col min="15103" max="15103" width="4.33203125" style="18" customWidth="1"/>
    <col min="15104" max="15104" width="5.109375" style="18" customWidth="1"/>
    <col min="15105" max="15105" width="4.33203125" style="18" customWidth="1"/>
    <col min="15106" max="15106" width="10.21875" style="18" customWidth="1"/>
    <col min="15107" max="15111" width="4.21875" style="18" customWidth="1"/>
    <col min="15112" max="15112" width="10.21875" style="18" customWidth="1"/>
    <col min="15113" max="15113" width="4.33203125" style="18" customWidth="1"/>
    <col min="15114" max="15350" width="9" style="18"/>
    <col min="15351" max="15351" width="4.33203125" style="18" customWidth="1"/>
    <col min="15352" max="15352" width="10.21875" style="18" customWidth="1"/>
    <col min="15353" max="15357" width="4.21875" style="18" customWidth="1"/>
    <col min="15358" max="15358" width="10.21875" style="18" customWidth="1"/>
    <col min="15359" max="15359" width="4.33203125" style="18" customWidth="1"/>
    <col min="15360" max="15360" width="5.109375" style="18" customWidth="1"/>
    <col min="15361" max="15361" width="4.33203125" style="18" customWidth="1"/>
    <col min="15362" max="15362" width="10.21875" style="18" customWidth="1"/>
    <col min="15363" max="15367" width="4.21875" style="18" customWidth="1"/>
    <col min="15368" max="15368" width="10.21875" style="18" customWidth="1"/>
    <col min="15369" max="15369" width="4.33203125" style="18" customWidth="1"/>
    <col min="15370" max="15606" width="9" style="18"/>
    <col min="15607" max="15607" width="4.33203125" style="18" customWidth="1"/>
    <col min="15608" max="15608" width="10.21875" style="18" customWidth="1"/>
    <col min="15609" max="15613" width="4.21875" style="18" customWidth="1"/>
    <col min="15614" max="15614" width="10.21875" style="18" customWidth="1"/>
    <col min="15615" max="15615" width="4.33203125" style="18" customWidth="1"/>
    <col min="15616" max="15616" width="5.109375" style="18" customWidth="1"/>
    <col min="15617" max="15617" width="4.33203125" style="18" customWidth="1"/>
    <col min="15618" max="15618" width="10.21875" style="18" customWidth="1"/>
    <col min="15619" max="15623" width="4.21875" style="18" customWidth="1"/>
    <col min="15624" max="15624" width="10.21875" style="18" customWidth="1"/>
    <col min="15625" max="15625" width="4.33203125" style="18" customWidth="1"/>
    <col min="15626" max="15862" width="9" style="18"/>
    <col min="15863" max="15863" width="4.33203125" style="18" customWidth="1"/>
    <col min="15864" max="15864" width="10.21875" style="18" customWidth="1"/>
    <col min="15865" max="15869" width="4.21875" style="18" customWidth="1"/>
    <col min="15870" max="15870" width="10.21875" style="18" customWidth="1"/>
    <col min="15871" max="15871" width="4.33203125" style="18" customWidth="1"/>
    <col min="15872" max="15872" width="5.109375" style="18" customWidth="1"/>
    <col min="15873" max="15873" width="4.33203125" style="18" customWidth="1"/>
    <col min="15874" max="15874" width="10.21875" style="18" customWidth="1"/>
    <col min="15875" max="15879" width="4.21875" style="18" customWidth="1"/>
    <col min="15880" max="15880" width="10.21875" style="18" customWidth="1"/>
    <col min="15881" max="15881" width="4.33203125" style="18" customWidth="1"/>
    <col min="15882" max="16118" width="9" style="18"/>
    <col min="16119" max="16119" width="4.33203125" style="18" customWidth="1"/>
    <col min="16120" max="16120" width="10.21875" style="18" customWidth="1"/>
    <col min="16121" max="16125" width="4.21875" style="18" customWidth="1"/>
    <col min="16126" max="16126" width="10.21875" style="18" customWidth="1"/>
    <col min="16127" max="16127" width="4.33203125" style="18" customWidth="1"/>
    <col min="16128" max="16128" width="5.109375" style="18" customWidth="1"/>
    <col min="16129" max="16129" width="4.33203125" style="18" customWidth="1"/>
    <col min="16130" max="16130" width="10.21875" style="18" customWidth="1"/>
    <col min="16131" max="16135" width="4.21875" style="18" customWidth="1"/>
    <col min="16136" max="16136" width="10.21875" style="18" customWidth="1"/>
    <col min="16137" max="16137" width="4.33203125" style="18" customWidth="1"/>
    <col min="16138" max="16384" width="9" style="18"/>
  </cols>
  <sheetData>
    <row r="1" spans="1:28" ht="16.5" customHeight="1" x14ac:dyDescent="0.2">
      <c r="A1" s="126" t="s">
        <v>70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28" ht="11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8" ht="16.5" customHeight="1" x14ac:dyDescent="0.2">
      <c r="G3" s="126" t="s">
        <v>59</v>
      </c>
      <c r="H3" s="126"/>
      <c r="I3" s="126"/>
      <c r="J3" s="126"/>
      <c r="K3" s="126"/>
      <c r="L3" s="126"/>
      <c r="M3" s="126"/>
      <c r="N3" s="19"/>
    </row>
    <row r="4" spans="1:28" ht="15" customHeight="1" x14ac:dyDescent="0.2">
      <c r="AB4" s="18" t="s">
        <v>60</v>
      </c>
    </row>
    <row r="5" spans="1:28" ht="15" customHeight="1" x14ac:dyDescent="0.2">
      <c r="A5" s="127" t="s">
        <v>61</v>
      </c>
      <c r="B5" s="127"/>
      <c r="C5" s="127"/>
      <c r="D5" s="20"/>
    </row>
    <row r="6" spans="1:28" ht="17.25" customHeight="1" x14ac:dyDescent="0.2">
      <c r="A6" s="128" t="s">
        <v>62</v>
      </c>
      <c r="B6" s="128"/>
      <c r="C6" s="128"/>
      <c r="D6" s="21"/>
      <c r="E6" s="21" t="s">
        <v>63</v>
      </c>
      <c r="F6" s="21"/>
      <c r="G6" s="128" t="s">
        <v>62</v>
      </c>
      <c r="H6" s="128"/>
      <c r="I6" s="128"/>
      <c r="K6" s="128" t="s">
        <v>62</v>
      </c>
      <c r="L6" s="128"/>
      <c r="M6" s="128"/>
      <c r="N6" s="21"/>
      <c r="O6" s="21" t="s">
        <v>63</v>
      </c>
      <c r="P6" s="21"/>
      <c r="Q6" s="128" t="s">
        <v>62</v>
      </c>
      <c r="R6" s="128"/>
      <c r="S6" s="128"/>
    </row>
    <row r="7" spans="1:28" ht="24" customHeight="1" x14ac:dyDescent="0.2">
      <c r="A7" s="134" t="str">
        <f>男女T!C58</f>
        <v>尽誠</v>
      </c>
      <c r="B7" s="135"/>
      <c r="C7" s="136"/>
      <c r="D7" s="31">
        <f>IF(D8="","",COUNTIF(C8:C33,3))</f>
        <v>3</v>
      </c>
      <c r="E7" s="32" t="s">
        <v>65</v>
      </c>
      <c r="F7" s="33">
        <f>IF(D8="","",COUNTIF(G8:G33,3))</f>
        <v>0</v>
      </c>
      <c r="G7" s="134" t="str">
        <f>男女T!C64</f>
        <v>高松商</v>
      </c>
      <c r="H7" s="135"/>
      <c r="I7" s="136"/>
      <c r="K7" s="134" t="str">
        <f>男女T!C60</f>
        <v>四学香川西</v>
      </c>
      <c r="L7" s="135"/>
      <c r="M7" s="136"/>
      <c r="N7" s="31">
        <f>IF(N8="","",COUNTIF(M8:M33,3))</f>
        <v>3</v>
      </c>
      <c r="O7" s="32" t="s">
        <v>65</v>
      </c>
      <c r="P7" s="33">
        <f>IF(N8="","",COUNTIF(Q8:Q33,3))</f>
        <v>0</v>
      </c>
      <c r="Q7" s="134" t="str">
        <f>男女T!C62</f>
        <v>高中央</v>
      </c>
      <c r="R7" s="135"/>
      <c r="S7" s="136"/>
    </row>
    <row r="8" spans="1:28" ht="10.5" customHeight="1" x14ac:dyDescent="0.2">
      <c r="A8" s="129" t="s">
        <v>64</v>
      </c>
      <c r="B8" s="130" t="s">
        <v>72</v>
      </c>
      <c r="C8" s="133">
        <f>IF(D8="","",IF(D12&gt;F12,1,0)+IF(D11&gt;F11,1,0)+IF(D10&gt;F10,1,0)+IF(D9&gt;F9,1,0)+IF(D8&gt;F8,1,0))</f>
        <v>3</v>
      </c>
      <c r="D8" s="22">
        <v>11</v>
      </c>
      <c r="E8" s="23" t="s">
        <v>65</v>
      </c>
      <c r="F8" s="24">
        <v>6</v>
      </c>
      <c r="G8" s="133">
        <f>IF(D8="","",IF(D12&lt;F12,1,0)+IF(D11&lt;F11,1,0)+IF(D10&lt;F10,1,0)+IF(D9&lt;F9,1,0)+IF(D8&lt;F8,1,0))</f>
        <v>0</v>
      </c>
      <c r="H8" s="130" t="s">
        <v>78</v>
      </c>
      <c r="I8" s="129" t="s">
        <v>64</v>
      </c>
      <c r="K8" s="129" t="s">
        <v>64</v>
      </c>
      <c r="L8" s="130" t="s">
        <v>82</v>
      </c>
      <c r="M8" s="133">
        <f>IF(N8="","",IF(N12&gt;P12,1,0)+IF(N11&gt;P11,1,0)+IF(N10&gt;P10,1,0)+IF(N9&gt;P9,1,0)+IF(N8&gt;P8,1,0))</f>
        <v>3</v>
      </c>
      <c r="N8" s="22">
        <v>11</v>
      </c>
      <c r="O8" s="23" t="s">
        <v>65</v>
      </c>
      <c r="P8" s="24">
        <v>6</v>
      </c>
      <c r="Q8" s="133">
        <f>IF(N8="","",IF(N12&lt;P12,1,0)+IF(N11&lt;P11,1,0)+IF(N10&lt;P10,1,0)+IF(N9&lt;P9,1,0)+IF(N8&lt;P8,1,0))</f>
        <v>0</v>
      </c>
      <c r="R8" s="130" t="s">
        <v>85</v>
      </c>
      <c r="S8" s="129" t="s">
        <v>64</v>
      </c>
    </row>
    <row r="9" spans="1:28" ht="10.5" customHeight="1" x14ac:dyDescent="0.2">
      <c r="A9" s="129"/>
      <c r="B9" s="131"/>
      <c r="C9" s="133"/>
      <c r="D9" s="25">
        <v>11</v>
      </c>
      <c r="E9" s="26" t="s">
        <v>65</v>
      </c>
      <c r="F9" s="27">
        <v>5</v>
      </c>
      <c r="G9" s="133"/>
      <c r="H9" s="131"/>
      <c r="I9" s="129"/>
      <c r="K9" s="129"/>
      <c r="L9" s="131"/>
      <c r="M9" s="133"/>
      <c r="N9" s="25">
        <v>11</v>
      </c>
      <c r="O9" s="26" t="s">
        <v>65</v>
      </c>
      <c r="P9" s="27">
        <v>8</v>
      </c>
      <c r="Q9" s="133"/>
      <c r="R9" s="131"/>
      <c r="S9" s="129"/>
    </row>
    <row r="10" spans="1:28" ht="10.5" customHeight="1" x14ac:dyDescent="0.2">
      <c r="A10" s="129"/>
      <c r="B10" s="131"/>
      <c r="C10" s="133"/>
      <c r="D10" s="25">
        <v>11</v>
      </c>
      <c r="E10" s="26" t="s">
        <v>65</v>
      </c>
      <c r="F10" s="27">
        <v>2</v>
      </c>
      <c r="G10" s="133"/>
      <c r="H10" s="131"/>
      <c r="I10" s="129"/>
      <c r="K10" s="129"/>
      <c r="L10" s="131"/>
      <c r="M10" s="133"/>
      <c r="N10" s="25">
        <v>11</v>
      </c>
      <c r="O10" s="26" t="s">
        <v>65</v>
      </c>
      <c r="P10" s="27">
        <v>5</v>
      </c>
      <c r="Q10" s="133"/>
      <c r="R10" s="131"/>
      <c r="S10" s="129"/>
    </row>
    <row r="11" spans="1:28" ht="10.5" customHeight="1" x14ac:dyDescent="0.2">
      <c r="A11" s="129"/>
      <c r="B11" s="131"/>
      <c r="C11" s="133"/>
      <c r="D11" s="25"/>
      <c r="E11" s="26" t="s">
        <v>65</v>
      </c>
      <c r="F11" s="27"/>
      <c r="G11" s="133"/>
      <c r="H11" s="131"/>
      <c r="I11" s="129"/>
      <c r="K11" s="129"/>
      <c r="L11" s="131"/>
      <c r="M11" s="133"/>
      <c r="N11" s="25"/>
      <c r="O11" s="26" t="s">
        <v>65</v>
      </c>
      <c r="P11" s="27"/>
      <c r="Q11" s="133"/>
      <c r="R11" s="131"/>
      <c r="S11" s="129"/>
    </row>
    <row r="12" spans="1:28" ht="10.5" customHeight="1" x14ac:dyDescent="0.2">
      <c r="A12" s="129"/>
      <c r="B12" s="132"/>
      <c r="C12" s="133"/>
      <c r="D12" s="28"/>
      <c r="E12" s="29" t="s">
        <v>65</v>
      </c>
      <c r="F12" s="30"/>
      <c r="G12" s="133"/>
      <c r="H12" s="132"/>
      <c r="I12" s="129"/>
      <c r="K12" s="129"/>
      <c r="L12" s="132"/>
      <c r="M12" s="133"/>
      <c r="N12" s="28"/>
      <c r="O12" s="29" t="s">
        <v>65</v>
      </c>
      <c r="P12" s="30"/>
      <c r="Q12" s="133"/>
      <c r="R12" s="132"/>
      <c r="S12" s="129"/>
    </row>
    <row r="13" spans="1:28" ht="10.5" customHeight="1" x14ac:dyDescent="0.2">
      <c r="A13" s="129">
        <v>2</v>
      </c>
      <c r="B13" s="130" t="s">
        <v>73</v>
      </c>
      <c r="C13" s="133">
        <f>IF(D13="","",IF(D17&gt;F17,1,0)+IF(D16&gt;F16,1,0)+IF(D15&gt;F15,1,0)+IF(D14&gt;F14,1,0)+IF(D13&gt;F13,1,0))</f>
        <v>3</v>
      </c>
      <c r="D13" s="22">
        <v>11</v>
      </c>
      <c r="E13" s="23" t="s">
        <v>65</v>
      </c>
      <c r="F13" s="24">
        <v>7</v>
      </c>
      <c r="G13" s="133">
        <f>IF(D13="","",IF(D17&lt;F17,1,0)+IF(D16&lt;F16,1,0)+IF(D15&lt;F15,1,0)+IF(D14&lt;F14,1,0)+IF(D13&lt;F13,1,0))</f>
        <v>0</v>
      </c>
      <c r="H13" s="130" t="s">
        <v>79</v>
      </c>
      <c r="I13" s="129">
        <v>2</v>
      </c>
      <c r="K13" s="129">
        <v>2</v>
      </c>
      <c r="L13" s="130" t="s">
        <v>84</v>
      </c>
      <c r="M13" s="133">
        <f>IF(N13="","",IF(N17&gt;P17,1,0)+IF(N16&gt;P16,1,0)+IF(N15&gt;P15,1,0)+IF(N14&gt;P14,1,0)+IF(N13&gt;P13,1,0))</f>
        <v>3</v>
      </c>
      <c r="N13" s="22">
        <v>11</v>
      </c>
      <c r="O13" s="23" t="s">
        <v>65</v>
      </c>
      <c r="P13" s="24">
        <v>8</v>
      </c>
      <c r="Q13" s="133">
        <f>IF(N13="","",IF(N17&lt;P17,1,0)+IF(N16&lt;P16,1,0)+IF(N15&lt;P15,1,0)+IF(N14&lt;P14,1,0)+IF(N13&lt;P13,1,0))</f>
        <v>1</v>
      </c>
      <c r="R13" s="130" t="s">
        <v>86</v>
      </c>
      <c r="S13" s="129">
        <v>2</v>
      </c>
    </row>
    <row r="14" spans="1:28" ht="10.5" customHeight="1" x14ac:dyDescent="0.2">
      <c r="A14" s="129"/>
      <c r="B14" s="131"/>
      <c r="C14" s="133"/>
      <c r="D14" s="25">
        <v>11</v>
      </c>
      <c r="E14" s="26" t="s">
        <v>65</v>
      </c>
      <c r="F14" s="27">
        <v>4</v>
      </c>
      <c r="G14" s="133"/>
      <c r="H14" s="131"/>
      <c r="I14" s="129"/>
      <c r="K14" s="129"/>
      <c r="L14" s="131"/>
      <c r="M14" s="133"/>
      <c r="N14" s="25">
        <v>8</v>
      </c>
      <c r="O14" s="26" t="s">
        <v>65</v>
      </c>
      <c r="P14" s="27">
        <v>11</v>
      </c>
      <c r="Q14" s="133"/>
      <c r="R14" s="131"/>
      <c r="S14" s="129"/>
    </row>
    <row r="15" spans="1:28" ht="10.5" customHeight="1" x14ac:dyDescent="0.2">
      <c r="A15" s="129"/>
      <c r="B15" s="131"/>
      <c r="C15" s="133"/>
      <c r="D15" s="25">
        <v>11</v>
      </c>
      <c r="E15" s="26" t="s">
        <v>65</v>
      </c>
      <c r="F15" s="27">
        <v>6</v>
      </c>
      <c r="G15" s="133"/>
      <c r="H15" s="131"/>
      <c r="I15" s="129"/>
      <c r="K15" s="129"/>
      <c r="L15" s="131"/>
      <c r="M15" s="133"/>
      <c r="N15" s="25">
        <v>11</v>
      </c>
      <c r="O15" s="26" t="s">
        <v>65</v>
      </c>
      <c r="P15" s="27">
        <v>6</v>
      </c>
      <c r="Q15" s="133"/>
      <c r="R15" s="131"/>
      <c r="S15" s="129"/>
    </row>
    <row r="16" spans="1:28" ht="10.5" customHeight="1" x14ac:dyDescent="0.2">
      <c r="A16" s="129"/>
      <c r="B16" s="131"/>
      <c r="C16" s="133"/>
      <c r="D16" s="25"/>
      <c r="E16" s="26" t="s">
        <v>65</v>
      </c>
      <c r="F16" s="27"/>
      <c r="G16" s="133"/>
      <c r="H16" s="131"/>
      <c r="I16" s="129"/>
      <c r="K16" s="129"/>
      <c r="L16" s="131"/>
      <c r="M16" s="133"/>
      <c r="N16" s="25">
        <v>11</v>
      </c>
      <c r="O16" s="26" t="s">
        <v>65</v>
      </c>
      <c r="P16" s="27">
        <v>5</v>
      </c>
      <c r="Q16" s="133"/>
      <c r="R16" s="131"/>
      <c r="S16" s="129"/>
    </row>
    <row r="17" spans="1:19" ht="10.5" customHeight="1" x14ac:dyDescent="0.2">
      <c r="A17" s="129"/>
      <c r="B17" s="132"/>
      <c r="C17" s="133"/>
      <c r="D17" s="28"/>
      <c r="E17" s="29" t="s">
        <v>65</v>
      </c>
      <c r="F17" s="30"/>
      <c r="G17" s="133"/>
      <c r="H17" s="132"/>
      <c r="I17" s="129"/>
      <c r="K17" s="129"/>
      <c r="L17" s="132"/>
      <c r="M17" s="133"/>
      <c r="N17" s="28"/>
      <c r="O17" s="29" t="s">
        <v>65</v>
      </c>
      <c r="P17" s="30"/>
      <c r="Q17" s="133"/>
      <c r="R17" s="132"/>
      <c r="S17" s="129"/>
    </row>
    <row r="18" spans="1:19" ht="10.5" customHeight="1" x14ac:dyDescent="0.2">
      <c r="A18" s="129" t="s">
        <v>71</v>
      </c>
      <c r="B18" s="130" t="s">
        <v>74</v>
      </c>
      <c r="C18" s="141">
        <f>IF(D18="","",IF(D23&gt;F23,1,0)+IF(D22&gt;F22,1,0)+IF(D20&gt;F20,1,0)+IF(D19&gt;F19,1,0)+IF(D18&gt;F18,1,0))</f>
        <v>3</v>
      </c>
      <c r="D18" s="22">
        <v>11</v>
      </c>
      <c r="E18" s="23" t="s">
        <v>65</v>
      </c>
      <c r="F18" s="24">
        <v>8</v>
      </c>
      <c r="G18" s="141">
        <f>IF(D18="","",IF(D23&lt;F23,1,0)+IF(D22&lt;F22,1,0)+IF(D20&lt;F20,1,0)+IF(D19&lt;F19,1,0)+IF(D18&lt;F18,1,0))</f>
        <v>0</v>
      </c>
      <c r="H18" s="130" t="s">
        <v>80</v>
      </c>
      <c r="I18" s="129" t="s">
        <v>71</v>
      </c>
      <c r="K18" s="129" t="s">
        <v>71</v>
      </c>
      <c r="L18" s="130" t="s">
        <v>82</v>
      </c>
      <c r="M18" s="141">
        <f>IF(N18="","",IF(N23&gt;P23,1,0)+IF(N22&gt;P22,1,0)+IF(N20&gt;P20,1,0)+IF(N19&gt;P19,1,0)+IF(N18&gt;P18,1,0))</f>
        <v>3</v>
      </c>
      <c r="N18" s="22">
        <v>11</v>
      </c>
      <c r="O18" s="23" t="s">
        <v>65</v>
      </c>
      <c r="P18" s="24">
        <v>1</v>
      </c>
      <c r="Q18" s="141">
        <f>IF(N18="","",IF(N23&lt;P23,1,0)+IF(N22&lt;P22,1,0)+IF(N20&lt;P20,1,0)+IF(N19&lt;P19,1,0)+IF(N18&lt;P18,1,0))</f>
        <v>0</v>
      </c>
      <c r="R18" s="130" t="s">
        <v>85</v>
      </c>
      <c r="S18" s="129" t="s">
        <v>71</v>
      </c>
    </row>
    <row r="19" spans="1:19" ht="10.5" customHeight="1" x14ac:dyDescent="0.2">
      <c r="A19" s="129"/>
      <c r="B19" s="131"/>
      <c r="C19" s="142"/>
      <c r="D19" s="25">
        <v>11</v>
      </c>
      <c r="E19" s="26" t="s">
        <v>65</v>
      </c>
      <c r="F19" s="27">
        <v>8</v>
      </c>
      <c r="G19" s="142"/>
      <c r="H19" s="131"/>
      <c r="I19" s="129"/>
      <c r="K19" s="129"/>
      <c r="L19" s="131"/>
      <c r="M19" s="142"/>
      <c r="N19" s="25">
        <v>11</v>
      </c>
      <c r="O19" s="26" t="s">
        <v>65</v>
      </c>
      <c r="P19" s="27">
        <v>3</v>
      </c>
      <c r="Q19" s="142"/>
      <c r="R19" s="131"/>
      <c r="S19" s="129"/>
    </row>
    <row r="20" spans="1:19" ht="5.25" customHeight="1" x14ac:dyDescent="0.2">
      <c r="A20" s="129"/>
      <c r="B20" s="140"/>
      <c r="C20" s="142"/>
      <c r="D20" s="137">
        <v>11</v>
      </c>
      <c r="E20" s="138" t="s">
        <v>65</v>
      </c>
      <c r="F20" s="139">
        <v>9</v>
      </c>
      <c r="G20" s="142"/>
      <c r="H20" s="140"/>
      <c r="I20" s="129"/>
      <c r="K20" s="129"/>
      <c r="L20" s="140"/>
      <c r="M20" s="142"/>
      <c r="N20" s="137">
        <v>11</v>
      </c>
      <c r="O20" s="138" t="s">
        <v>65</v>
      </c>
      <c r="P20" s="139">
        <v>6</v>
      </c>
      <c r="Q20" s="142"/>
      <c r="R20" s="140"/>
      <c r="S20" s="129"/>
    </row>
    <row r="21" spans="1:19" ht="5.25" customHeight="1" x14ac:dyDescent="0.2">
      <c r="A21" s="129"/>
      <c r="B21" s="144" t="s">
        <v>75</v>
      </c>
      <c r="C21" s="142"/>
      <c r="D21" s="137"/>
      <c r="E21" s="138"/>
      <c r="F21" s="139"/>
      <c r="G21" s="142"/>
      <c r="H21" s="144" t="s">
        <v>79</v>
      </c>
      <c r="I21" s="129"/>
      <c r="K21" s="129"/>
      <c r="L21" s="144" t="s">
        <v>83</v>
      </c>
      <c r="M21" s="142"/>
      <c r="N21" s="137"/>
      <c r="O21" s="138"/>
      <c r="P21" s="139"/>
      <c r="Q21" s="142"/>
      <c r="R21" s="144" t="s">
        <v>87</v>
      </c>
      <c r="S21" s="129"/>
    </row>
    <row r="22" spans="1:19" ht="10.5" customHeight="1" x14ac:dyDescent="0.2">
      <c r="A22" s="129"/>
      <c r="B22" s="131"/>
      <c r="C22" s="142"/>
      <c r="D22" s="25"/>
      <c r="E22" s="26" t="s">
        <v>65</v>
      </c>
      <c r="F22" s="27"/>
      <c r="G22" s="142"/>
      <c r="H22" s="131"/>
      <c r="I22" s="129"/>
      <c r="K22" s="129"/>
      <c r="L22" s="131"/>
      <c r="M22" s="142"/>
      <c r="N22" s="25"/>
      <c r="O22" s="26" t="s">
        <v>65</v>
      </c>
      <c r="P22" s="27"/>
      <c r="Q22" s="142"/>
      <c r="R22" s="131"/>
      <c r="S22" s="129"/>
    </row>
    <row r="23" spans="1:19" ht="10.5" customHeight="1" x14ac:dyDescent="0.2">
      <c r="A23" s="129"/>
      <c r="B23" s="132"/>
      <c r="C23" s="143"/>
      <c r="D23" s="28"/>
      <c r="E23" s="29" t="s">
        <v>65</v>
      </c>
      <c r="F23" s="30"/>
      <c r="G23" s="143"/>
      <c r="H23" s="132"/>
      <c r="I23" s="129"/>
      <c r="K23" s="129"/>
      <c r="L23" s="132"/>
      <c r="M23" s="143"/>
      <c r="N23" s="28"/>
      <c r="O23" s="29" t="s">
        <v>65</v>
      </c>
      <c r="P23" s="30"/>
      <c r="Q23" s="143"/>
      <c r="R23" s="132"/>
      <c r="S23" s="129"/>
    </row>
    <row r="24" spans="1:19" ht="10.5" customHeight="1" x14ac:dyDescent="0.2">
      <c r="A24" s="129">
        <v>4</v>
      </c>
      <c r="B24" s="130" t="s">
        <v>76</v>
      </c>
      <c r="C24" s="133" t="str">
        <f>IF(D24="","",IF(D28&gt;F28,1,0)+IF(D27&gt;F27,1,0)+IF(D26&gt;F26,1,0)+IF(D25&gt;F25,1,0)+IF(D24&gt;F24,1,0))</f>
        <v/>
      </c>
      <c r="D24" s="22"/>
      <c r="E24" s="23" t="s">
        <v>65</v>
      </c>
      <c r="F24" s="24"/>
      <c r="G24" s="133" t="str">
        <f>IF(D24="","",IF(D28&lt;F28,1,0)+IF(D27&lt;F27,1,0)+IF(D26&lt;F26,1,0)+IF(D25&lt;F25,1,0)+IF(D24&lt;F24,1,0))</f>
        <v/>
      </c>
      <c r="H24" s="130" t="s">
        <v>81</v>
      </c>
      <c r="I24" s="129">
        <v>4</v>
      </c>
      <c r="K24" s="129">
        <v>4</v>
      </c>
      <c r="L24" s="130" t="s">
        <v>89</v>
      </c>
      <c r="M24" s="133" t="str">
        <f>IF(N24="","",IF(N28&gt;P28,1,0)+IF(N27&gt;P27,1,0)+IF(N26&gt;P26,1,0)+IF(N25&gt;P25,1,0)+IF(N24&gt;P24,1,0))</f>
        <v/>
      </c>
      <c r="N24" s="22"/>
      <c r="O24" s="23" t="s">
        <v>65</v>
      </c>
      <c r="P24" s="24"/>
      <c r="Q24" s="133" t="str">
        <f>IF(N24="","",IF(N28&lt;P28,1,0)+IF(N27&lt;P27,1,0)+IF(N26&lt;P26,1,0)+IF(N25&lt;P25,1,0)+IF(N24&lt;P24,1,0))</f>
        <v/>
      </c>
      <c r="R24" s="130" t="s">
        <v>88</v>
      </c>
      <c r="S24" s="129">
        <v>4</v>
      </c>
    </row>
    <row r="25" spans="1:19" ht="10.5" customHeight="1" x14ac:dyDescent="0.2">
      <c r="A25" s="129"/>
      <c r="B25" s="131"/>
      <c r="C25" s="133"/>
      <c r="D25" s="25"/>
      <c r="E25" s="26" t="s">
        <v>65</v>
      </c>
      <c r="F25" s="27"/>
      <c r="G25" s="133"/>
      <c r="H25" s="131"/>
      <c r="I25" s="129"/>
      <c r="K25" s="129"/>
      <c r="L25" s="131"/>
      <c r="M25" s="133"/>
      <c r="N25" s="25"/>
      <c r="O25" s="26" t="s">
        <v>65</v>
      </c>
      <c r="P25" s="27"/>
      <c r="Q25" s="133"/>
      <c r="R25" s="131"/>
      <c r="S25" s="129"/>
    </row>
    <row r="26" spans="1:19" ht="10.5" customHeight="1" x14ac:dyDescent="0.2">
      <c r="A26" s="129"/>
      <c r="B26" s="131"/>
      <c r="C26" s="133"/>
      <c r="D26" s="25"/>
      <c r="E26" s="26" t="s">
        <v>65</v>
      </c>
      <c r="F26" s="27"/>
      <c r="G26" s="133"/>
      <c r="H26" s="131"/>
      <c r="I26" s="129"/>
      <c r="K26" s="129"/>
      <c r="L26" s="131"/>
      <c r="M26" s="133"/>
      <c r="N26" s="25"/>
      <c r="O26" s="26" t="s">
        <v>65</v>
      </c>
      <c r="P26" s="27"/>
      <c r="Q26" s="133"/>
      <c r="R26" s="131"/>
      <c r="S26" s="129"/>
    </row>
    <row r="27" spans="1:19" ht="10.5" customHeight="1" x14ac:dyDescent="0.2">
      <c r="A27" s="129"/>
      <c r="B27" s="131"/>
      <c r="C27" s="133"/>
      <c r="D27" s="25"/>
      <c r="E27" s="26" t="s">
        <v>65</v>
      </c>
      <c r="F27" s="27"/>
      <c r="G27" s="133"/>
      <c r="H27" s="131"/>
      <c r="I27" s="129"/>
      <c r="K27" s="129"/>
      <c r="L27" s="131"/>
      <c r="M27" s="133"/>
      <c r="N27" s="25"/>
      <c r="O27" s="26" t="s">
        <v>65</v>
      </c>
      <c r="P27" s="27"/>
      <c r="Q27" s="133"/>
      <c r="R27" s="131"/>
      <c r="S27" s="129"/>
    </row>
    <row r="28" spans="1:19" ht="10.5" customHeight="1" x14ac:dyDescent="0.2">
      <c r="A28" s="129"/>
      <c r="B28" s="132"/>
      <c r="C28" s="133"/>
      <c r="D28" s="28"/>
      <c r="E28" s="29" t="s">
        <v>65</v>
      </c>
      <c r="F28" s="30"/>
      <c r="G28" s="133"/>
      <c r="H28" s="132"/>
      <c r="I28" s="129"/>
      <c r="K28" s="129"/>
      <c r="L28" s="132"/>
      <c r="M28" s="133"/>
      <c r="N28" s="28"/>
      <c r="O28" s="29" t="s">
        <v>65</v>
      </c>
      <c r="P28" s="30"/>
      <c r="Q28" s="133"/>
      <c r="R28" s="132"/>
      <c r="S28" s="129"/>
    </row>
    <row r="29" spans="1:19" ht="10.5" customHeight="1" x14ac:dyDescent="0.2">
      <c r="A29" s="129" t="s">
        <v>66</v>
      </c>
      <c r="B29" s="130" t="s">
        <v>77</v>
      </c>
      <c r="C29" s="133" t="str">
        <f>IF(D29="","",IF(D33&gt;F33,1,0)+IF(D32&gt;F32,1,0)+IF(D31&gt;F31,1,0)+IF(D30&gt;F30,1,0)+IF(D29&gt;F29,1,0))</f>
        <v/>
      </c>
      <c r="D29" s="22"/>
      <c r="E29" s="23" t="s">
        <v>65</v>
      </c>
      <c r="F29" s="24"/>
      <c r="G29" s="133" t="str">
        <f>IF(D29="","",IF(D33&lt;F33,1,0)+IF(D32&lt;F32,1,0)+IF(D31&lt;F31,1,0)+IF(D30&lt;F30,1,0)+IF(D29&lt;F29,1,0))</f>
        <v/>
      </c>
      <c r="H29" s="130" t="s">
        <v>80</v>
      </c>
      <c r="I29" s="129" t="s">
        <v>66</v>
      </c>
      <c r="K29" s="129" t="s">
        <v>66</v>
      </c>
      <c r="L29" s="130" t="s">
        <v>90</v>
      </c>
      <c r="M29" s="133" t="str">
        <f>IF(N29="","",IF(N33&gt;P33,1,0)+IF(N32&gt;P32,1,0)+IF(N31&gt;P31,1,0)+IF(N30&gt;P30,1,0)+IF(N29&gt;P29,1,0))</f>
        <v/>
      </c>
      <c r="N29" s="22"/>
      <c r="O29" s="23" t="s">
        <v>65</v>
      </c>
      <c r="P29" s="24"/>
      <c r="Q29" s="133" t="str">
        <f>IF(N29="","",IF(N33&lt;P33,1,0)+IF(N32&lt;P32,1,0)+IF(N31&lt;P31,1,0)+IF(N30&lt;P30,1,0)+IF(N29&lt;P29,1,0))</f>
        <v/>
      </c>
      <c r="R29" s="130" t="s">
        <v>87</v>
      </c>
      <c r="S29" s="129" t="s">
        <v>66</v>
      </c>
    </row>
    <row r="30" spans="1:19" ht="10.5" customHeight="1" x14ac:dyDescent="0.2">
      <c r="A30" s="129"/>
      <c r="B30" s="131"/>
      <c r="C30" s="133"/>
      <c r="D30" s="25"/>
      <c r="E30" s="26" t="s">
        <v>65</v>
      </c>
      <c r="F30" s="27"/>
      <c r="G30" s="133"/>
      <c r="H30" s="131"/>
      <c r="I30" s="129"/>
      <c r="K30" s="129"/>
      <c r="L30" s="131"/>
      <c r="M30" s="133"/>
      <c r="N30" s="25"/>
      <c r="O30" s="26" t="s">
        <v>65</v>
      </c>
      <c r="P30" s="27"/>
      <c r="Q30" s="133"/>
      <c r="R30" s="131"/>
      <c r="S30" s="129"/>
    </row>
    <row r="31" spans="1:19" ht="10.5" customHeight="1" x14ac:dyDescent="0.2">
      <c r="A31" s="129"/>
      <c r="B31" s="131"/>
      <c r="C31" s="133"/>
      <c r="D31" s="25"/>
      <c r="E31" s="26" t="s">
        <v>65</v>
      </c>
      <c r="F31" s="27"/>
      <c r="G31" s="133"/>
      <c r="H31" s="131"/>
      <c r="I31" s="129"/>
      <c r="K31" s="129"/>
      <c r="L31" s="131"/>
      <c r="M31" s="133"/>
      <c r="N31" s="25"/>
      <c r="O31" s="26" t="s">
        <v>65</v>
      </c>
      <c r="P31" s="27"/>
      <c r="Q31" s="133"/>
      <c r="R31" s="131"/>
      <c r="S31" s="129"/>
    </row>
    <row r="32" spans="1:19" ht="10.5" customHeight="1" x14ac:dyDescent="0.2">
      <c r="A32" s="129"/>
      <c r="B32" s="131"/>
      <c r="C32" s="133"/>
      <c r="D32" s="25"/>
      <c r="E32" s="26" t="s">
        <v>65</v>
      </c>
      <c r="F32" s="27"/>
      <c r="G32" s="133"/>
      <c r="H32" s="131"/>
      <c r="I32" s="129"/>
      <c r="K32" s="129"/>
      <c r="L32" s="131"/>
      <c r="M32" s="133"/>
      <c r="N32" s="25"/>
      <c r="O32" s="26" t="s">
        <v>65</v>
      </c>
      <c r="P32" s="27"/>
      <c r="Q32" s="133"/>
      <c r="R32" s="131"/>
      <c r="S32" s="129"/>
    </row>
    <row r="33" spans="1:19" ht="10.5" customHeight="1" x14ac:dyDescent="0.2">
      <c r="A33" s="129"/>
      <c r="B33" s="132"/>
      <c r="C33" s="133"/>
      <c r="D33" s="28"/>
      <c r="E33" s="29" t="s">
        <v>65</v>
      </c>
      <c r="F33" s="30"/>
      <c r="G33" s="133"/>
      <c r="H33" s="132"/>
      <c r="I33" s="129"/>
      <c r="K33" s="129"/>
      <c r="L33" s="132"/>
      <c r="M33" s="133"/>
      <c r="N33" s="28"/>
      <c r="O33" s="29" t="s">
        <v>65</v>
      </c>
      <c r="P33" s="30"/>
      <c r="Q33" s="133"/>
      <c r="R33" s="132"/>
      <c r="S33" s="129"/>
    </row>
    <row r="34" spans="1:19" ht="15" customHeight="1" x14ac:dyDescent="0.2"/>
    <row r="35" spans="1:19" ht="15" customHeight="1" x14ac:dyDescent="0.2">
      <c r="A35" s="127" t="s">
        <v>67</v>
      </c>
      <c r="B35" s="127"/>
      <c r="C35" s="127"/>
      <c r="D35" s="20"/>
    </row>
    <row r="36" spans="1:19" ht="17.25" customHeight="1" x14ac:dyDescent="0.2">
      <c r="A36" s="128" t="s">
        <v>62</v>
      </c>
      <c r="B36" s="128"/>
      <c r="C36" s="128"/>
      <c r="D36" s="21"/>
      <c r="E36" s="21" t="s">
        <v>63</v>
      </c>
      <c r="F36" s="21"/>
      <c r="G36" s="128" t="s">
        <v>62</v>
      </c>
      <c r="H36" s="128"/>
      <c r="I36" s="128"/>
      <c r="K36" s="128" t="s">
        <v>62</v>
      </c>
      <c r="L36" s="128"/>
      <c r="M36" s="128"/>
      <c r="N36" s="21"/>
      <c r="O36" s="21" t="s">
        <v>63</v>
      </c>
      <c r="P36" s="21"/>
      <c r="Q36" s="128" t="s">
        <v>62</v>
      </c>
      <c r="R36" s="128"/>
      <c r="S36" s="128"/>
    </row>
    <row r="37" spans="1:19" ht="24" customHeight="1" x14ac:dyDescent="0.2">
      <c r="A37" s="134" t="str">
        <f>A7</f>
        <v>尽誠</v>
      </c>
      <c r="B37" s="135"/>
      <c r="C37" s="136"/>
      <c r="D37" s="31">
        <f>IF(D38="","",COUNTIF(C38:C63,3))</f>
        <v>3</v>
      </c>
      <c r="E37" s="32" t="s">
        <v>65</v>
      </c>
      <c r="F37" s="33">
        <f>IF(D38="","",COUNTIF(G38:G63,3))</f>
        <v>0</v>
      </c>
      <c r="G37" s="134" t="str">
        <f>Q7</f>
        <v>高中央</v>
      </c>
      <c r="H37" s="135"/>
      <c r="I37" s="136"/>
      <c r="K37" s="134" t="str">
        <f>K7</f>
        <v>四学香川西</v>
      </c>
      <c r="L37" s="135"/>
      <c r="M37" s="136"/>
      <c r="N37" s="31">
        <f>IF(N38="","",COUNTIF(M38:M63,3))</f>
        <v>3</v>
      </c>
      <c r="O37" s="32" t="s">
        <v>65</v>
      </c>
      <c r="P37" s="33">
        <f>IF(N38="","",COUNTIF(Q38:Q63,3))</f>
        <v>0</v>
      </c>
      <c r="Q37" s="134" t="str">
        <f>G7</f>
        <v>高松商</v>
      </c>
      <c r="R37" s="135"/>
      <c r="S37" s="136"/>
    </row>
    <row r="38" spans="1:19" ht="10.5" customHeight="1" x14ac:dyDescent="0.2">
      <c r="A38" s="129" t="s">
        <v>64</v>
      </c>
      <c r="B38" s="130" t="s">
        <v>72</v>
      </c>
      <c r="C38" s="133">
        <f>IF(D38="","",IF(D42&gt;F42,1,0)+IF(D41&gt;F41,1,0)+IF(D40&gt;F40,1,0)+IF(D39&gt;F39,1,0)+IF(D38&gt;F38,1,0))</f>
        <v>3</v>
      </c>
      <c r="D38" s="22">
        <v>11</v>
      </c>
      <c r="E38" s="23" t="s">
        <v>65</v>
      </c>
      <c r="F38" s="24">
        <v>5</v>
      </c>
      <c r="G38" s="133">
        <f>IF(D38="","",IF(D42&lt;F42,1,0)+IF(D41&lt;F41,1,0)+IF(D40&lt;F40,1,0)+IF(D39&lt;F39,1,0)+IF(D38&lt;F38,1,0))</f>
        <v>0</v>
      </c>
      <c r="H38" s="130" t="s">
        <v>85</v>
      </c>
      <c r="I38" s="129" t="s">
        <v>64</v>
      </c>
      <c r="K38" s="129" t="s">
        <v>64</v>
      </c>
      <c r="L38" s="130" t="s">
        <v>83</v>
      </c>
      <c r="M38" s="133">
        <f>IF(N38="","",IF(N42&gt;P42,1,0)+IF(N41&gt;P41,1,0)+IF(N40&gt;P40,1,0)+IF(N39&gt;P39,1,0)+IF(N38&gt;P38,1,0))</f>
        <v>3</v>
      </c>
      <c r="N38" s="22">
        <v>11</v>
      </c>
      <c r="O38" s="23" t="s">
        <v>65</v>
      </c>
      <c r="P38" s="24">
        <v>0</v>
      </c>
      <c r="Q38" s="133">
        <f>IF(N38="","",IF(N42&lt;P42,1,0)+IF(N41&lt;P41,1,0)+IF(N40&lt;P40,1,0)+IF(N39&lt;P39,1,0)+IF(N38&lt;P38,1,0))</f>
        <v>0</v>
      </c>
      <c r="R38" s="130" t="s">
        <v>81</v>
      </c>
      <c r="S38" s="129" t="s">
        <v>64</v>
      </c>
    </row>
    <row r="39" spans="1:19" ht="10.5" customHeight="1" x14ac:dyDescent="0.2">
      <c r="A39" s="129"/>
      <c r="B39" s="131"/>
      <c r="C39" s="133"/>
      <c r="D39" s="25">
        <v>11</v>
      </c>
      <c r="E39" s="26" t="s">
        <v>65</v>
      </c>
      <c r="F39" s="27">
        <v>9</v>
      </c>
      <c r="G39" s="133"/>
      <c r="H39" s="131"/>
      <c r="I39" s="129"/>
      <c r="K39" s="129"/>
      <c r="L39" s="131"/>
      <c r="M39" s="133"/>
      <c r="N39" s="25">
        <v>11</v>
      </c>
      <c r="O39" s="26" t="s">
        <v>65</v>
      </c>
      <c r="P39" s="27">
        <v>5</v>
      </c>
      <c r="Q39" s="133"/>
      <c r="R39" s="131"/>
      <c r="S39" s="129"/>
    </row>
    <row r="40" spans="1:19" ht="10.5" customHeight="1" x14ac:dyDescent="0.2">
      <c r="A40" s="129"/>
      <c r="B40" s="131"/>
      <c r="C40" s="133"/>
      <c r="D40" s="25">
        <v>11</v>
      </c>
      <c r="E40" s="26" t="s">
        <v>65</v>
      </c>
      <c r="F40" s="27">
        <v>4</v>
      </c>
      <c r="G40" s="133"/>
      <c r="H40" s="131"/>
      <c r="I40" s="129"/>
      <c r="K40" s="129"/>
      <c r="L40" s="131"/>
      <c r="M40" s="133"/>
      <c r="N40" s="25">
        <v>11</v>
      </c>
      <c r="O40" s="26" t="s">
        <v>65</v>
      </c>
      <c r="P40" s="27">
        <v>6</v>
      </c>
      <c r="Q40" s="133"/>
      <c r="R40" s="131"/>
      <c r="S40" s="129"/>
    </row>
    <row r="41" spans="1:19" ht="10.5" customHeight="1" x14ac:dyDescent="0.2">
      <c r="A41" s="129"/>
      <c r="B41" s="131"/>
      <c r="C41" s="133"/>
      <c r="D41" s="25"/>
      <c r="E41" s="26" t="s">
        <v>65</v>
      </c>
      <c r="F41" s="27"/>
      <c r="G41" s="133"/>
      <c r="H41" s="131"/>
      <c r="I41" s="129"/>
      <c r="K41" s="129"/>
      <c r="L41" s="131"/>
      <c r="M41" s="133"/>
      <c r="N41" s="25"/>
      <c r="O41" s="26" t="s">
        <v>65</v>
      </c>
      <c r="P41" s="27"/>
      <c r="Q41" s="133"/>
      <c r="R41" s="131"/>
      <c r="S41" s="129"/>
    </row>
    <row r="42" spans="1:19" ht="10.5" customHeight="1" x14ac:dyDescent="0.2">
      <c r="A42" s="129"/>
      <c r="B42" s="132"/>
      <c r="C42" s="133"/>
      <c r="D42" s="28"/>
      <c r="E42" s="29" t="s">
        <v>65</v>
      </c>
      <c r="F42" s="30"/>
      <c r="G42" s="133"/>
      <c r="H42" s="132"/>
      <c r="I42" s="129"/>
      <c r="K42" s="129"/>
      <c r="L42" s="132"/>
      <c r="M42" s="133"/>
      <c r="N42" s="28"/>
      <c r="O42" s="29" t="s">
        <v>65</v>
      </c>
      <c r="P42" s="30"/>
      <c r="Q42" s="133"/>
      <c r="R42" s="132"/>
      <c r="S42" s="129"/>
    </row>
    <row r="43" spans="1:19" ht="10.5" customHeight="1" x14ac:dyDescent="0.2">
      <c r="A43" s="129">
        <v>2</v>
      </c>
      <c r="B43" s="130" t="s">
        <v>77</v>
      </c>
      <c r="C43" s="133">
        <f>IF(D43="","",IF(D47&gt;F47,1,0)+IF(D46&gt;F46,1,0)+IF(D45&gt;F45,1,0)+IF(D44&gt;F44,1,0)+IF(D43&gt;F43,1,0))</f>
        <v>3</v>
      </c>
      <c r="D43" s="22">
        <v>7</v>
      </c>
      <c r="E43" s="23" t="s">
        <v>65</v>
      </c>
      <c r="F43" s="24">
        <v>11</v>
      </c>
      <c r="G43" s="133">
        <f>IF(D43="","",IF(D47&lt;F47,1,0)+IF(D46&lt;F46,1,0)+IF(D45&lt;F45,1,0)+IF(D44&lt;F44,1,0)+IF(D43&lt;F43,1,0))</f>
        <v>1</v>
      </c>
      <c r="H43" s="130" t="s">
        <v>91</v>
      </c>
      <c r="I43" s="129">
        <v>2</v>
      </c>
      <c r="K43" s="129">
        <v>2</v>
      </c>
      <c r="L43" s="130" t="s">
        <v>90</v>
      </c>
      <c r="M43" s="133">
        <f>IF(N43="","",IF(N47&gt;P47,1,0)+IF(N46&gt;P46,1,0)+IF(N45&gt;P45,1,0)+IF(N44&gt;P44,1,0)+IF(N43&gt;P43,1,0))</f>
        <v>3</v>
      </c>
      <c r="N43" s="22">
        <v>11</v>
      </c>
      <c r="O43" s="23" t="s">
        <v>65</v>
      </c>
      <c r="P43" s="24">
        <v>4</v>
      </c>
      <c r="Q43" s="133">
        <f>IF(N43="","",IF(N47&lt;P47,1,0)+IF(N46&lt;P46,1,0)+IF(N45&lt;P45,1,0)+IF(N44&lt;P44,1,0)+IF(N43&lt;P43,1,0))</f>
        <v>0</v>
      </c>
      <c r="R43" s="130" t="s">
        <v>80</v>
      </c>
      <c r="S43" s="129">
        <v>2</v>
      </c>
    </row>
    <row r="44" spans="1:19" ht="10.5" customHeight="1" x14ac:dyDescent="0.2">
      <c r="A44" s="129"/>
      <c r="B44" s="131"/>
      <c r="C44" s="133"/>
      <c r="D44" s="25">
        <v>11</v>
      </c>
      <c r="E44" s="26" t="s">
        <v>65</v>
      </c>
      <c r="F44" s="27">
        <v>6</v>
      </c>
      <c r="G44" s="133"/>
      <c r="H44" s="131"/>
      <c r="I44" s="129"/>
      <c r="K44" s="129"/>
      <c r="L44" s="131"/>
      <c r="M44" s="133"/>
      <c r="N44" s="25">
        <v>11</v>
      </c>
      <c r="O44" s="26" t="s">
        <v>65</v>
      </c>
      <c r="P44" s="27">
        <v>8</v>
      </c>
      <c r="Q44" s="133"/>
      <c r="R44" s="131"/>
      <c r="S44" s="129"/>
    </row>
    <row r="45" spans="1:19" ht="10.5" customHeight="1" x14ac:dyDescent="0.2">
      <c r="A45" s="129"/>
      <c r="B45" s="131"/>
      <c r="C45" s="133"/>
      <c r="D45" s="25">
        <v>11</v>
      </c>
      <c r="E45" s="26" t="s">
        <v>65</v>
      </c>
      <c r="F45" s="27">
        <v>4</v>
      </c>
      <c r="G45" s="133"/>
      <c r="H45" s="131"/>
      <c r="I45" s="129"/>
      <c r="K45" s="129"/>
      <c r="L45" s="131"/>
      <c r="M45" s="133"/>
      <c r="N45" s="25">
        <v>11</v>
      </c>
      <c r="O45" s="26" t="s">
        <v>65</v>
      </c>
      <c r="P45" s="27">
        <v>7</v>
      </c>
      <c r="Q45" s="133"/>
      <c r="R45" s="131"/>
      <c r="S45" s="129"/>
    </row>
    <row r="46" spans="1:19" ht="10.5" customHeight="1" x14ac:dyDescent="0.2">
      <c r="A46" s="129"/>
      <c r="B46" s="131"/>
      <c r="C46" s="133"/>
      <c r="D46" s="25">
        <v>11</v>
      </c>
      <c r="E46" s="26" t="s">
        <v>65</v>
      </c>
      <c r="F46" s="27">
        <v>9</v>
      </c>
      <c r="G46" s="133"/>
      <c r="H46" s="131"/>
      <c r="I46" s="129"/>
      <c r="K46" s="129"/>
      <c r="L46" s="131"/>
      <c r="M46" s="133"/>
      <c r="N46" s="25"/>
      <c r="O46" s="26" t="s">
        <v>65</v>
      </c>
      <c r="P46" s="27"/>
      <c r="Q46" s="133"/>
      <c r="R46" s="131"/>
      <c r="S46" s="129"/>
    </row>
    <row r="47" spans="1:19" ht="10.5" customHeight="1" x14ac:dyDescent="0.2">
      <c r="A47" s="129"/>
      <c r="B47" s="132"/>
      <c r="C47" s="133"/>
      <c r="D47" s="28"/>
      <c r="E47" s="29" t="s">
        <v>65</v>
      </c>
      <c r="F47" s="30"/>
      <c r="G47" s="133"/>
      <c r="H47" s="132"/>
      <c r="I47" s="129"/>
      <c r="K47" s="129"/>
      <c r="L47" s="132"/>
      <c r="M47" s="133"/>
      <c r="N47" s="28"/>
      <c r="O47" s="29" t="s">
        <v>65</v>
      </c>
      <c r="P47" s="30"/>
      <c r="Q47" s="133"/>
      <c r="R47" s="132"/>
      <c r="S47" s="129"/>
    </row>
    <row r="48" spans="1:19" ht="10.5" customHeight="1" x14ac:dyDescent="0.2">
      <c r="A48" s="129" t="s">
        <v>71</v>
      </c>
      <c r="B48" s="130" t="s">
        <v>73</v>
      </c>
      <c r="C48" s="141">
        <f>IF(D48="","",IF(D53&gt;F53,1,0)+IF(D52&gt;F52,1,0)+IF(D50&gt;F50,1,0)+IF(D49&gt;F49,1,0)+IF(D48&gt;F48,1,0))</f>
        <v>3</v>
      </c>
      <c r="D48" s="22">
        <v>11</v>
      </c>
      <c r="E48" s="23" t="s">
        <v>65</v>
      </c>
      <c r="F48" s="24">
        <v>7</v>
      </c>
      <c r="G48" s="141">
        <f>IF(D48="","",IF(D53&lt;F53,1,0)+IF(D52&lt;F52,1,0)+IF(D50&lt;F50,1,0)+IF(D49&lt;F49,1,0)+IF(D48&lt;F48,1,0))</f>
        <v>1</v>
      </c>
      <c r="H48" s="130" t="s">
        <v>85</v>
      </c>
      <c r="I48" s="129" t="s">
        <v>71</v>
      </c>
      <c r="K48" s="129" t="s">
        <v>71</v>
      </c>
      <c r="L48" s="130" t="s">
        <v>82</v>
      </c>
      <c r="M48" s="141">
        <f>IF(N48="","",IF(N53&gt;P53,1,0)+IF(N52&gt;P52,1,0)+IF(N50&gt;P50,1,0)+IF(N49&gt;P49,1,0)+IF(N48&gt;P48,1,0))</f>
        <v>3</v>
      </c>
      <c r="N48" s="22">
        <v>11</v>
      </c>
      <c r="O48" s="23" t="s">
        <v>65</v>
      </c>
      <c r="P48" s="24">
        <v>3</v>
      </c>
      <c r="Q48" s="141">
        <f>IF(N48="","",IF(N53&lt;P53,1,0)+IF(N52&lt;P52,1,0)+IF(N50&lt;P50,1,0)+IF(N49&lt;P49,1,0)+IF(N48&lt;P48,1,0))</f>
        <v>0</v>
      </c>
      <c r="R48" s="130" t="s">
        <v>80</v>
      </c>
      <c r="S48" s="129" t="s">
        <v>71</v>
      </c>
    </row>
    <row r="49" spans="1:19" ht="10.5" customHeight="1" x14ac:dyDescent="0.2">
      <c r="A49" s="129"/>
      <c r="B49" s="131"/>
      <c r="C49" s="142"/>
      <c r="D49" s="25">
        <v>6</v>
      </c>
      <c r="E49" s="26" t="s">
        <v>65</v>
      </c>
      <c r="F49" s="27">
        <v>11</v>
      </c>
      <c r="G49" s="142"/>
      <c r="H49" s="131"/>
      <c r="I49" s="129"/>
      <c r="K49" s="129"/>
      <c r="L49" s="131"/>
      <c r="M49" s="142"/>
      <c r="N49" s="25">
        <v>11</v>
      </c>
      <c r="O49" s="26" t="s">
        <v>65</v>
      </c>
      <c r="P49" s="27">
        <v>2</v>
      </c>
      <c r="Q49" s="142"/>
      <c r="R49" s="131"/>
      <c r="S49" s="129"/>
    </row>
    <row r="50" spans="1:19" ht="5.25" customHeight="1" x14ac:dyDescent="0.2">
      <c r="A50" s="129"/>
      <c r="B50" s="140"/>
      <c r="C50" s="142"/>
      <c r="D50" s="137">
        <v>11</v>
      </c>
      <c r="E50" s="138" t="s">
        <v>65</v>
      </c>
      <c r="F50" s="139">
        <v>4</v>
      </c>
      <c r="G50" s="142"/>
      <c r="H50" s="140"/>
      <c r="I50" s="129"/>
      <c r="K50" s="129"/>
      <c r="L50" s="140"/>
      <c r="M50" s="142"/>
      <c r="N50" s="137">
        <v>11</v>
      </c>
      <c r="O50" s="138" t="s">
        <v>65</v>
      </c>
      <c r="P50" s="139">
        <v>6</v>
      </c>
      <c r="Q50" s="142"/>
      <c r="R50" s="140"/>
      <c r="S50" s="129"/>
    </row>
    <row r="51" spans="1:19" ht="5.25" customHeight="1" x14ac:dyDescent="0.2">
      <c r="A51" s="129"/>
      <c r="B51" s="144" t="s">
        <v>75</v>
      </c>
      <c r="C51" s="142"/>
      <c r="D51" s="137"/>
      <c r="E51" s="138"/>
      <c r="F51" s="139"/>
      <c r="G51" s="142"/>
      <c r="H51" s="144" t="s">
        <v>86</v>
      </c>
      <c r="I51" s="129"/>
      <c r="K51" s="129"/>
      <c r="L51" s="144" t="s">
        <v>83</v>
      </c>
      <c r="M51" s="142"/>
      <c r="N51" s="137"/>
      <c r="O51" s="138"/>
      <c r="P51" s="139"/>
      <c r="Q51" s="142"/>
      <c r="R51" s="144" t="s">
        <v>79</v>
      </c>
      <c r="S51" s="129"/>
    </row>
    <row r="52" spans="1:19" ht="10.5" customHeight="1" x14ac:dyDescent="0.2">
      <c r="A52" s="129"/>
      <c r="B52" s="131"/>
      <c r="C52" s="142"/>
      <c r="D52" s="25">
        <v>11</v>
      </c>
      <c r="E52" s="26" t="s">
        <v>65</v>
      </c>
      <c r="F52" s="27">
        <v>9</v>
      </c>
      <c r="G52" s="142"/>
      <c r="H52" s="131"/>
      <c r="I52" s="129"/>
      <c r="K52" s="129"/>
      <c r="L52" s="131"/>
      <c r="M52" s="142"/>
      <c r="N52" s="25"/>
      <c r="O52" s="26" t="s">
        <v>65</v>
      </c>
      <c r="P52" s="27"/>
      <c r="Q52" s="142"/>
      <c r="R52" s="131"/>
      <c r="S52" s="129"/>
    </row>
    <row r="53" spans="1:19" ht="10.5" customHeight="1" x14ac:dyDescent="0.2">
      <c r="A53" s="129"/>
      <c r="B53" s="132"/>
      <c r="C53" s="143"/>
      <c r="D53" s="28"/>
      <c r="E53" s="29" t="s">
        <v>65</v>
      </c>
      <c r="F53" s="30"/>
      <c r="G53" s="143"/>
      <c r="H53" s="132"/>
      <c r="I53" s="129"/>
      <c r="K53" s="129"/>
      <c r="L53" s="132"/>
      <c r="M53" s="143"/>
      <c r="N53" s="28"/>
      <c r="O53" s="29" t="s">
        <v>65</v>
      </c>
      <c r="P53" s="30"/>
      <c r="Q53" s="143"/>
      <c r="R53" s="132"/>
      <c r="S53" s="129"/>
    </row>
    <row r="54" spans="1:19" ht="10.5" customHeight="1" x14ac:dyDescent="0.2">
      <c r="A54" s="129">
        <v>4</v>
      </c>
      <c r="B54" s="130" t="s">
        <v>73</v>
      </c>
      <c r="C54" s="133" t="str">
        <f>IF(D54="","",IF(D58&gt;F58,1,0)+IF(D57&gt;F57,1,0)+IF(D56&gt;F56,1,0)+IF(D55&gt;F55,1,0)+IF(D54&gt;F54,1,0))</f>
        <v/>
      </c>
      <c r="D54" s="22"/>
      <c r="E54" s="23" t="s">
        <v>65</v>
      </c>
      <c r="F54" s="24"/>
      <c r="G54" s="133" t="str">
        <f>IF(D54="","",IF(D58&lt;F58,1,0)+IF(D57&lt;F57,1,0)+IF(D56&lt;F56,1,0)+IF(D55&lt;F55,1,0)+IF(D54&lt;F54,1,0))</f>
        <v/>
      </c>
      <c r="H54" s="130" t="s">
        <v>86</v>
      </c>
      <c r="I54" s="129">
        <v>4</v>
      </c>
      <c r="K54" s="129">
        <v>4</v>
      </c>
      <c r="L54" s="130" t="s">
        <v>82</v>
      </c>
      <c r="M54" s="133" t="str">
        <f>IF(N54="","",IF(N58&gt;P58,1,0)+IF(N57&gt;P57,1,0)+IF(N56&gt;P56,1,0)+IF(N55&gt;P55,1,0)+IF(N54&gt;P54,1,0))</f>
        <v/>
      </c>
      <c r="N54" s="22"/>
      <c r="O54" s="23" t="s">
        <v>65</v>
      </c>
      <c r="P54" s="24"/>
      <c r="Q54" s="133" t="str">
        <f>IF(N54="","",IF(N58&lt;P58,1,0)+IF(N57&lt;P57,1,0)+IF(N56&lt;P56,1,0)+IF(N55&lt;P55,1,0)+IF(N54&lt;P54,1,0))</f>
        <v/>
      </c>
      <c r="R54" s="130" t="s">
        <v>78</v>
      </c>
      <c r="S54" s="129">
        <v>4</v>
      </c>
    </row>
    <row r="55" spans="1:19" ht="10.5" customHeight="1" x14ac:dyDescent="0.2">
      <c r="A55" s="129"/>
      <c r="B55" s="131"/>
      <c r="C55" s="133"/>
      <c r="D55" s="25"/>
      <c r="E55" s="26" t="s">
        <v>65</v>
      </c>
      <c r="F55" s="27"/>
      <c r="G55" s="133"/>
      <c r="H55" s="131"/>
      <c r="I55" s="129"/>
      <c r="K55" s="129"/>
      <c r="L55" s="131"/>
      <c r="M55" s="133"/>
      <c r="N55" s="25"/>
      <c r="O55" s="26" t="s">
        <v>65</v>
      </c>
      <c r="P55" s="27"/>
      <c r="Q55" s="133"/>
      <c r="R55" s="131"/>
      <c r="S55" s="129"/>
    </row>
    <row r="56" spans="1:19" ht="10.5" customHeight="1" x14ac:dyDescent="0.2">
      <c r="A56" s="129"/>
      <c r="B56" s="131"/>
      <c r="C56" s="133"/>
      <c r="D56" s="25"/>
      <c r="E56" s="26" t="s">
        <v>65</v>
      </c>
      <c r="F56" s="27"/>
      <c r="G56" s="133"/>
      <c r="H56" s="131"/>
      <c r="I56" s="129"/>
      <c r="K56" s="129"/>
      <c r="L56" s="131"/>
      <c r="M56" s="133"/>
      <c r="N56" s="25"/>
      <c r="O56" s="26" t="s">
        <v>65</v>
      </c>
      <c r="P56" s="27"/>
      <c r="Q56" s="133"/>
      <c r="R56" s="131"/>
      <c r="S56" s="129"/>
    </row>
    <row r="57" spans="1:19" ht="10.5" customHeight="1" x14ac:dyDescent="0.2">
      <c r="A57" s="129"/>
      <c r="B57" s="131"/>
      <c r="C57" s="133"/>
      <c r="D57" s="25"/>
      <c r="E57" s="26" t="s">
        <v>65</v>
      </c>
      <c r="F57" s="27"/>
      <c r="G57" s="133"/>
      <c r="H57" s="131"/>
      <c r="I57" s="129"/>
      <c r="K57" s="129"/>
      <c r="L57" s="131"/>
      <c r="M57" s="133"/>
      <c r="N57" s="25"/>
      <c r="O57" s="26" t="s">
        <v>65</v>
      </c>
      <c r="P57" s="27"/>
      <c r="Q57" s="133"/>
      <c r="R57" s="131"/>
      <c r="S57" s="129"/>
    </row>
    <row r="58" spans="1:19" ht="10.5" customHeight="1" x14ac:dyDescent="0.2">
      <c r="A58" s="129"/>
      <c r="B58" s="132"/>
      <c r="C58" s="133"/>
      <c r="D58" s="28"/>
      <c r="E58" s="29" t="s">
        <v>65</v>
      </c>
      <c r="F58" s="30"/>
      <c r="G58" s="133"/>
      <c r="H58" s="132"/>
      <c r="I58" s="129"/>
      <c r="K58" s="129"/>
      <c r="L58" s="132"/>
      <c r="M58" s="133"/>
      <c r="N58" s="28"/>
      <c r="O58" s="29" t="s">
        <v>65</v>
      </c>
      <c r="P58" s="30"/>
      <c r="Q58" s="133"/>
      <c r="R58" s="132"/>
      <c r="S58" s="129"/>
    </row>
    <row r="59" spans="1:19" ht="10.5" customHeight="1" x14ac:dyDescent="0.2">
      <c r="A59" s="129" t="s">
        <v>66</v>
      </c>
      <c r="B59" s="130" t="s">
        <v>76</v>
      </c>
      <c r="C59" s="133" t="str">
        <f>IF(D59="","",IF(D63&gt;F63,1,0)+IF(D62&gt;F62,1,0)+IF(D61&gt;F61,1,0)+IF(D60&gt;F60,1,0)+IF(D59&gt;F59,1,0))</f>
        <v/>
      </c>
      <c r="D59" s="22"/>
      <c r="E59" s="23" t="s">
        <v>65</v>
      </c>
      <c r="F59" s="24"/>
      <c r="G59" s="133" t="str">
        <f>IF(D59="","",IF(D63&lt;F63,1,0)+IF(D62&lt;F62,1,0)+IF(D61&lt;F61,1,0)+IF(D60&lt;F60,1,0)+IF(D59&lt;F59,1,0))</f>
        <v/>
      </c>
      <c r="H59" s="130" t="s">
        <v>87</v>
      </c>
      <c r="I59" s="129" t="s">
        <v>66</v>
      </c>
      <c r="K59" s="129" t="s">
        <v>66</v>
      </c>
      <c r="L59" s="130" t="s">
        <v>89</v>
      </c>
      <c r="M59" s="133" t="str">
        <f>IF(N59="","",IF(N63&gt;P63,1,0)+IF(N62&gt;P62,1,0)+IF(N61&gt;P61,1,0)+IF(N60&gt;P60,1,0)+IF(N59&gt;P59,1,0))</f>
        <v/>
      </c>
      <c r="N59" s="22"/>
      <c r="O59" s="23" t="s">
        <v>65</v>
      </c>
      <c r="P59" s="24"/>
      <c r="Q59" s="133" t="str">
        <f>IF(N59="","",IF(N63&lt;P63,1,0)+IF(N62&lt;P62,1,0)+IF(N61&lt;P61,1,0)+IF(N60&lt;P60,1,0)+IF(N59&lt;P59,1,0))</f>
        <v/>
      </c>
      <c r="R59" s="130" t="s">
        <v>79</v>
      </c>
      <c r="S59" s="129" t="s">
        <v>66</v>
      </c>
    </row>
    <row r="60" spans="1:19" ht="10.5" customHeight="1" x14ac:dyDescent="0.2">
      <c r="A60" s="129"/>
      <c r="B60" s="131"/>
      <c r="C60" s="133"/>
      <c r="D60" s="25"/>
      <c r="E60" s="26" t="s">
        <v>65</v>
      </c>
      <c r="F60" s="27"/>
      <c r="G60" s="133"/>
      <c r="H60" s="131"/>
      <c r="I60" s="129"/>
      <c r="K60" s="129"/>
      <c r="L60" s="131"/>
      <c r="M60" s="133"/>
      <c r="N60" s="25"/>
      <c r="O60" s="26" t="s">
        <v>65</v>
      </c>
      <c r="P60" s="27"/>
      <c r="Q60" s="133"/>
      <c r="R60" s="131"/>
      <c r="S60" s="129"/>
    </row>
    <row r="61" spans="1:19" ht="10.5" customHeight="1" x14ac:dyDescent="0.2">
      <c r="A61" s="129"/>
      <c r="B61" s="131"/>
      <c r="C61" s="133"/>
      <c r="D61" s="25"/>
      <c r="E61" s="26" t="s">
        <v>65</v>
      </c>
      <c r="F61" s="27"/>
      <c r="G61" s="133"/>
      <c r="H61" s="131"/>
      <c r="I61" s="129"/>
      <c r="K61" s="129"/>
      <c r="L61" s="131"/>
      <c r="M61" s="133"/>
      <c r="N61" s="25"/>
      <c r="O61" s="26" t="s">
        <v>65</v>
      </c>
      <c r="P61" s="27"/>
      <c r="Q61" s="133"/>
      <c r="R61" s="131"/>
      <c r="S61" s="129"/>
    </row>
    <row r="62" spans="1:19" ht="10.5" customHeight="1" x14ac:dyDescent="0.2">
      <c r="A62" s="129"/>
      <c r="B62" s="131"/>
      <c r="C62" s="133"/>
      <c r="D62" s="25"/>
      <c r="E62" s="26" t="s">
        <v>65</v>
      </c>
      <c r="F62" s="27"/>
      <c r="G62" s="133"/>
      <c r="H62" s="131"/>
      <c r="I62" s="129"/>
      <c r="K62" s="129"/>
      <c r="L62" s="131"/>
      <c r="M62" s="133"/>
      <c r="N62" s="25"/>
      <c r="O62" s="26" t="s">
        <v>65</v>
      </c>
      <c r="P62" s="27"/>
      <c r="Q62" s="133"/>
      <c r="R62" s="131"/>
      <c r="S62" s="129"/>
    </row>
    <row r="63" spans="1:19" ht="10.5" customHeight="1" x14ac:dyDescent="0.2">
      <c r="A63" s="129"/>
      <c r="B63" s="132"/>
      <c r="C63" s="133"/>
      <c r="D63" s="28"/>
      <c r="E63" s="29" t="s">
        <v>65</v>
      </c>
      <c r="F63" s="30"/>
      <c r="G63" s="133"/>
      <c r="H63" s="132"/>
      <c r="I63" s="129"/>
      <c r="K63" s="129"/>
      <c r="L63" s="132"/>
      <c r="M63" s="133"/>
      <c r="N63" s="28"/>
      <c r="O63" s="29" t="s">
        <v>65</v>
      </c>
      <c r="P63" s="30"/>
      <c r="Q63" s="133"/>
      <c r="R63" s="132"/>
      <c r="S63" s="129"/>
    </row>
    <row r="64" spans="1:19" ht="15" customHeight="1" x14ac:dyDescent="0.2"/>
    <row r="65" spans="1:19" ht="15" customHeight="1" x14ac:dyDescent="0.2">
      <c r="A65" s="127" t="s">
        <v>68</v>
      </c>
      <c r="B65" s="127"/>
      <c r="C65" s="127"/>
    </row>
    <row r="66" spans="1:19" ht="17.25" customHeight="1" x14ac:dyDescent="0.2">
      <c r="A66" s="128" t="s">
        <v>62</v>
      </c>
      <c r="B66" s="128"/>
      <c r="C66" s="128"/>
      <c r="D66" s="21"/>
      <c r="E66" s="21" t="s">
        <v>63</v>
      </c>
      <c r="F66" s="21"/>
      <c r="G66" s="128" t="s">
        <v>62</v>
      </c>
      <c r="H66" s="128"/>
      <c r="I66" s="128"/>
      <c r="K66" s="128" t="s">
        <v>62</v>
      </c>
      <c r="L66" s="128"/>
      <c r="M66" s="128"/>
      <c r="N66" s="21"/>
      <c r="O66" s="21" t="s">
        <v>63</v>
      </c>
      <c r="P66" s="21"/>
      <c r="Q66" s="128" t="s">
        <v>62</v>
      </c>
      <c r="R66" s="128"/>
      <c r="S66" s="128"/>
    </row>
    <row r="67" spans="1:19" ht="24" customHeight="1" x14ac:dyDescent="0.2">
      <c r="A67" s="134" t="str">
        <f>A37</f>
        <v>尽誠</v>
      </c>
      <c r="B67" s="135"/>
      <c r="C67" s="136"/>
      <c r="D67" s="31">
        <f>IF(D68="","",COUNTIF(C68:C93,3))</f>
        <v>0</v>
      </c>
      <c r="E67" s="32" t="s">
        <v>65</v>
      </c>
      <c r="F67" s="33">
        <f>IF(D68="","",COUNTIF(G68:G93,3))</f>
        <v>3</v>
      </c>
      <c r="G67" s="134" t="str">
        <f>K37</f>
        <v>四学香川西</v>
      </c>
      <c r="H67" s="135"/>
      <c r="I67" s="136"/>
      <c r="K67" s="134" t="str">
        <f>G37</f>
        <v>高中央</v>
      </c>
      <c r="L67" s="135"/>
      <c r="M67" s="136"/>
      <c r="N67" s="31">
        <f>IF(N68="","",COUNTIF(M68:M93,3))</f>
        <v>3</v>
      </c>
      <c r="O67" s="32" t="s">
        <v>65</v>
      </c>
      <c r="P67" s="33">
        <f>IF(N68="","",COUNTIF(Q68:Q93,3))</f>
        <v>2</v>
      </c>
      <c r="Q67" s="134" t="str">
        <f>Q37</f>
        <v>高松商</v>
      </c>
      <c r="R67" s="135"/>
      <c r="S67" s="136"/>
    </row>
    <row r="68" spans="1:19" ht="10.5" customHeight="1" x14ac:dyDescent="0.2">
      <c r="A68" s="129" t="s">
        <v>64</v>
      </c>
      <c r="B68" s="130" t="s">
        <v>77</v>
      </c>
      <c r="C68" s="133">
        <f>IF(D68="","",IF(D72&gt;F72,1,0)+IF(D71&gt;F71,1,0)+IF(D70&gt;F70,1,0)+IF(D69&gt;F69,1,0)+IF(D68&gt;F68,1,0))</f>
        <v>0</v>
      </c>
      <c r="D68" s="22">
        <v>3</v>
      </c>
      <c r="E68" s="23" t="s">
        <v>65</v>
      </c>
      <c r="F68" s="24">
        <v>11</v>
      </c>
      <c r="G68" s="133">
        <f>IF(D68="","",IF(D72&lt;F72,1,0)+IF(D71&lt;F71,1,0)+IF(D70&lt;F70,1,0)+IF(D69&lt;F69,1,0)+IF(D68&lt;F68,1,0))</f>
        <v>3</v>
      </c>
      <c r="H68" s="130" t="s">
        <v>82</v>
      </c>
      <c r="I68" s="129" t="s">
        <v>64</v>
      </c>
      <c r="K68" s="129" t="s">
        <v>64</v>
      </c>
      <c r="L68" s="130" t="s">
        <v>85</v>
      </c>
      <c r="M68" s="133">
        <f>IF(N68="","",IF(N72&gt;P72,1,0)+IF(N71&gt;P71,1,0)+IF(N70&gt;P70,1,0)+IF(N69&gt;P69,1,0)+IF(N68&gt;P68,1,0))</f>
        <v>3</v>
      </c>
      <c r="N68" s="22">
        <v>11</v>
      </c>
      <c r="O68" s="23" t="s">
        <v>65</v>
      </c>
      <c r="P68" s="24">
        <v>6</v>
      </c>
      <c r="Q68" s="133">
        <f>IF(N68="","",IF(N72&lt;P72,1,0)+IF(N71&lt;P71,1,0)+IF(N70&lt;P70,1,0)+IF(N69&lt;P69,1,0)+IF(N68&lt;P68,1,0))</f>
        <v>0</v>
      </c>
      <c r="R68" s="130" t="s">
        <v>80</v>
      </c>
      <c r="S68" s="129" t="s">
        <v>64</v>
      </c>
    </row>
    <row r="69" spans="1:19" ht="10.5" customHeight="1" x14ac:dyDescent="0.2">
      <c r="A69" s="129"/>
      <c r="B69" s="131"/>
      <c r="C69" s="133"/>
      <c r="D69" s="25">
        <v>7</v>
      </c>
      <c r="E69" s="26" t="s">
        <v>65</v>
      </c>
      <c r="F69" s="27">
        <v>11</v>
      </c>
      <c r="G69" s="133"/>
      <c r="H69" s="131"/>
      <c r="I69" s="129"/>
      <c r="K69" s="129"/>
      <c r="L69" s="131"/>
      <c r="M69" s="133"/>
      <c r="N69" s="25">
        <v>11</v>
      </c>
      <c r="O69" s="26" t="s">
        <v>65</v>
      </c>
      <c r="P69" s="27">
        <v>6</v>
      </c>
      <c r="Q69" s="133"/>
      <c r="R69" s="131"/>
      <c r="S69" s="129"/>
    </row>
    <row r="70" spans="1:19" ht="10.5" customHeight="1" x14ac:dyDescent="0.2">
      <c r="A70" s="129"/>
      <c r="B70" s="131"/>
      <c r="C70" s="133"/>
      <c r="D70" s="25">
        <v>12</v>
      </c>
      <c r="E70" s="26" t="s">
        <v>65</v>
      </c>
      <c r="F70" s="27">
        <v>14</v>
      </c>
      <c r="G70" s="133"/>
      <c r="H70" s="131"/>
      <c r="I70" s="129"/>
      <c r="K70" s="129"/>
      <c r="L70" s="131"/>
      <c r="M70" s="133"/>
      <c r="N70" s="25">
        <v>11</v>
      </c>
      <c r="O70" s="26" t="s">
        <v>65</v>
      </c>
      <c r="P70" s="27">
        <v>8</v>
      </c>
      <c r="Q70" s="133"/>
      <c r="R70" s="131"/>
      <c r="S70" s="129"/>
    </row>
    <row r="71" spans="1:19" ht="10.5" customHeight="1" x14ac:dyDescent="0.2">
      <c r="A71" s="129"/>
      <c r="B71" s="131"/>
      <c r="C71" s="133"/>
      <c r="D71" s="25"/>
      <c r="E71" s="26" t="s">
        <v>65</v>
      </c>
      <c r="F71" s="27"/>
      <c r="G71" s="133"/>
      <c r="H71" s="131"/>
      <c r="I71" s="129"/>
      <c r="K71" s="129"/>
      <c r="L71" s="131"/>
      <c r="M71" s="133"/>
      <c r="N71" s="25"/>
      <c r="O71" s="26" t="s">
        <v>65</v>
      </c>
      <c r="P71" s="27"/>
      <c r="Q71" s="133"/>
      <c r="R71" s="131"/>
      <c r="S71" s="129"/>
    </row>
    <row r="72" spans="1:19" ht="10.5" customHeight="1" x14ac:dyDescent="0.2">
      <c r="A72" s="129"/>
      <c r="B72" s="132"/>
      <c r="C72" s="133"/>
      <c r="D72" s="28"/>
      <c r="E72" s="29" t="s">
        <v>65</v>
      </c>
      <c r="F72" s="30"/>
      <c r="G72" s="133"/>
      <c r="H72" s="132"/>
      <c r="I72" s="129"/>
      <c r="K72" s="129"/>
      <c r="L72" s="132"/>
      <c r="M72" s="133"/>
      <c r="N72" s="28"/>
      <c r="O72" s="29" t="s">
        <v>65</v>
      </c>
      <c r="P72" s="30"/>
      <c r="Q72" s="133"/>
      <c r="R72" s="132"/>
      <c r="S72" s="129"/>
    </row>
    <row r="73" spans="1:19" ht="10.5" customHeight="1" x14ac:dyDescent="0.2">
      <c r="A73" s="129">
        <v>2</v>
      </c>
      <c r="B73" s="130" t="s">
        <v>76</v>
      </c>
      <c r="C73" s="133">
        <f>IF(D73="","",IF(D77&gt;F77,1,0)+IF(D76&gt;F76,1,0)+IF(D75&gt;F75,1,0)+IF(D74&gt;F74,1,0)+IF(D73&gt;F73,1,0))</f>
        <v>1</v>
      </c>
      <c r="D73" s="22">
        <v>8</v>
      </c>
      <c r="E73" s="23" t="s">
        <v>65</v>
      </c>
      <c r="F73" s="24">
        <v>11</v>
      </c>
      <c r="G73" s="133">
        <f>IF(D73="","",IF(D77&lt;F77,1,0)+IF(D76&lt;F76,1,0)+IF(D75&lt;F75,1,0)+IF(D74&lt;F74,1,0)+IF(D73&lt;F73,1,0))</f>
        <v>3</v>
      </c>
      <c r="H73" s="130" t="s">
        <v>90</v>
      </c>
      <c r="I73" s="129">
        <v>2</v>
      </c>
      <c r="K73" s="129">
        <v>2</v>
      </c>
      <c r="L73" s="130" t="s">
        <v>87</v>
      </c>
      <c r="M73" s="133">
        <f>IF(N73="","",IF(N77&gt;P77,1,0)+IF(N76&gt;P76,1,0)+IF(N75&gt;P75,1,0)+IF(N74&gt;P74,1,0)+IF(N73&gt;P73,1,0))</f>
        <v>2</v>
      </c>
      <c r="N73" s="22">
        <v>11</v>
      </c>
      <c r="O73" s="23" t="s">
        <v>65</v>
      </c>
      <c r="P73" s="24">
        <v>7</v>
      </c>
      <c r="Q73" s="133">
        <f>IF(N73="","",IF(N77&lt;P77,1,0)+IF(N76&lt;P76,1,0)+IF(N75&lt;P75,1,0)+IF(N74&lt;P74,1,0)+IF(N73&lt;P73,1,0))</f>
        <v>3</v>
      </c>
      <c r="R73" s="130" t="s">
        <v>81</v>
      </c>
      <c r="S73" s="129">
        <v>2</v>
      </c>
    </row>
    <row r="74" spans="1:19" ht="10.5" customHeight="1" x14ac:dyDescent="0.2">
      <c r="A74" s="129"/>
      <c r="B74" s="131"/>
      <c r="C74" s="133"/>
      <c r="D74" s="25">
        <v>11</v>
      </c>
      <c r="E74" s="26" t="s">
        <v>65</v>
      </c>
      <c r="F74" s="27">
        <v>9</v>
      </c>
      <c r="G74" s="133"/>
      <c r="H74" s="131"/>
      <c r="I74" s="129"/>
      <c r="K74" s="129"/>
      <c r="L74" s="131"/>
      <c r="M74" s="133"/>
      <c r="N74" s="25">
        <v>11</v>
      </c>
      <c r="O74" s="26" t="s">
        <v>65</v>
      </c>
      <c r="P74" s="27">
        <v>13</v>
      </c>
      <c r="Q74" s="133"/>
      <c r="R74" s="131"/>
      <c r="S74" s="129"/>
    </row>
    <row r="75" spans="1:19" ht="10.5" customHeight="1" x14ac:dyDescent="0.2">
      <c r="A75" s="129"/>
      <c r="B75" s="131"/>
      <c r="C75" s="133"/>
      <c r="D75" s="25">
        <v>7</v>
      </c>
      <c r="E75" s="26" t="s">
        <v>65</v>
      </c>
      <c r="F75" s="27">
        <v>11</v>
      </c>
      <c r="G75" s="133"/>
      <c r="H75" s="131"/>
      <c r="I75" s="129"/>
      <c r="K75" s="129"/>
      <c r="L75" s="131"/>
      <c r="M75" s="133"/>
      <c r="N75" s="25">
        <v>13</v>
      </c>
      <c r="O75" s="26" t="s">
        <v>65</v>
      </c>
      <c r="P75" s="27">
        <v>15</v>
      </c>
      <c r="Q75" s="133"/>
      <c r="R75" s="131"/>
      <c r="S75" s="129"/>
    </row>
    <row r="76" spans="1:19" ht="10.5" customHeight="1" x14ac:dyDescent="0.2">
      <c r="A76" s="129"/>
      <c r="B76" s="131"/>
      <c r="C76" s="133"/>
      <c r="D76" s="25">
        <v>9</v>
      </c>
      <c r="E76" s="26" t="s">
        <v>65</v>
      </c>
      <c r="F76" s="27">
        <v>11</v>
      </c>
      <c r="G76" s="133"/>
      <c r="H76" s="131"/>
      <c r="I76" s="129"/>
      <c r="K76" s="129"/>
      <c r="L76" s="131"/>
      <c r="M76" s="133"/>
      <c r="N76" s="25">
        <v>11</v>
      </c>
      <c r="O76" s="26" t="s">
        <v>65</v>
      </c>
      <c r="P76" s="27">
        <v>6</v>
      </c>
      <c r="Q76" s="133"/>
      <c r="R76" s="131"/>
      <c r="S76" s="129"/>
    </row>
    <row r="77" spans="1:19" ht="10.5" customHeight="1" x14ac:dyDescent="0.2">
      <c r="A77" s="129"/>
      <c r="B77" s="132"/>
      <c r="C77" s="133"/>
      <c r="D77" s="28"/>
      <c r="E77" s="29" t="s">
        <v>65</v>
      </c>
      <c r="F77" s="30"/>
      <c r="G77" s="133"/>
      <c r="H77" s="132"/>
      <c r="I77" s="129"/>
      <c r="K77" s="129"/>
      <c r="L77" s="132"/>
      <c r="M77" s="133"/>
      <c r="N77" s="28">
        <v>9</v>
      </c>
      <c r="O77" s="29" t="s">
        <v>65</v>
      </c>
      <c r="P77" s="30">
        <v>11</v>
      </c>
      <c r="Q77" s="133"/>
      <c r="R77" s="132"/>
      <c r="S77" s="129"/>
    </row>
    <row r="78" spans="1:19" ht="10.5" customHeight="1" x14ac:dyDescent="0.2">
      <c r="A78" s="129" t="s">
        <v>71</v>
      </c>
      <c r="B78" s="130" t="s">
        <v>73</v>
      </c>
      <c r="C78" s="141">
        <f>IF(D78="","",IF(D83&gt;F83,1,0)+IF(D82&gt;F82,1,0)+IF(D80&gt;F80,1,0)+IF(D79&gt;F79,1,0)+IF(D78&gt;F78,1,0))</f>
        <v>0</v>
      </c>
      <c r="D78" s="22">
        <v>4</v>
      </c>
      <c r="E78" s="23" t="s">
        <v>65</v>
      </c>
      <c r="F78" s="24">
        <v>11</v>
      </c>
      <c r="G78" s="141">
        <f>IF(D78="","",IF(D83&lt;F83,1,0)+IF(D82&lt;F82,1,0)+IF(D80&lt;F80,1,0)+IF(D79&lt;F79,1,0)+IF(D78&lt;F78,1,0))</f>
        <v>3</v>
      </c>
      <c r="H78" s="130" t="s">
        <v>82</v>
      </c>
      <c r="I78" s="129" t="s">
        <v>71</v>
      </c>
      <c r="K78" s="129" t="s">
        <v>71</v>
      </c>
      <c r="L78" s="130" t="s">
        <v>85</v>
      </c>
      <c r="M78" s="141">
        <f>IF(N78="","",IF(N83&gt;P83,1,0)+IF(N82&gt;P82,1,0)+IF(N80&gt;P80,1,0)+IF(N79&gt;P79,1,0)+IF(N78&gt;P78,1,0))</f>
        <v>3</v>
      </c>
      <c r="N78" s="22">
        <v>12</v>
      </c>
      <c r="O78" s="23" t="s">
        <v>65</v>
      </c>
      <c r="P78" s="24">
        <v>10</v>
      </c>
      <c r="Q78" s="141">
        <f>IF(N78="","",IF(N83&lt;P83,1,0)+IF(N82&lt;P82,1,0)+IF(N80&lt;P80,1,0)+IF(N79&lt;P79,1,0)+IF(N78&lt;P78,1,0))</f>
        <v>0</v>
      </c>
      <c r="R78" s="130" t="s">
        <v>80</v>
      </c>
      <c r="S78" s="129" t="s">
        <v>71</v>
      </c>
    </row>
    <row r="79" spans="1:19" ht="10.5" customHeight="1" x14ac:dyDescent="0.2">
      <c r="A79" s="129"/>
      <c r="B79" s="131"/>
      <c r="C79" s="142"/>
      <c r="D79" s="25">
        <v>2</v>
      </c>
      <c r="E79" s="26" t="s">
        <v>65</v>
      </c>
      <c r="F79" s="27">
        <v>11</v>
      </c>
      <c r="G79" s="142"/>
      <c r="H79" s="131"/>
      <c r="I79" s="129"/>
      <c r="K79" s="129"/>
      <c r="L79" s="131"/>
      <c r="M79" s="142"/>
      <c r="N79" s="25">
        <v>11</v>
      </c>
      <c r="O79" s="26" t="s">
        <v>65</v>
      </c>
      <c r="P79" s="27">
        <v>8</v>
      </c>
      <c r="Q79" s="142"/>
      <c r="R79" s="131"/>
      <c r="S79" s="129"/>
    </row>
    <row r="80" spans="1:19" ht="5.25" customHeight="1" x14ac:dyDescent="0.2">
      <c r="A80" s="129"/>
      <c r="B80" s="140"/>
      <c r="C80" s="142"/>
      <c r="D80" s="137">
        <v>6</v>
      </c>
      <c r="E80" s="138" t="s">
        <v>65</v>
      </c>
      <c r="F80" s="139">
        <v>11</v>
      </c>
      <c r="G80" s="142"/>
      <c r="H80" s="140"/>
      <c r="I80" s="129"/>
      <c r="K80" s="129"/>
      <c r="L80" s="140"/>
      <c r="M80" s="142"/>
      <c r="N80" s="137">
        <v>11</v>
      </c>
      <c r="O80" s="138" t="s">
        <v>65</v>
      </c>
      <c r="P80" s="139">
        <v>6</v>
      </c>
      <c r="Q80" s="142"/>
      <c r="R80" s="140"/>
      <c r="S80" s="129"/>
    </row>
    <row r="81" spans="1:19" ht="5.25" customHeight="1" x14ac:dyDescent="0.2">
      <c r="A81" s="129"/>
      <c r="B81" s="144" t="s">
        <v>75</v>
      </c>
      <c r="C81" s="142"/>
      <c r="D81" s="137"/>
      <c r="E81" s="138"/>
      <c r="F81" s="139"/>
      <c r="G81" s="142"/>
      <c r="H81" s="144" t="s">
        <v>83</v>
      </c>
      <c r="I81" s="129"/>
      <c r="K81" s="129"/>
      <c r="L81" s="144" t="s">
        <v>86</v>
      </c>
      <c r="M81" s="142"/>
      <c r="N81" s="137"/>
      <c r="O81" s="138"/>
      <c r="P81" s="139"/>
      <c r="Q81" s="142"/>
      <c r="R81" s="144" t="s">
        <v>79</v>
      </c>
      <c r="S81" s="129"/>
    </row>
    <row r="82" spans="1:19" ht="10.5" customHeight="1" x14ac:dyDescent="0.2">
      <c r="A82" s="129"/>
      <c r="B82" s="131"/>
      <c r="C82" s="142"/>
      <c r="D82" s="25"/>
      <c r="E82" s="26" t="s">
        <v>65</v>
      </c>
      <c r="F82" s="27"/>
      <c r="G82" s="142"/>
      <c r="H82" s="131"/>
      <c r="I82" s="129"/>
      <c r="K82" s="129"/>
      <c r="L82" s="131"/>
      <c r="M82" s="142"/>
      <c r="N82" s="25"/>
      <c r="O82" s="26" t="s">
        <v>65</v>
      </c>
      <c r="P82" s="27"/>
      <c r="Q82" s="142"/>
      <c r="R82" s="131"/>
      <c r="S82" s="129"/>
    </row>
    <row r="83" spans="1:19" ht="10.5" customHeight="1" x14ac:dyDescent="0.2">
      <c r="A83" s="129"/>
      <c r="B83" s="132"/>
      <c r="C83" s="143"/>
      <c r="D83" s="28"/>
      <c r="E83" s="29" t="s">
        <v>65</v>
      </c>
      <c r="F83" s="30"/>
      <c r="G83" s="143"/>
      <c r="H83" s="132"/>
      <c r="I83" s="129"/>
      <c r="K83" s="129"/>
      <c r="L83" s="132"/>
      <c r="M83" s="143"/>
      <c r="N83" s="28"/>
      <c r="O83" s="29" t="s">
        <v>65</v>
      </c>
      <c r="P83" s="30"/>
      <c r="Q83" s="143"/>
      <c r="R83" s="132"/>
      <c r="S83" s="129"/>
    </row>
    <row r="84" spans="1:19" ht="10.5" customHeight="1" x14ac:dyDescent="0.2">
      <c r="A84" s="129">
        <v>4</v>
      </c>
      <c r="B84" s="130" t="s">
        <v>72</v>
      </c>
      <c r="C84" s="133" t="str">
        <f>IF(D84="","",IF(D88&gt;F88,1,0)+IF(D87&gt;F87,1,0)+IF(D86&gt;F86,1,0)+IF(D85&gt;F85,1,0)+IF(D84&gt;F84,1,0))</f>
        <v/>
      </c>
      <c r="D84" s="22"/>
      <c r="E84" s="23" t="s">
        <v>65</v>
      </c>
      <c r="F84" s="24"/>
      <c r="G84" s="133" t="str">
        <f>IF(D84="","",IF(D88&lt;F88,1,0)+IF(D87&lt;F87,1,0)+IF(D86&lt;F86,1,0)+IF(D85&lt;F85,1,0)+IF(D84&lt;F84,1,0))</f>
        <v/>
      </c>
      <c r="H84" s="130" t="s">
        <v>84</v>
      </c>
      <c r="I84" s="129">
        <v>4</v>
      </c>
      <c r="K84" s="129">
        <v>4</v>
      </c>
      <c r="L84" s="130" t="s">
        <v>86</v>
      </c>
      <c r="M84" s="133">
        <f>IF(N84="","",IF(N88&gt;P88,1,0)+IF(N87&gt;P87,1,0)+IF(N86&gt;P86,1,0)+IF(N85&gt;P85,1,0)+IF(N84&gt;P84,1,0))</f>
        <v>2</v>
      </c>
      <c r="N84" s="22">
        <v>11</v>
      </c>
      <c r="O84" s="23" t="s">
        <v>65</v>
      </c>
      <c r="P84" s="24">
        <v>7</v>
      </c>
      <c r="Q84" s="133">
        <f>IF(N84="","",IF(N88&lt;P88,1,0)+IF(N87&lt;P87,1,0)+IF(N86&lt;P86,1,0)+IF(N85&lt;P85,1,0)+IF(N84&lt;P84,1,0))</f>
        <v>3</v>
      </c>
      <c r="R84" s="130" t="s">
        <v>79</v>
      </c>
      <c r="S84" s="129">
        <v>4</v>
      </c>
    </row>
    <row r="85" spans="1:19" ht="10.5" customHeight="1" x14ac:dyDescent="0.2">
      <c r="A85" s="129"/>
      <c r="B85" s="131"/>
      <c r="C85" s="133"/>
      <c r="D85" s="25"/>
      <c r="E85" s="26" t="s">
        <v>65</v>
      </c>
      <c r="F85" s="27"/>
      <c r="G85" s="133"/>
      <c r="H85" s="131"/>
      <c r="I85" s="129"/>
      <c r="K85" s="129"/>
      <c r="L85" s="131"/>
      <c r="M85" s="133"/>
      <c r="N85" s="25">
        <v>9</v>
      </c>
      <c r="O85" s="26" t="s">
        <v>65</v>
      </c>
      <c r="P85" s="27">
        <v>11</v>
      </c>
      <c r="Q85" s="133"/>
      <c r="R85" s="131"/>
      <c r="S85" s="129"/>
    </row>
    <row r="86" spans="1:19" ht="10.5" customHeight="1" x14ac:dyDescent="0.2">
      <c r="A86" s="129"/>
      <c r="B86" s="131"/>
      <c r="C86" s="133"/>
      <c r="D86" s="25"/>
      <c r="E86" s="26" t="s">
        <v>65</v>
      </c>
      <c r="F86" s="27"/>
      <c r="G86" s="133"/>
      <c r="H86" s="131"/>
      <c r="I86" s="129"/>
      <c r="K86" s="129"/>
      <c r="L86" s="131"/>
      <c r="M86" s="133"/>
      <c r="N86" s="25">
        <v>9</v>
      </c>
      <c r="O86" s="26" t="s">
        <v>65</v>
      </c>
      <c r="P86" s="27">
        <v>11</v>
      </c>
      <c r="Q86" s="133"/>
      <c r="R86" s="131"/>
      <c r="S86" s="129"/>
    </row>
    <row r="87" spans="1:19" ht="10.5" customHeight="1" x14ac:dyDescent="0.2">
      <c r="A87" s="129"/>
      <c r="B87" s="131"/>
      <c r="C87" s="133"/>
      <c r="D87" s="25"/>
      <c r="E87" s="26" t="s">
        <v>65</v>
      </c>
      <c r="F87" s="27"/>
      <c r="G87" s="133"/>
      <c r="H87" s="131"/>
      <c r="I87" s="129"/>
      <c r="K87" s="129"/>
      <c r="L87" s="131"/>
      <c r="M87" s="133"/>
      <c r="N87" s="25">
        <v>11</v>
      </c>
      <c r="O87" s="26" t="s">
        <v>65</v>
      </c>
      <c r="P87" s="27">
        <v>8</v>
      </c>
      <c r="Q87" s="133"/>
      <c r="R87" s="131"/>
      <c r="S87" s="129"/>
    </row>
    <row r="88" spans="1:19" ht="10.5" customHeight="1" x14ac:dyDescent="0.2">
      <c r="A88" s="129"/>
      <c r="B88" s="132"/>
      <c r="C88" s="133"/>
      <c r="D88" s="28"/>
      <c r="E88" s="29" t="s">
        <v>65</v>
      </c>
      <c r="F88" s="30"/>
      <c r="G88" s="133"/>
      <c r="H88" s="132"/>
      <c r="I88" s="129"/>
      <c r="K88" s="129"/>
      <c r="L88" s="132"/>
      <c r="M88" s="133"/>
      <c r="N88" s="28">
        <v>8</v>
      </c>
      <c r="O88" s="29" t="s">
        <v>65</v>
      </c>
      <c r="P88" s="30">
        <v>11</v>
      </c>
      <c r="Q88" s="133"/>
      <c r="R88" s="132"/>
      <c r="S88" s="129"/>
    </row>
    <row r="89" spans="1:19" ht="10.5" customHeight="1" x14ac:dyDescent="0.2">
      <c r="A89" s="129" t="s">
        <v>66</v>
      </c>
      <c r="B89" s="130" t="s">
        <v>73</v>
      </c>
      <c r="C89" s="133" t="str">
        <f>IF(D89="","",IF(D93&gt;F93,1,0)+IF(D92&gt;F92,1,0)+IF(D91&gt;F91,1,0)+IF(D90&gt;F90,1,0)+IF(D89&gt;F89,1,0))</f>
        <v/>
      </c>
      <c r="D89" s="22"/>
      <c r="E89" s="23" t="s">
        <v>65</v>
      </c>
      <c r="F89" s="24"/>
      <c r="G89" s="133" t="str">
        <f>IF(D89="","",IF(D93&lt;F93,1,0)+IF(D92&lt;F92,1,0)+IF(D91&lt;F91,1,0)+IF(D90&lt;F90,1,0)+IF(D89&lt;F89,1,0))</f>
        <v/>
      </c>
      <c r="H89" s="130" t="s">
        <v>83</v>
      </c>
      <c r="I89" s="129" t="s">
        <v>66</v>
      </c>
      <c r="K89" s="129" t="s">
        <v>66</v>
      </c>
      <c r="L89" s="130" t="s">
        <v>95</v>
      </c>
      <c r="M89" s="133">
        <f>IF(N89="","",IF(N93&gt;P93,1,0)+IF(N92&gt;P92,1,0)+IF(N91&gt;P91,1,0)+IF(N90&gt;P90,1,0)+IF(N89&gt;P89,1,0))</f>
        <v>3</v>
      </c>
      <c r="N89" s="22">
        <v>11</v>
      </c>
      <c r="O89" s="23" t="s">
        <v>65</v>
      </c>
      <c r="P89" s="24">
        <v>1</v>
      </c>
      <c r="Q89" s="133">
        <f>IF(N89="","",IF(N93&lt;P93,1,0)+IF(N92&lt;P92,1,0)+IF(N91&lt;P91,1,0)+IF(N90&lt;P90,1,0)+IF(N89&lt;P89,1,0))</f>
        <v>0</v>
      </c>
      <c r="R89" s="130" t="s">
        <v>78</v>
      </c>
      <c r="S89" s="129" t="s">
        <v>66</v>
      </c>
    </row>
    <row r="90" spans="1:19" ht="10.5" customHeight="1" x14ac:dyDescent="0.2">
      <c r="A90" s="129"/>
      <c r="B90" s="131"/>
      <c r="C90" s="133"/>
      <c r="D90" s="25"/>
      <c r="E90" s="26" t="s">
        <v>65</v>
      </c>
      <c r="F90" s="27"/>
      <c r="G90" s="133"/>
      <c r="H90" s="131"/>
      <c r="I90" s="129"/>
      <c r="K90" s="129"/>
      <c r="L90" s="131"/>
      <c r="M90" s="133"/>
      <c r="N90" s="25">
        <v>11</v>
      </c>
      <c r="O90" s="26" t="s">
        <v>65</v>
      </c>
      <c r="P90" s="27">
        <v>7</v>
      </c>
      <c r="Q90" s="133"/>
      <c r="R90" s="131"/>
      <c r="S90" s="129"/>
    </row>
    <row r="91" spans="1:19" ht="10.5" customHeight="1" x14ac:dyDescent="0.2">
      <c r="A91" s="129"/>
      <c r="B91" s="131"/>
      <c r="C91" s="133"/>
      <c r="D91" s="25"/>
      <c r="E91" s="26" t="s">
        <v>65</v>
      </c>
      <c r="F91" s="27"/>
      <c r="G91" s="133"/>
      <c r="H91" s="131"/>
      <c r="I91" s="129"/>
      <c r="K91" s="129"/>
      <c r="L91" s="131"/>
      <c r="M91" s="133"/>
      <c r="N91" s="25">
        <v>11</v>
      </c>
      <c r="O91" s="26" t="s">
        <v>65</v>
      </c>
      <c r="P91" s="27">
        <v>6</v>
      </c>
      <c r="Q91" s="133"/>
      <c r="R91" s="131"/>
      <c r="S91" s="129"/>
    </row>
    <row r="92" spans="1:19" ht="10.5" customHeight="1" x14ac:dyDescent="0.2">
      <c r="A92" s="129"/>
      <c r="B92" s="131"/>
      <c r="C92" s="133"/>
      <c r="D92" s="25"/>
      <c r="E92" s="26" t="s">
        <v>65</v>
      </c>
      <c r="F92" s="27"/>
      <c r="G92" s="133"/>
      <c r="H92" s="131"/>
      <c r="I92" s="129"/>
      <c r="K92" s="129"/>
      <c r="L92" s="131"/>
      <c r="M92" s="133"/>
      <c r="N92" s="25"/>
      <c r="O92" s="26" t="s">
        <v>65</v>
      </c>
      <c r="P92" s="27"/>
      <c r="Q92" s="133"/>
      <c r="R92" s="131"/>
      <c r="S92" s="129"/>
    </row>
    <row r="93" spans="1:19" ht="10.5" customHeight="1" x14ac:dyDescent="0.2">
      <c r="A93" s="129"/>
      <c r="B93" s="132"/>
      <c r="C93" s="133"/>
      <c r="D93" s="28"/>
      <c r="E93" s="29" t="s">
        <v>65</v>
      </c>
      <c r="F93" s="30"/>
      <c r="G93" s="133"/>
      <c r="H93" s="132"/>
      <c r="I93" s="129"/>
      <c r="K93" s="129"/>
      <c r="L93" s="132"/>
      <c r="M93" s="133"/>
      <c r="N93" s="28"/>
      <c r="O93" s="29" t="s">
        <v>65</v>
      </c>
      <c r="P93" s="30"/>
      <c r="Q93" s="133"/>
      <c r="R93" s="132"/>
      <c r="S93" s="129"/>
    </row>
    <row r="95" spans="1:19" ht="19.2" x14ac:dyDescent="0.2">
      <c r="B95" s="145" t="s">
        <v>121</v>
      </c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</row>
  </sheetData>
  <mergeCells count="240">
    <mergeCell ref="S89:S93"/>
    <mergeCell ref="B95:R95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S84:S88"/>
    <mergeCell ref="A89:A93"/>
    <mergeCell ref="B89:B93"/>
    <mergeCell ref="C89:C93"/>
    <mergeCell ref="G89:G93"/>
    <mergeCell ref="H89:H93"/>
    <mergeCell ref="H81:H83"/>
    <mergeCell ref="L81:L83"/>
    <mergeCell ref="R81:R83"/>
    <mergeCell ref="A84:A88"/>
    <mergeCell ref="B84:B88"/>
    <mergeCell ref="C84:C88"/>
    <mergeCell ref="G84:G88"/>
    <mergeCell ref="H84:H88"/>
    <mergeCell ref="I84:I88"/>
    <mergeCell ref="K84:K88"/>
    <mergeCell ref="K78:K83"/>
    <mergeCell ref="L78:L80"/>
    <mergeCell ref="M78:M83"/>
    <mergeCell ref="Q78:Q83"/>
    <mergeCell ref="R78:R80"/>
    <mergeCell ref="S78:S83"/>
    <mergeCell ref="N80:N81"/>
    <mergeCell ref="O80:O81"/>
    <mergeCell ref="P80:P81"/>
    <mergeCell ref="A78:A83"/>
    <mergeCell ref="B78:B80"/>
    <mergeCell ref="C78:C83"/>
    <mergeCell ref="G78:G83"/>
    <mergeCell ref="H78:H80"/>
    <mergeCell ref="I78:I83"/>
    <mergeCell ref="D80:D81"/>
    <mergeCell ref="E80:E81"/>
    <mergeCell ref="F80:F81"/>
    <mergeCell ref="B81:B83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S59:S63"/>
    <mergeCell ref="A54:A58"/>
    <mergeCell ref="B54:B58"/>
    <mergeCell ref="C54:C58"/>
    <mergeCell ref="G54:G58"/>
    <mergeCell ref="H54:H58"/>
    <mergeCell ref="I54:I58"/>
    <mergeCell ref="K54:K58"/>
    <mergeCell ref="K48:K53"/>
    <mergeCell ref="L48:L50"/>
    <mergeCell ref="L54:L58"/>
    <mergeCell ref="S48:S53"/>
    <mergeCell ref="N50:N51"/>
    <mergeCell ref="O50:O51"/>
    <mergeCell ref="P50:P51"/>
    <mergeCell ref="A48:A53"/>
    <mergeCell ref="B48:B50"/>
    <mergeCell ref="C48:C53"/>
    <mergeCell ref="G48:G53"/>
    <mergeCell ref="H48:H50"/>
    <mergeCell ref="I48:I53"/>
    <mergeCell ref="D50:D51"/>
    <mergeCell ref="E50:E51"/>
    <mergeCell ref="F50:F51"/>
    <mergeCell ref="B51:B53"/>
    <mergeCell ref="H51:H53"/>
    <mergeCell ref="L51:L53"/>
    <mergeCell ref="R51:R53"/>
    <mergeCell ref="M48:M53"/>
    <mergeCell ref="Q48:Q53"/>
    <mergeCell ref="R48:R50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S29:S33"/>
    <mergeCell ref="A24:A28"/>
    <mergeCell ref="B24:B28"/>
    <mergeCell ref="C24:C28"/>
    <mergeCell ref="G24:G28"/>
    <mergeCell ref="H24:H28"/>
    <mergeCell ref="I24:I28"/>
    <mergeCell ref="K24:K28"/>
    <mergeCell ref="K18:K23"/>
    <mergeCell ref="L18:L20"/>
    <mergeCell ref="L24:L28"/>
    <mergeCell ref="S18:S23"/>
    <mergeCell ref="N20:N21"/>
    <mergeCell ref="O20:O21"/>
    <mergeCell ref="P20:P21"/>
    <mergeCell ref="A18:A23"/>
    <mergeCell ref="B18:B20"/>
    <mergeCell ref="C18:C23"/>
    <mergeCell ref="G18:G23"/>
    <mergeCell ref="H18:H20"/>
    <mergeCell ref="I18:I23"/>
    <mergeCell ref="D20:D21"/>
    <mergeCell ref="E20:E21"/>
    <mergeCell ref="F20:F21"/>
    <mergeCell ref="B21:B23"/>
    <mergeCell ref="H21:H23"/>
    <mergeCell ref="L21:L23"/>
    <mergeCell ref="R21:R23"/>
    <mergeCell ref="M18:M23"/>
    <mergeCell ref="Q18:Q23"/>
    <mergeCell ref="R18:R20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A1:S1"/>
    <mergeCell ref="G3:M3"/>
    <mergeCell ref="A5:C5"/>
    <mergeCell ref="A6:C6"/>
    <mergeCell ref="G6:I6"/>
    <mergeCell ref="K6:M6"/>
    <mergeCell ref="Q6:S6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5"/>
  <sheetViews>
    <sheetView view="pageBreakPreview" zoomScale="115" zoomScaleNormal="100" workbookViewId="0">
      <selection activeCell="C59" sqref="C59:F63"/>
    </sheetView>
  </sheetViews>
  <sheetFormatPr defaultColWidth="10" defaultRowHeight="13.2" x14ac:dyDescent="0.2"/>
  <cols>
    <col min="1" max="1" width="4.88671875" style="18" customWidth="1"/>
    <col min="2" max="2" width="11.33203125" style="18" customWidth="1"/>
    <col min="3" max="7" width="4.6640625" style="18" customWidth="1"/>
    <col min="8" max="8" width="11.33203125" style="18" customWidth="1"/>
    <col min="9" max="9" width="4.88671875" style="18" customWidth="1"/>
    <col min="10" max="10" width="5.6640625" style="18" customWidth="1"/>
    <col min="11" max="11" width="4.88671875" style="18" customWidth="1"/>
    <col min="12" max="12" width="11.33203125" style="18" customWidth="1"/>
    <col min="13" max="17" width="4.6640625" style="18" customWidth="1"/>
    <col min="18" max="18" width="11.33203125" style="18" customWidth="1"/>
    <col min="19" max="19" width="4.88671875" style="18" customWidth="1"/>
    <col min="20" max="243" width="10" style="18"/>
    <col min="244" max="244" width="4.88671875" style="18" customWidth="1"/>
    <col min="245" max="245" width="11.33203125" style="18" customWidth="1"/>
    <col min="246" max="250" width="4.6640625" style="18" customWidth="1"/>
    <col min="251" max="251" width="11.33203125" style="18" customWidth="1"/>
    <col min="252" max="252" width="4.88671875" style="18" customWidth="1"/>
    <col min="253" max="253" width="5.6640625" style="18" customWidth="1"/>
    <col min="254" max="254" width="4.88671875" style="18" customWidth="1"/>
    <col min="255" max="255" width="11.33203125" style="18" customWidth="1"/>
    <col min="256" max="260" width="4.6640625" style="18" customWidth="1"/>
    <col min="261" max="261" width="11.33203125" style="18" customWidth="1"/>
    <col min="262" max="262" width="4.88671875" style="18" customWidth="1"/>
    <col min="263" max="499" width="10" style="18"/>
    <col min="500" max="500" width="4.88671875" style="18" customWidth="1"/>
    <col min="501" max="501" width="11.33203125" style="18" customWidth="1"/>
    <col min="502" max="506" width="4.6640625" style="18" customWidth="1"/>
    <col min="507" max="507" width="11.33203125" style="18" customWidth="1"/>
    <col min="508" max="508" width="4.88671875" style="18" customWidth="1"/>
    <col min="509" max="509" width="5.6640625" style="18" customWidth="1"/>
    <col min="510" max="510" width="4.88671875" style="18" customWidth="1"/>
    <col min="511" max="511" width="11.33203125" style="18" customWidth="1"/>
    <col min="512" max="516" width="4.6640625" style="18" customWidth="1"/>
    <col min="517" max="517" width="11.33203125" style="18" customWidth="1"/>
    <col min="518" max="518" width="4.88671875" style="18" customWidth="1"/>
    <col min="519" max="755" width="10" style="18"/>
    <col min="756" max="756" width="4.88671875" style="18" customWidth="1"/>
    <col min="757" max="757" width="11.33203125" style="18" customWidth="1"/>
    <col min="758" max="762" width="4.6640625" style="18" customWidth="1"/>
    <col min="763" max="763" width="11.33203125" style="18" customWidth="1"/>
    <col min="764" max="764" width="4.88671875" style="18" customWidth="1"/>
    <col min="765" max="765" width="5.6640625" style="18" customWidth="1"/>
    <col min="766" max="766" width="4.88671875" style="18" customWidth="1"/>
    <col min="767" max="767" width="11.33203125" style="18" customWidth="1"/>
    <col min="768" max="772" width="4.6640625" style="18" customWidth="1"/>
    <col min="773" max="773" width="11.33203125" style="18" customWidth="1"/>
    <col min="774" max="774" width="4.88671875" style="18" customWidth="1"/>
    <col min="775" max="1011" width="10" style="18"/>
    <col min="1012" max="1012" width="4.88671875" style="18" customWidth="1"/>
    <col min="1013" max="1013" width="11.33203125" style="18" customWidth="1"/>
    <col min="1014" max="1018" width="4.6640625" style="18" customWidth="1"/>
    <col min="1019" max="1019" width="11.33203125" style="18" customWidth="1"/>
    <col min="1020" max="1020" width="4.88671875" style="18" customWidth="1"/>
    <col min="1021" max="1021" width="5.6640625" style="18" customWidth="1"/>
    <col min="1022" max="1022" width="4.88671875" style="18" customWidth="1"/>
    <col min="1023" max="1023" width="11.33203125" style="18" customWidth="1"/>
    <col min="1024" max="1028" width="4.6640625" style="18" customWidth="1"/>
    <col min="1029" max="1029" width="11.33203125" style="18" customWidth="1"/>
    <col min="1030" max="1030" width="4.88671875" style="18" customWidth="1"/>
    <col min="1031" max="1267" width="10" style="18"/>
    <col min="1268" max="1268" width="4.88671875" style="18" customWidth="1"/>
    <col min="1269" max="1269" width="11.33203125" style="18" customWidth="1"/>
    <col min="1270" max="1274" width="4.6640625" style="18" customWidth="1"/>
    <col min="1275" max="1275" width="11.33203125" style="18" customWidth="1"/>
    <col min="1276" max="1276" width="4.88671875" style="18" customWidth="1"/>
    <col min="1277" max="1277" width="5.6640625" style="18" customWidth="1"/>
    <col min="1278" max="1278" width="4.88671875" style="18" customWidth="1"/>
    <col min="1279" max="1279" width="11.33203125" style="18" customWidth="1"/>
    <col min="1280" max="1284" width="4.6640625" style="18" customWidth="1"/>
    <col min="1285" max="1285" width="11.33203125" style="18" customWidth="1"/>
    <col min="1286" max="1286" width="4.88671875" style="18" customWidth="1"/>
    <col min="1287" max="1523" width="10" style="18"/>
    <col min="1524" max="1524" width="4.88671875" style="18" customWidth="1"/>
    <col min="1525" max="1525" width="11.33203125" style="18" customWidth="1"/>
    <col min="1526" max="1530" width="4.6640625" style="18" customWidth="1"/>
    <col min="1531" max="1531" width="11.33203125" style="18" customWidth="1"/>
    <col min="1532" max="1532" width="4.88671875" style="18" customWidth="1"/>
    <col min="1533" max="1533" width="5.6640625" style="18" customWidth="1"/>
    <col min="1534" max="1534" width="4.88671875" style="18" customWidth="1"/>
    <col min="1535" max="1535" width="11.33203125" style="18" customWidth="1"/>
    <col min="1536" max="1540" width="4.6640625" style="18" customWidth="1"/>
    <col min="1541" max="1541" width="11.33203125" style="18" customWidth="1"/>
    <col min="1542" max="1542" width="4.88671875" style="18" customWidth="1"/>
    <col min="1543" max="1779" width="10" style="18"/>
    <col min="1780" max="1780" width="4.88671875" style="18" customWidth="1"/>
    <col min="1781" max="1781" width="11.33203125" style="18" customWidth="1"/>
    <col min="1782" max="1786" width="4.6640625" style="18" customWidth="1"/>
    <col min="1787" max="1787" width="11.33203125" style="18" customWidth="1"/>
    <col min="1788" max="1788" width="4.88671875" style="18" customWidth="1"/>
    <col min="1789" max="1789" width="5.6640625" style="18" customWidth="1"/>
    <col min="1790" max="1790" width="4.88671875" style="18" customWidth="1"/>
    <col min="1791" max="1791" width="11.33203125" style="18" customWidth="1"/>
    <col min="1792" max="1796" width="4.6640625" style="18" customWidth="1"/>
    <col min="1797" max="1797" width="11.33203125" style="18" customWidth="1"/>
    <col min="1798" max="1798" width="4.88671875" style="18" customWidth="1"/>
    <col min="1799" max="2035" width="10" style="18"/>
    <col min="2036" max="2036" width="4.88671875" style="18" customWidth="1"/>
    <col min="2037" max="2037" width="11.33203125" style="18" customWidth="1"/>
    <col min="2038" max="2042" width="4.6640625" style="18" customWidth="1"/>
    <col min="2043" max="2043" width="11.33203125" style="18" customWidth="1"/>
    <col min="2044" max="2044" width="4.88671875" style="18" customWidth="1"/>
    <col min="2045" max="2045" width="5.6640625" style="18" customWidth="1"/>
    <col min="2046" max="2046" width="4.88671875" style="18" customWidth="1"/>
    <col min="2047" max="2047" width="11.33203125" style="18" customWidth="1"/>
    <col min="2048" max="2052" width="4.6640625" style="18" customWidth="1"/>
    <col min="2053" max="2053" width="11.33203125" style="18" customWidth="1"/>
    <col min="2054" max="2054" width="4.88671875" style="18" customWidth="1"/>
    <col min="2055" max="2291" width="10" style="18"/>
    <col min="2292" max="2292" width="4.88671875" style="18" customWidth="1"/>
    <col min="2293" max="2293" width="11.33203125" style="18" customWidth="1"/>
    <col min="2294" max="2298" width="4.6640625" style="18" customWidth="1"/>
    <col min="2299" max="2299" width="11.33203125" style="18" customWidth="1"/>
    <col min="2300" max="2300" width="4.88671875" style="18" customWidth="1"/>
    <col min="2301" max="2301" width="5.6640625" style="18" customWidth="1"/>
    <col min="2302" max="2302" width="4.88671875" style="18" customWidth="1"/>
    <col min="2303" max="2303" width="11.33203125" style="18" customWidth="1"/>
    <col min="2304" max="2308" width="4.6640625" style="18" customWidth="1"/>
    <col min="2309" max="2309" width="11.33203125" style="18" customWidth="1"/>
    <col min="2310" max="2310" width="4.88671875" style="18" customWidth="1"/>
    <col min="2311" max="2547" width="10" style="18"/>
    <col min="2548" max="2548" width="4.88671875" style="18" customWidth="1"/>
    <col min="2549" max="2549" width="11.33203125" style="18" customWidth="1"/>
    <col min="2550" max="2554" width="4.6640625" style="18" customWidth="1"/>
    <col min="2555" max="2555" width="11.33203125" style="18" customWidth="1"/>
    <col min="2556" max="2556" width="4.88671875" style="18" customWidth="1"/>
    <col min="2557" max="2557" width="5.6640625" style="18" customWidth="1"/>
    <col min="2558" max="2558" width="4.88671875" style="18" customWidth="1"/>
    <col min="2559" max="2559" width="11.33203125" style="18" customWidth="1"/>
    <col min="2560" max="2564" width="4.6640625" style="18" customWidth="1"/>
    <col min="2565" max="2565" width="11.33203125" style="18" customWidth="1"/>
    <col min="2566" max="2566" width="4.88671875" style="18" customWidth="1"/>
    <col min="2567" max="2803" width="10" style="18"/>
    <col min="2804" max="2804" width="4.88671875" style="18" customWidth="1"/>
    <col min="2805" max="2805" width="11.33203125" style="18" customWidth="1"/>
    <col min="2806" max="2810" width="4.6640625" style="18" customWidth="1"/>
    <col min="2811" max="2811" width="11.33203125" style="18" customWidth="1"/>
    <col min="2812" max="2812" width="4.88671875" style="18" customWidth="1"/>
    <col min="2813" max="2813" width="5.6640625" style="18" customWidth="1"/>
    <col min="2814" max="2814" width="4.88671875" style="18" customWidth="1"/>
    <col min="2815" max="2815" width="11.33203125" style="18" customWidth="1"/>
    <col min="2816" max="2820" width="4.6640625" style="18" customWidth="1"/>
    <col min="2821" max="2821" width="11.33203125" style="18" customWidth="1"/>
    <col min="2822" max="2822" width="4.88671875" style="18" customWidth="1"/>
    <col min="2823" max="3059" width="10" style="18"/>
    <col min="3060" max="3060" width="4.88671875" style="18" customWidth="1"/>
    <col min="3061" max="3061" width="11.33203125" style="18" customWidth="1"/>
    <col min="3062" max="3066" width="4.6640625" style="18" customWidth="1"/>
    <col min="3067" max="3067" width="11.33203125" style="18" customWidth="1"/>
    <col min="3068" max="3068" width="4.88671875" style="18" customWidth="1"/>
    <col min="3069" max="3069" width="5.6640625" style="18" customWidth="1"/>
    <col min="3070" max="3070" width="4.88671875" style="18" customWidth="1"/>
    <col min="3071" max="3071" width="11.33203125" style="18" customWidth="1"/>
    <col min="3072" max="3076" width="4.6640625" style="18" customWidth="1"/>
    <col min="3077" max="3077" width="11.33203125" style="18" customWidth="1"/>
    <col min="3078" max="3078" width="4.88671875" style="18" customWidth="1"/>
    <col min="3079" max="3315" width="10" style="18"/>
    <col min="3316" max="3316" width="4.88671875" style="18" customWidth="1"/>
    <col min="3317" max="3317" width="11.33203125" style="18" customWidth="1"/>
    <col min="3318" max="3322" width="4.6640625" style="18" customWidth="1"/>
    <col min="3323" max="3323" width="11.33203125" style="18" customWidth="1"/>
    <col min="3324" max="3324" width="4.88671875" style="18" customWidth="1"/>
    <col min="3325" max="3325" width="5.6640625" style="18" customWidth="1"/>
    <col min="3326" max="3326" width="4.88671875" style="18" customWidth="1"/>
    <col min="3327" max="3327" width="11.33203125" style="18" customWidth="1"/>
    <col min="3328" max="3332" width="4.6640625" style="18" customWidth="1"/>
    <col min="3333" max="3333" width="11.33203125" style="18" customWidth="1"/>
    <col min="3334" max="3334" width="4.88671875" style="18" customWidth="1"/>
    <col min="3335" max="3571" width="10" style="18"/>
    <col min="3572" max="3572" width="4.88671875" style="18" customWidth="1"/>
    <col min="3573" max="3573" width="11.33203125" style="18" customWidth="1"/>
    <col min="3574" max="3578" width="4.6640625" style="18" customWidth="1"/>
    <col min="3579" max="3579" width="11.33203125" style="18" customWidth="1"/>
    <col min="3580" max="3580" width="4.88671875" style="18" customWidth="1"/>
    <col min="3581" max="3581" width="5.6640625" style="18" customWidth="1"/>
    <col min="3582" max="3582" width="4.88671875" style="18" customWidth="1"/>
    <col min="3583" max="3583" width="11.33203125" style="18" customWidth="1"/>
    <col min="3584" max="3588" width="4.6640625" style="18" customWidth="1"/>
    <col min="3589" max="3589" width="11.33203125" style="18" customWidth="1"/>
    <col min="3590" max="3590" width="4.88671875" style="18" customWidth="1"/>
    <col min="3591" max="3827" width="10" style="18"/>
    <col min="3828" max="3828" width="4.88671875" style="18" customWidth="1"/>
    <col min="3829" max="3829" width="11.33203125" style="18" customWidth="1"/>
    <col min="3830" max="3834" width="4.6640625" style="18" customWidth="1"/>
    <col min="3835" max="3835" width="11.33203125" style="18" customWidth="1"/>
    <col min="3836" max="3836" width="4.88671875" style="18" customWidth="1"/>
    <col min="3837" max="3837" width="5.6640625" style="18" customWidth="1"/>
    <col min="3838" max="3838" width="4.88671875" style="18" customWidth="1"/>
    <col min="3839" max="3839" width="11.33203125" style="18" customWidth="1"/>
    <col min="3840" max="3844" width="4.6640625" style="18" customWidth="1"/>
    <col min="3845" max="3845" width="11.33203125" style="18" customWidth="1"/>
    <col min="3846" max="3846" width="4.88671875" style="18" customWidth="1"/>
    <col min="3847" max="4083" width="10" style="18"/>
    <col min="4084" max="4084" width="4.88671875" style="18" customWidth="1"/>
    <col min="4085" max="4085" width="11.33203125" style="18" customWidth="1"/>
    <col min="4086" max="4090" width="4.6640625" style="18" customWidth="1"/>
    <col min="4091" max="4091" width="11.33203125" style="18" customWidth="1"/>
    <col min="4092" max="4092" width="4.88671875" style="18" customWidth="1"/>
    <col min="4093" max="4093" width="5.6640625" style="18" customWidth="1"/>
    <col min="4094" max="4094" width="4.88671875" style="18" customWidth="1"/>
    <col min="4095" max="4095" width="11.33203125" style="18" customWidth="1"/>
    <col min="4096" max="4100" width="4.6640625" style="18" customWidth="1"/>
    <col min="4101" max="4101" width="11.33203125" style="18" customWidth="1"/>
    <col min="4102" max="4102" width="4.88671875" style="18" customWidth="1"/>
    <col min="4103" max="4339" width="10" style="18"/>
    <col min="4340" max="4340" width="4.88671875" style="18" customWidth="1"/>
    <col min="4341" max="4341" width="11.33203125" style="18" customWidth="1"/>
    <col min="4342" max="4346" width="4.6640625" style="18" customWidth="1"/>
    <col min="4347" max="4347" width="11.33203125" style="18" customWidth="1"/>
    <col min="4348" max="4348" width="4.88671875" style="18" customWidth="1"/>
    <col min="4349" max="4349" width="5.6640625" style="18" customWidth="1"/>
    <col min="4350" max="4350" width="4.88671875" style="18" customWidth="1"/>
    <col min="4351" max="4351" width="11.33203125" style="18" customWidth="1"/>
    <col min="4352" max="4356" width="4.6640625" style="18" customWidth="1"/>
    <col min="4357" max="4357" width="11.33203125" style="18" customWidth="1"/>
    <col min="4358" max="4358" width="4.88671875" style="18" customWidth="1"/>
    <col min="4359" max="4595" width="10" style="18"/>
    <col min="4596" max="4596" width="4.88671875" style="18" customWidth="1"/>
    <col min="4597" max="4597" width="11.33203125" style="18" customWidth="1"/>
    <col min="4598" max="4602" width="4.6640625" style="18" customWidth="1"/>
    <col min="4603" max="4603" width="11.33203125" style="18" customWidth="1"/>
    <col min="4604" max="4604" width="4.88671875" style="18" customWidth="1"/>
    <col min="4605" max="4605" width="5.6640625" style="18" customWidth="1"/>
    <col min="4606" max="4606" width="4.88671875" style="18" customWidth="1"/>
    <col min="4607" max="4607" width="11.33203125" style="18" customWidth="1"/>
    <col min="4608" max="4612" width="4.6640625" style="18" customWidth="1"/>
    <col min="4613" max="4613" width="11.33203125" style="18" customWidth="1"/>
    <col min="4614" max="4614" width="4.88671875" style="18" customWidth="1"/>
    <col min="4615" max="4851" width="10" style="18"/>
    <col min="4852" max="4852" width="4.88671875" style="18" customWidth="1"/>
    <col min="4853" max="4853" width="11.33203125" style="18" customWidth="1"/>
    <col min="4854" max="4858" width="4.6640625" style="18" customWidth="1"/>
    <col min="4859" max="4859" width="11.33203125" style="18" customWidth="1"/>
    <col min="4860" max="4860" width="4.88671875" style="18" customWidth="1"/>
    <col min="4861" max="4861" width="5.6640625" style="18" customWidth="1"/>
    <col min="4862" max="4862" width="4.88671875" style="18" customWidth="1"/>
    <col min="4863" max="4863" width="11.33203125" style="18" customWidth="1"/>
    <col min="4864" max="4868" width="4.6640625" style="18" customWidth="1"/>
    <col min="4869" max="4869" width="11.33203125" style="18" customWidth="1"/>
    <col min="4870" max="4870" width="4.88671875" style="18" customWidth="1"/>
    <col min="4871" max="5107" width="10" style="18"/>
    <col min="5108" max="5108" width="4.88671875" style="18" customWidth="1"/>
    <col min="5109" max="5109" width="11.33203125" style="18" customWidth="1"/>
    <col min="5110" max="5114" width="4.6640625" style="18" customWidth="1"/>
    <col min="5115" max="5115" width="11.33203125" style="18" customWidth="1"/>
    <col min="5116" max="5116" width="4.88671875" style="18" customWidth="1"/>
    <col min="5117" max="5117" width="5.6640625" style="18" customWidth="1"/>
    <col min="5118" max="5118" width="4.88671875" style="18" customWidth="1"/>
    <col min="5119" max="5119" width="11.33203125" style="18" customWidth="1"/>
    <col min="5120" max="5124" width="4.6640625" style="18" customWidth="1"/>
    <col min="5125" max="5125" width="11.33203125" style="18" customWidth="1"/>
    <col min="5126" max="5126" width="4.88671875" style="18" customWidth="1"/>
    <col min="5127" max="5363" width="10" style="18"/>
    <col min="5364" max="5364" width="4.88671875" style="18" customWidth="1"/>
    <col min="5365" max="5365" width="11.33203125" style="18" customWidth="1"/>
    <col min="5366" max="5370" width="4.6640625" style="18" customWidth="1"/>
    <col min="5371" max="5371" width="11.33203125" style="18" customWidth="1"/>
    <col min="5372" max="5372" width="4.88671875" style="18" customWidth="1"/>
    <col min="5373" max="5373" width="5.6640625" style="18" customWidth="1"/>
    <col min="5374" max="5374" width="4.88671875" style="18" customWidth="1"/>
    <col min="5375" max="5375" width="11.33203125" style="18" customWidth="1"/>
    <col min="5376" max="5380" width="4.6640625" style="18" customWidth="1"/>
    <col min="5381" max="5381" width="11.33203125" style="18" customWidth="1"/>
    <col min="5382" max="5382" width="4.88671875" style="18" customWidth="1"/>
    <col min="5383" max="5619" width="10" style="18"/>
    <col min="5620" max="5620" width="4.88671875" style="18" customWidth="1"/>
    <col min="5621" max="5621" width="11.33203125" style="18" customWidth="1"/>
    <col min="5622" max="5626" width="4.6640625" style="18" customWidth="1"/>
    <col min="5627" max="5627" width="11.33203125" style="18" customWidth="1"/>
    <col min="5628" max="5628" width="4.88671875" style="18" customWidth="1"/>
    <col min="5629" max="5629" width="5.6640625" style="18" customWidth="1"/>
    <col min="5630" max="5630" width="4.88671875" style="18" customWidth="1"/>
    <col min="5631" max="5631" width="11.33203125" style="18" customWidth="1"/>
    <col min="5632" max="5636" width="4.6640625" style="18" customWidth="1"/>
    <col min="5637" max="5637" width="11.33203125" style="18" customWidth="1"/>
    <col min="5638" max="5638" width="4.88671875" style="18" customWidth="1"/>
    <col min="5639" max="5875" width="10" style="18"/>
    <col min="5876" max="5876" width="4.88671875" style="18" customWidth="1"/>
    <col min="5877" max="5877" width="11.33203125" style="18" customWidth="1"/>
    <col min="5878" max="5882" width="4.6640625" style="18" customWidth="1"/>
    <col min="5883" max="5883" width="11.33203125" style="18" customWidth="1"/>
    <col min="5884" max="5884" width="4.88671875" style="18" customWidth="1"/>
    <col min="5885" max="5885" width="5.6640625" style="18" customWidth="1"/>
    <col min="5886" max="5886" width="4.88671875" style="18" customWidth="1"/>
    <col min="5887" max="5887" width="11.33203125" style="18" customWidth="1"/>
    <col min="5888" max="5892" width="4.6640625" style="18" customWidth="1"/>
    <col min="5893" max="5893" width="11.33203125" style="18" customWidth="1"/>
    <col min="5894" max="5894" width="4.88671875" style="18" customWidth="1"/>
    <col min="5895" max="6131" width="10" style="18"/>
    <col min="6132" max="6132" width="4.88671875" style="18" customWidth="1"/>
    <col min="6133" max="6133" width="11.33203125" style="18" customWidth="1"/>
    <col min="6134" max="6138" width="4.6640625" style="18" customWidth="1"/>
    <col min="6139" max="6139" width="11.33203125" style="18" customWidth="1"/>
    <col min="6140" max="6140" width="4.88671875" style="18" customWidth="1"/>
    <col min="6141" max="6141" width="5.6640625" style="18" customWidth="1"/>
    <col min="6142" max="6142" width="4.88671875" style="18" customWidth="1"/>
    <col min="6143" max="6143" width="11.33203125" style="18" customWidth="1"/>
    <col min="6144" max="6148" width="4.6640625" style="18" customWidth="1"/>
    <col min="6149" max="6149" width="11.33203125" style="18" customWidth="1"/>
    <col min="6150" max="6150" width="4.88671875" style="18" customWidth="1"/>
    <col min="6151" max="6387" width="10" style="18"/>
    <col min="6388" max="6388" width="4.88671875" style="18" customWidth="1"/>
    <col min="6389" max="6389" width="11.33203125" style="18" customWidth="1"/>
    <col min="6390" max="6394" width="4.6640625" style="18" customWidth="1"/>
    <col min="6395" max="6395" width="11.33203125" style="18" customWidth="1"/>
    <col min="6396" max="6396" width="4.88671875" style="18" customWidth="1"/>
    <col min="6397" max="6397" width="5.6640625" style="18" customWidth="1"/>
    <col min="6398" max="6398" width="4.88671875" style="18" customWidth="1"/>
    <col min="6399" max="6399" width="11.33203125" style="18" customWidth="1"/>
    <col min="6400" max="6404" width="4.6640625" style="18" customWidth="1"/>
    <col min="6405" max="6405" width="11.33203125" style="18" customWidth="1"/>
    <col min="6406" max="6406" width="4.88671875" style="18" customWidth="1"/>
    <col min="6407" max="6643" width="10" style="18"/>
    <col min="6644" max="6644" width="4.88671875" style="18" customWidth="1"/>
    <col min="6645" max="6645" width="11.33203125" style="18" customWidth="1"/>
    <col min="6646" max="6650" width="4.6640625" style="18" customWidth="1"/>
    <col min="6651" max="6651" width="11.33203125" style="18" customWidth="1"/>
    <col min="6652" max="6652" width="4.88671875" style="18" customWidth="1"/>
    <col min="6653" max="6653" width="5.6640625" style="18" customWidth="1"/>
    <col min="6654" max="6654" width="4.88671875" style="18" customWidth="1"/>
    <col min="6655" max="6655" width="11.33203125" style="18" customWidth="1"/>
    <col min="6656" max="6660" width="4.6640625" style="18" customWidth="1"/>
    <col min="6661" max="6661" width="11.33203125" style="18" customWidth="1"/>
    <col min="6662" max="6662" width="4.88671875" style="18" customWidth="1"/>
    <col min="6663" max="6899" width="10" style="18"/>
    <col min="6900" max="6900" width="4.88671875" style="18" customWidth="1"/>
    <col min="6901" max="6901" width="11.33203125" style="18" customWidth="1"/>
    <col min="6902" max="6906" width="4.6640625" style="18" customWidth="1"/>
    <col min="6907" max="6907" width="11.33203125" style="18" customWidth="1"/>
    <col min="6908" max="6908" width="4.88671875" style="18" customWidth="1"/>
    <col min="6909" max="6909" width="5.6640625" style="18" customWidth="1"/>
    <col min="6910" max="6910" width="4.88671875" style="18" customWidth="1"/>
    <col min="6911" max="6911" width="11.33203125" style="18" customWidth="1"/>
    <col min="6912" max="6916" width="4.6640625" style="18" customWidth="1"/>
    <col min="6917" max="6917" width="11.33203125" style="18" customWidth="1"/>
    <col min="6918" max="6918" width="4.88671875" style="18" customWidth="1"/>
    <col min="6919" max="7155" width="10" style="18"/>
    <col min="7156" max="7156" width="4.88671875" style="18" customWidth="1"/>
    <col min="7157" max="7157" width="11.33203125" style="18" customWidth="1"/>
    <col min="7158" max="7162" width="4.6640625" style="18" customWidth="1"/>
    <col min="7163" max="7163" width="11.33203125" style="18" customWidth="1"/>
    <col min="7164" max="7164" width="4.88671875" style="18" customWidth="1"/>
    <col min="7165" max="7165" width="5.6640625" style="18" customWidth="1"/>
    <col min="7166" max="7166" width="4.88671875" style="18" customWidth="1"/>
    <col min="7167" max="7167" width="11.33203125" style="18" customWidth="1"/>
    <col min="7168" max="7172" width="4.6640625" style="18" customWidth="1"/>
    <col min="7173" max="7173" width="11.33203125" style="18" customWidth="1"/>
    <col min="7174" max="7174" width="4.88671875" style="18" customWidth="1"/>
    <col min="7175" max="7411" width="10" style="18"/>
    <col min="7412" max="7412" width="4.88671875" style="18" customWidth="1"/>
    <col min="7413" max="7413" width="11.33203125" style="18" customWidth="1"/>
    <col min="7414" max="7418" width="4.6640625" style="18" customWidth="1"/>
    <col min="7419" max="7419" width="11.33203125" style="18" customWidth="1"/>
    <col min="7420" max="7420" width="4.88671875" style="18" customWidth="1"/>
    <col min="7421" max="7421" width="5.6640625" style="18" customWidth="1"/>
    <col min="7422" max="7422" width="4.88671875" style="18" customWidth="1"/>
    <col min="7423" max="7423" width="11.33203125" style="18" customWidth="1"/>
    <col min="7424" max="7428" width="4.6640625" style="18" customWidth="1"/>
    <col min="7429" max="7429" width="11.33203125" style="18" customWidth="1"/>
    <col min="7430" max="7430" width="4.88671875" style="18" customWidth="1"/>
    <col min="7431" max="7667" width="10" style="18"/>
    <col min="7668" max="7668" width="4.88671875" style="18" customWidth="1"/>
    <col min="7669" max="7669" width="11.33203125" style="18" customWidth="1"/>
    <col min="7670" max="7674" width="4.6640625" style="18" customWidth="1"/>
    <col min="7675" max="7675" width="11.33203125" style="18" customWidth="1"/>
    <col min="7676" max="7676" width="4.88671875" style="18" customWidth="1"/>
    <col min="7677" max="7677" width="5.6640625" style="18" customWidth="1"/>
    <col min="7678" max="7678" width="4.88671875" style="18" customWidth="1"/>
    <col min="7679" max="7679" width="11.33203125" style="18" customWidth="1"/>
    <col min="7680" max="7684" width="4.6640625" style="18" customWidth="1"/>
    <col min="7685" max="7685" width="11.33203125" style="18" customWidth="1"/>
    <col min="7686" max="7686" width="4.88671875" style="18" customWidth="1"/>
    <col min="7687" max="7923" width="10" style="18"/>
    <col min="7924" max="7924" width="4.88671875" style="18" customWidth="1"/>
    <col min="7925" max="7925" width="11.33203125" style="18" customWidth="1"/>
    <col min="7926" max="7930" width="4.6640625" style="18" customWidth="1"/>
    <col min="7931" max="7931" width="11.33203125" style="18" customWidth="1"/>
    <col min="7932" max="7932" width="4.88671875" style="18" customWidth="1"/>
    <col min="7933" max="7933" width="5.6640625" style="18" customWidth="1"/>
    <col min="7934" max="7934" width="4.88671875" style="18" customWidth="1"/>
    <col min="7935" max="7935" width="11.33203125" style="18" customWidth="1"/>
    <col min="7936" max="7940" width="4.6640625" style="18" customWidth="1"/>
    <col min="7941" max="7941" width="11.33203125" style="18" customWidth="1"/>
    <col min="7942" max="7942" width="4.88671875" style="18" customWidth="1"/>
    <col min="7943" max="8179" width="10" style="18"/>
    <col min="8180" max="8180" width="4.88671875" style="18" customWidth="1"/>
    <col min="8181" max="8181" width="11.33203125" style="18" customWidth="1"/>
    <col min="8182" max="8186" width="4.6640625" style="18" customWidth="1"/>
    <col min="8187" max="8187" width="11.33203125" style="18" customWidth="1"/>
    <col min="8188" max="8188" width="4.88671875" style="18" customWidth="1"/>
    <col min="8189" max="8189" width="5.6640625" style="18" customWidth="1"/>
    <col min="8190" max="8190" width="4.88671875" style="18" customWidth="1"/>
    <col min="8191" max="8191" width="11.33203125" style="18" customWidth="1"/>
    <col min="8192" max="8196" width="4.6640625" style="18" customWidth="1"/>
    <col min="8197" max="8197" width="11.33203125" style="18" customWidth="1"/>
    <col min="8198" max="8198" width="4.88671875" style="18" customWidth="1"/>
    <col min="8199" max="8435" width="10" style="18"/>
    <col min="8436" max="8436" width="4.88671875" style="18" customWidth="1"/>
    <col min="8437" max="8437" width="11.33203125" style="18" customWidth="1"/>
    <col min="8438" max="8442" width="4.6640625" style="18" customWidth="1"/>
    <col min="8443" max="8443" width="11.33203125" style="18" customWidth="1"/>
    <col min="8444" max="8444" width="4.88671875" style="18" customWidth="1"/>
    <col min="8445" max="8445" width="5.6640625" style="18" customWidth="1"/>
    <col min="8446" max="8446" width="4.88671875" style="18" customWidth="1"/>
    <col min="8447" max="8447" width="11.33203125" style="18" customWidth="1"/>
    <col min="8448" max="8452" width="4.6640625" style="18" customWidth="1"/>
    <col min="8453" max="8453" width="11.33203125" style="18" customWidth="1"/>
    <col min="8454" max="8454" width="4.88671875" style="18" customWidth="1"/>
    <col min="8455" max="8691" width="10" style="18"/>
    <col min="8692" max="8692" width="4.88671875" style="18" customWidth="1"/>
    <col min="8693" max="8693" width="11.33203125" style="18" customWidth="1"/>
    <col min="8694" max="8698" width="4.6640625" style="18" customWidth="1"/>
    <col min="8699" max="8699" width="11.33203125" style="18" customWidth="1"/>
    <col min="8700" max="8700" width="4.88671875" style="18" customWidth="1"/>
    <col min="8701" max="8701" width="5.6640625" style="18" customWidth="1"/>
    <col min="8702" max="8702" width="4.88671875" style="18" customWidth="1"/>
    <col min="8703" max="8703" width="11.33203125" style="18" customWidth="1"/>
    <col min="8704" max="8708" width="4.6640625" style="18" customWidth="1"/>
    <col min="8709" max="8709" width="11.33203125" style="18" customWidth="1"/>
    <col min="8710" max="8710" width="4.88671875" style="18" customWidth="1"/>
    <col min="8711" max="8947" width="10" style="18"/>
    <col min="8948" max="8948" width="4.88671875" style="18" customWidth="1"/>
    <col min="8949" max="8949" width="11.33203125" style="18" customWidth="1"/>
    <col min="8950" max="8954" width="4.6640625" style="18" customWidth="1"/>
    <col min="8955" max="8955" width="11.33203125" style="18" customWidth="1"/>
    <col min="8956" max="8956" width="4.88671875" style="18" customWidth="1"/>
    <col min="8957" max="8957" width="5.6640625" style="18" customWidth="1"/>
    <col min="8958" max="8958" width="4.88671875" style="18" customWidth="1"/>
    <col min="8959" max="8959" width="11.33203125" style="18" customWidth="1"/>
    <col min="8960" max="8964" width="4.6640625" style="18" customWidth="1"/>
    <col min="8965" max="8965" width="11.33203125" style="18" customWidth="1"/>
    <col min="8966" max="8966" width="4.88671875" style="18" customWidth="1"/>
    <col min="8967" max="9203" width="10" style="18"/>
    <col min="9204" max="9204" width="4.88671875" style="18" customWidth="1"/>
    <col min="9205" max="9205" width="11.33203125" style="18" customWidth="1"/>
    <col min="9206" max="9210" width="4.6640625" style="18" customWidth="1"/>
    <col min="9211" max="9211" width="11.33203125" style="18" customWidth="1"/>
    <col min="9212" max="9212" width="4.88671875" style="18" customWidth="1"/>
    <col min="9213" max="9213" width="5.6640625" style="18" customWidth="1"/>
    <col min="9214" max="9214" width="4.88671875" style="18" customWidth="1"/>
    <col min="9215" max="9215" width="11.33203125" style="18" customWidth="1"/>
    <col min="9216" max="9220" width="4.6640625" style="18" customWidth="1"/>
    <col min="9221" max="9221" width="11.33203125" style="18" customWidth="1"/>
    <col min="9222" max="9222" width="4.88671875" style="18" customWidth="1"/>
    <col min="9223" max="9459" width="10" style="18"/>
    <col min="9460" max="9460" width="4.88671875" style="18" customWidth="1"/>
    <col min="9461" max="9461" width="11.33203125" style="18" customWidth="1"/>
    <col min="9462" max="9466" width="4.6640625" style="18" customWidth="1"/>
    <col min="9467" max="9467" width="11.33203125" style="18" customWidth="1"/>
    <col min="9468" max="9468" width="4.88671875" style="18" customWidth="1"/>
    <col min="9469" max="9469" width="5.6640625" style="18" customWidth="1"/>
    <col min="9470" max="9470" width="4.88671875" style="18" customWidth="1"/>
    <col min="9471" max="9471" width="11.33203125" style="18" customWidth="1"/>
    <col min="9472" max="9476" width="4.6640625" style="18" customWidth="1"/>
    <col min="9477" max="9477" width="11.33203125" style="18" customWidth="1"/>
    <col min="9478" max="9478" width="4.88671875" style="18" customWidth="1"/>
    <col min="9479" max="9715" width="10" style="18"/>
    <col min="9716" max="9716" width="4.88671875" style="18" customWidth="1"/>
    <col min="9717" max="9717" width="11.33203125" style="18" customWidth="1"/>
    <col min="9718" max="9722" width="4.6640625" style="18" customWidth="1"/>
    <col min="9723" max="9723" width="11.33203125" style="18" customWidth="1"/>
    <col min="9724" max="9724" width="4.88671875" style="18" customWidth="1"/>
    <col min="9725" max="9725" width="5.6640625" style="18" customWidth="1"/>
    <col min="9726" max="9726" width="4.88671875" style="18" customWidth="1"/>
    <col min="9727" max="9727" width="11.33203125" style="18" customWidth="1"/>
    <col min="9728" max="9732" width="4.6640625" style="18" customWidth="1"/>
    <col min="9733" max="9733" width="11.33203125" style="18" customWidth="1"/>
    <col min="9734" max="9734" width="4.88671875" style="18" customWidth="1"/>
    <col min="9735" max="9971" width="10" style="18"/>
    <col min="9972" max="9972" width="4.88671875" style="18" customWidth="1"/>
    <col min="9973" max="9973" width="11.33203125" style="18" customWidth="1"/>
    <col min="9974" max="9978" width="4.6640625" style="18" customWidth="1"/>
    <col min="9979" max="9979" width="11.33203125" style="18" customWidth="1"/>
    <col min="9980" max="9980" width="4.88671875" style="18" customWidth="1"/>
    <col min="9981" max="9981" width="5.6640625" style="18" customWidth="1"/>
    <col min="9982" max="9982" width="4.88671875" style="18" customWidth="1"/>
    <col min="9983" max="9983" width="11.33203125" style="18" customWidth="1"/>
    <col min="9984" max="9988" width="4.6640625" style="18" customWidth="1"/>
    <col min="9989" max="9989" width="11.33203125" style="18" customWidth="1"/>
    <col min="9990" max="9990" width="4.88671875" style="18" customWidth="1"/>
    <col min="9991" max="10227" width="10" style="18"/>
    <col min="10228" max="10228" width="4.88671875" style="18" customWidth="1"/>
    <col min="10229" max="10229" width="11.33203125" style="18" customWidth="1"/>
    <col min="10230" max="10234" width="4.6640625" style="18" customWidth="1"/>
    <col min="10235" max="10235" width="11.33203125" style="18" customWidth="1"/>
    <col min="10236" max="10236" width="4.88671875" style="18" customWidth="1"/>
    <col min="10237" max="10237" width="5.6640625" style="18" customWidth="1"/>
    <col min="10238" max="10238" width="4.88671875" style="18" customWidth="1"/>
    <col min="10239" max="10239" width="11.33203125" style="18" customWidth="1"/>
    <col min="10240" max="10244" width="4.6640625" style="18" customWidth="1"/>
    <col min="10245" max="10245" width="11.33203125" style="18" customWidth="1"/>
    <col min="10246" max="10246" width="4.88671875" style="18" customWidth="1"/>
    <col min="10247" max="10483" width="10" style="18"/>
    <col min="10484" max="10484" width="4.88671875" style="18" customWidth="1"/>
    <col min="10485" max="10485" width="11.33203125" style="18" customWidth="1"/>
    <col min="10486" max="10490" width="4.6640625" style="18" customWidth="1"/>
    <col min="10491" max="10491" width="11.33203125" style="18" customWidth="1"/>
    <col min="10492" max="10492" width="4.88671875" style="18" customWidth="1"/>
    <col min="10493" max="10493" width="5.6640625" style="18" customWidth="1"/>
    <col min="10494" max="10494" width="4.88671875" style="18" customWidth="1"/>
    <col min="10495" max="10495" width="11.33203125" style="18" customWidth="1"/>
    <col min="10496" max="10500" width="4.6640625" style="18" customWidth="1"/>
    <col min="10501" max="10501" width="11.33203125" style="18" customWidth="1"/>
    <col min="10502" max="10502" width="4.88671875" style="18" customWidth="1"/>
    <col min="10503" max="10739" width="10" style="18"/>
    <col min="10740" max="10740" width="4.88671875" style="18" customWidth="1"/>
    <col min="10741" max="10741" width="11.33203125" style="18" customWidth="1"/>
    <col min="10742" max="10746" width="4.6640625" style="18" customWidth="1"/>
    <col min="10747" max="10747" width="11.33203125" style="18" customWidth="1"/>
    <col min="10748" max="10748" width="4.88671875" style="18" customWidth="1"/>
    <col min="10749" max="10749" width="5.6640625" style="18" customWidth="1"/>
    <col min="10750" max="10750" width="4.88671875" style="18" customWidth="1"/>
    <col min="10751" max="10751" width="11.33203125" style="18" customWidth="1"/>
    <col min="10752" max="10756" width="4.6640625" style="18" customWidth="1"/>
    <col min="10757" max="10757" width="11.33203125" style="18" customWidth="1"/>
    <col min="10758" max="10758" width="4.88671875" style="18" customWidth="1"/>
    <col min="10759" max="10995" width="10" style="18"/>
    <col min="10996" max="10996" width="4.88671875" style="18" customWidth="1"/>
    <col min="10997" max="10997" width="11.33203125" style="18" customWidth="1"/>
    <col min="10998" max="11002" width="4.6640625" style="18" customWidth="1"/>
    <col min="11003" max="11003" width="11.33203125" style="18" customWidth="1"/>
    <col min="11004" max="11004" width="4.88671875" style="18" customWidth="1"/>
    <col min="11005" max="11005" width="5.6640625" style="18" customWidth="1"/>
    <col min="11006" max="11006" width="4.88671875" style="18" customWidth="1"/>
    <col min="11007" max="11007" width="11.33203125" style="18" customWidth="1"/>
    <col min="11008" max="11012" width="4.6640625" style="18" customWidth="1"/>
    <col min="11013" max="11013" width="11.33203125" style="18" customWidth="1"/>
    <col min="11014" max="11014" width="4.88671875" style="18" customWidth="1"/>
    <col min="11015" max="11251" width="10" style="18"/>
    <col min="11252" max="11252" width="4.88671875" style="18" customWidth="1"/>
    <col min="11253" max="11253" width="11.33203125" style="18" customWidth="1"/>
    <col min="11254" max="11258" width="4.6640625" style="18" customWidth="1"/>
    <col min="11259" max="11259" width="11.33203125" style="18" customWidth="1"/>
    <col min="11260" max="11260" width="4.88671875" style="18" customWidth="1"/>
    <col min="11261" max="11261" width="5.6640625" style="18" customWidth="1"/>
    <col min="11262" max="11262" width="4.88671875" style="18" customWidth="1"/>
    <col min="11263" max="11263" width="11.33203125" style="18" customWidth="1"/>
    <col min="11264" max="11268" width="4.6640625" style="18" customWidth="1"/>
    <col min="11269" max="11269" width="11.33203125" style="18" customWidth="1"/>
    <col min="11270" max="11270" width="4.88671875" style="18" customWidth="1"/>
    <col min="11271" max="11507" width="10" style="18"/>
    <col min="11508" max="11508" width="4.88671875" style="18" customWidth="1"/>
    <col min="11509" max="11509" width="11.33203125" style="18" customWidth="1"/>
    <col min="11510" max="11514" width="4.6640625" style="18" customWidth="1"/>
    <col min="11515" max="11515" width="11.33203125" style="18" customWidth="1"/>
    <col min="11516" max="11516" width="4.88671875" style="18" customWidth="1"/>
    <col min="11517" max="11517" width="5.6640625" style="18" customWidth="1"/>
    <col min="11518" max="11518" width="4.88671875" style="18" customWidth="1"/>
    <col min="11519" max="11519" width="11.33203125" style="18" customWidth="1"/>
    <col min="11520" max="11524" width="4.6640625" style="18" customWidth="1"/>
    <col min="11525" max="11525" width="11.33203125" style="18" customWidth="1"/>
    <col min="11526" max="11526" width="4.88671875" style="18" customWidth="1"/>
    <col min="11527" max="11763" width="10" style="18"/>
    <col min="11764" max="11764" width="4.88671875" style="18" customWidth="1"/>
    <col min="11765" max="11765" width="11.33203125" style="18" customWidth="1"/>
    <col min="11766" max="11770" width="4.6640625" style="18" customWidth="1"/>
    <col min="11771" max="11771" width="11.33203125" style="18" customWidth="1"/>
    <col min="11772" max="11772" width="4.88671875" style="18" customWidth="1"/>
    <col min="11773" max="11773" width="5.6640625" style="18" customWidth="1"/>
    <col min="11774" max="11774" width="4.88671875" style="18" customWidth="1"/>
    <col min="11775" max="11775" width="11.33203125" style="18" customWidth="1"/>
    <col min="11776" max="11780" width="4.6640625" style="18" customWidth="1"/>
    <col min="11781" max="11781" width="11.33203125" style="18" customWidth="1"/>
    <col min="11782" max="11782" width="4.88671875" style="18" customWidth="1"/>
    <col min="11783" max="12019" width="10" style="18"/>
    <col min="12020" max="12020" width="4.88671875" style="18" customWidth="1"/>
    <col min="12021" max="12021" width="11.33203125" style="18" customWidth="1"/>
    <col min="12022" max="12026" width="4.6640625" style="18" customWidth="1"/>
    <col min="12027" max="12027" width="11.33203125" style="18" customWidth="1"/>
    <col min="12028" max="12028" width="4.88671875" style="18" customWidth="1"/>
    <col min="12029" max="12029" width="5.6640625" style="18" customWidth="1"/>
    <col min="12030" max="12030" width="4.88671875" style="18" customWidth="1"/>
    <col min="12031" max="12031" width="11.33203125" style="18" customWidth="1"/>
    <col min="12032" max="12036" width="4.6640625" style="18" customWidth="1"/>
    <col min="12037" max="12037" width="11.33203125" style="18" customWidth="1"/>
    <col min="12038" max="12038" width="4.88671875" style="18" customWidth="1"/>
    <col min="12039" max="12275" width="10" style="18"/>
    <col min="12276" max="12276" width="4.88671875" style="18" customWidth="1"/>
    <col min="12277" max="12277" width="11.33203125" style="18" customWidth="1"/>
    <col min="12278" max="12282" width="4.6640625" style="18" customWidth="1"/>
    <col min="12283" max="12283" width="11.33203125" style="18" customWidth="1"/>
    <col min="12284" max="12284" width="4.88671875" style="18" customWidth="1"/>
    <col min="12285" max="12285" width="5.6640625" style="18" customWidth="1"/>
    <col min="12286" max="12286" width="4.88671875" style="18" customWidth="1"/>
    <col min="12287" max="12287" width="11.33203125" style="18" customWidth="1"/>
    <col min="12288" max="12292" width="4.6640625" style="18" customWidth="1"/>
    <col min="12293" max="12293" width="11.33203125" style="18" customWidth="1"/>
    <col min="12294" max="12294" width="4.88671875" style="18" customWidth="1"/>
    <col min="12295" max="12531" width="10" style="18"/>
    <col min="12532" max="12532" width="4.88671875" style="18" customWidth="1"/>
    <col min="12533" max="12533" width="11.33203125" style="18" customWidth="1"/>
    <col min="12534" max="12538" width="4.6640625" style="18" customWidth="1"/>
    <col min="12539" max="12539" width="11.33203125" style="18" customWidth="1"/>
    <col min="12540" max="12540" width="4.88671875" style="18" customWidth="1"/>
    <col min="12541" max="12541" width="5.6640625" style="18" customWidth="1"/>
    <col min="12542" max="12542" width="4.88671875" style="18" customWidth="1"/>
    <col min="12543" max="12543" width="11.33203125" style="18" customWidth="1"/>
    <col min="12544" max="12548" width="4.6640625" style="18" customWidth="1"/>
    <col min="12549" max="12549" width="11.33203125" style="18" customWidth="1"/>
    <col min="12550" max="12550" width="4.88671875" style="18" customWidth="1"/>
    <col min="12551" max="12787" width="10" style="18"/>
    <col min="12788" max="12788" width="4.88671875" style="18" customWidth="1"/>
    <col min="12789" max="12789" width="11.33203125" style="18" customWidth="1"/>
    <col min="12790" max="12794" width="4.6640625" style="18" customWidth="1"/>
    <col min="12795" max="12795" width="11.33203125" style="18" customWidth="1"/>
    <col min="12796" max="12796" width="4.88671875" style="18" customWidth="1"/>
    <col min="12797" max="12797" width="5.6640625" style="18" customWidth="1"/>
    <col min="12798" max="12798" width="4.88671875" style="18" customWidth="1"/>
    <col min="12799" max="12799" width="11.33203125" style="18" customWidth="1"/>
    <col min="12800" max="12804" width="4.6640625" style="18" customWidth="1"/>
    <col min="12805" max="12805" width="11.33203125" style="18" customWidth="1"/>
    <col min="12806" max="12806" width="4.88671875" style="18" customWidth="1"/>
    <col min="12807" max="13043" width="10" style="18"/>
    <col min="13044" max="13044" width="4.88671875" style="18" customWidth="1"/>
    <col min="13045" max="13045" width="11.33203125" style="18" customWidth="1"/>
    <col min="13046" max="13050" width="4.6640625" style="18" customWidth="1"/>
    <col min="13051" max="13051" width="11.33203125" style="18" customWidth="1"/>
    <col min="13052" max="13052" width="4.88671875" style="18" customWidth="1"/>
    <col min="13053" max="13053" width="5.6640625" style="18" customWidth="1"/>
    <col min="13054" max="13054" width="4.88671875" style="18" customWidth="1"/>
    <col min="13055" max="13055" width="11.33203125" style="18" customWidth="1"/>
    <col min="13056" max="13060" width="4.6640625" style="18" customWidth="1"/>
    <col min="13061" max="13061" width="11.33203125" style="18" customWidth="1"/>
    <col min="13062" max="13062" width="4.88671875" style="18" customWidth="1"/>
    <col min="13063" max="13299" width="10" style="18"/>
    <col min="13300" max="13300" width="4.88671875" style="18" customWidth="1"/>
    <col min="13301" max="13301" width="11.33203125" style="18" customWidth="1"/>
    <col min="13302" max="13306" width="4.6640625" style="18" customWidth="1"/>
    <col min="13307" max="13307" width="11.33203125" style="18" customWidth="1"/>
    <col min="13308" max="13308" width="4.88671875" style="18" customWidth="1"/>
    <col min="13309" max="13309" width="5.6640625" style="18" customWidth="1"/>
    <col min="13310" max="13310" width="4.88671875" style="18" customWidth="1"/>
    <col min="13311" max="13311" width="11.33203125" style="18" customWidth="1"/>
    <col min="13312" max="13316" width="4.6640625" style="18" customWidth="1"/>
    <col min="13317" max="13317" width="11.33203125" style="18" customWidth="1"/>
    <col min="13318" max="13318" width="4.88671875" style="18" customWidth="1"/>
    <col min="13319" max="13555" width="10" style="18"/>
    <col min="13556" max="13556" width="4.88671875" style="18" customWidth="1"/>
    <col min="13557" max="13557" width="11.33203125" style="18" customWidth="1"/>
    <col min="13558" max="13562" width="4.6640625" style="18" customWidth="1"/>
    <col min="13563" max="13563" width="11.33203125" style="18" customWidth="1"/>
    <col min="13564" max="13564" width="4.88671875" style="18" customWidth="1"/>
    <col min="13565" max="13565" width="5.6640625" style="18" customWidth="1"/>
    <col min="13566" max="13566" width="4.88671875" style="18" customWidth="1"/>
    <col min="13567" max="13567" width="11.33203125" style="18" customWidth="1"/>
    <col min="13568" max="13572" width="4.6640625" style="18" customWidth="1"/>
    <col min="13573" max="13573" width="11.33203125" style="18" customWidth="1"/>
    <col min="13574" max="13574" width="4.88671875" style="18" customWidth="1"/>
    <col min="13575" max="13811" width="10" style="18"/>
    <col min="13812" max="13812" width="4.88671875" style="18" customWidth="1"/>
    <col min="13813" max="13813" width="11.33203125" style="18" customWidth="1"/>
    <col min="13814" max="13818" width="4.6640625" style="18" customWidth="1"/>
    <col min="13819" max="13819" width="11.33203125" style="18" customWidth="1"/>
    <col min="13820" max="13820" width="4.88671875" style="18" customWidth="1"/>
    <col min="13821" max="13821" width="5.6640625" style="18" customWidth="1"/>
    <col min="13822" max="13822" width="4.88671875" style="18" customWidth="1"/>
    <col min="13823" max="13823" width="11.33203125" style="18" customWidth="1"/>
    <col min="13824" max="13828" width="4.6640625" style="18" customWidth="1"/>
    <col min="13829" max="13829" width="11.33203125" style="18" customWidth="1"/>
    <col min="13830" max="13830" width="4.88671875" style="18" customWidth="1"/>
    <col min="13831" max="14067" width="10" style="18"/>
    <col min="14068" max="14068" width="4.88671875" style="18" customWidth="1"/>
    <col min="14069" max="14069" width="11.33203125" style="18" customWidth="1"/>
    <col min="14070" max="14074" width="4.6640625" style="18" customWidth="1"/>
    <col min="14075" max="14075" width="11.33203125" style="18" customWidth="1"/>
    <col min="14076" max="14076" width="4.88671875" style="18" customWidth="1"/>
    <col min="14077" max="14077" width="5.6640625" style="18" customWidth="1"/>
    <col min="14078" max="14078" width="4.88671875" style="18" customWidth="1"/>
    <col min="14079" max="14079" width="11.33203125" style="18" customWidth="1"/>
    <col min="14080" max="14084" width="4.6640625" style="18" customWidth="1"/>
    <col min="14085" max="14085" width="11.33203125" style="18" customWidth="1"/>
    <col min="14086" max="14086" width="4.88671875" style="18" customWidth="1"/>
    <col min="14087" max="14323" width="10" style="18"/>
    <col min="14324" max="14324" width="4.88671875" style="18" customWidth="1"/>
    <col min="14325" max="14325" width="11.33203125" style="18" customWidth="1"/>
    <col min="14326" max="14330" width="4.6640625" style="18" customWidth="1"/>
    <col min="14331" max="14331" width="11.33203125" style="18" customWidth="1"/>
    <col min="14332" max="14332" width="4.88671875" style="18" customWidth="1"/>
    <col min="14333" max="14333" width="5.6640625" style="18" customWidth="1"/>
    <col min="14334" max="14334" width="4.88671875" style="18" customWidth="1"/>
    <col min="14335" max="14335" width="11.33203125" style="18" customWidth="1"/>
    <col min="14336" max="14340" width="4.6640625" style="18" customWidth="1"/>
    <col min="14341" max="14341" width="11.33203125" style="18" customWidth="1"/>
    <col min="14342" max="14342" width="4.88671875" style="18" customWidth="1"/>
    <col min="14343" max="14579" width="10" style="18"/>
    <col min="14580" max="14580" width="4.88671875" style="18" customWidth="1"/>
    <col min="14581" max="14581" width="11.33203125" style="18" customWidth="1"/>
    <col min="14582" max="14586" width="4.6640625" style="18" customWidth="1"/>
    <col min="14587" max="14587" width="11.33203125" style="18" customWidth="1"/>
    <col min="14588" max="14588" width="4.88671875" style="18" customWidth="1"/>
    <col min="14589" max="14589" width="5.6640625" style="18" customWidth="1"/>
    <col min="14590" max="14590" width="4.88671875" style="18" customWidth="1"/>
    <col min="14591" max="14591" width="11.33203125" style="18" customWidth="1"/>
    <col min="14592" max="14596" width="4.6640625" style="18" customWidth="1"/>
    <col min="14597" max="14597" width="11.33203125" style="18" customWidth="1"/>
    <col min="14598" max="14598" width="4.88671875" style="18" customWidth="1"/>
    <col min="14599" max="14835" width="10" style="18"/>
    <col min="14836" max="14836" width="4.88671875" style="18" customWidth="1"/>
    <col min="14837" max="14837" width="11.33203125" style="18" customWidth="1"/>
    <col min="14838" max="14842" width="4.6640625" style="18" customWidth="1"/>
    <col min="14843" max="14843" width="11.33203125" style="18" customWidth="1"/>
    <col min="14844" max="14844" width="4.88671875" style="18" customWidth="1"/>
    <col min="14845" max="14845" width="5.6640625" style="18" customWidth="1"/>
    <col min="14846" max="14846" width="4.88671875" style="18" customWidth="1"/>
    <col min="14847" max="14847" width="11.33203125" style="18" customWidth="1"/>
    <col min="14848" max="14852" width="4.6640625" style="18" customWidth="1"/>
    <col min="14853" max="14853" width="11.33203125" style="18" customWidth="1"/>
    <col min="14854" max="14854" width="4.88671875" style="18" customWidth="1"/>
    <col min="14855" max="15091" width="10" style="18"/>
    <col min="15092" max="15092" width="4.88671875" style="18" customWidth="1"/>
    <col min="15093" max="15093" width="11.33203125" style="18" customWidth="1"/>
    <col min="15094" max="15098" width="4.6640625" style="18" customWidth="1"/>
    <col min="15099" max="15099" width="11.33203125" style="18" customWidth="1"/>
    <col min="15100" max="15100" width="4.88671875" style="18" customWidth="1"/>
    <col min="15101" max="15101" width="5.6640625" style="18" customWidth="1"/>
    <col min="15102" max="15102" width="4.88671875" style="18" customWidth="1"/>
    <col min="15103" max="15103" width="11.33203125" style="18" customWidth="1"/>
    <col min="15104" max="15108" width="4.6640625" style="18" customWidth="1"/>
    <col min="15109" max="15109" width="11.33203125" style="18" customWidth="1"/>
    <col min="15110" max="15110" width="4.88671875" style="18" customWidth="1"/>
    <col min="15111" max="15347" width="10" style="18"/>
    <col min="15348" max="15348" width="4.88671875" style="18" customWidth="1"/>
    <col min="15349" max="15349" width="11.33203125" style="18" customWidth="1"/>
    <col min="15350" max="15354" width="4.6640625" style="18" customWidth="1"/>
    <col min="15355" max="15355" width="11.33203125" style="18" customWidth="1"/>
    <col min="15356" max="15356" width="4.88671875" style="18" customWidth="1"/>
    <col min="15357" max="15357" width="5.6640625" style="18" customWidth="1"/>
    <col min="15358" max="15358" width="4.88671875" style="18" customWidth="1"/>
    <col min="15359" max="15359" width="11.33203125" style="18" customWidth="1"/>
    <col min="15360" max="15364" width="4.6640625" style="18" customWidth="1"/>
    <col min="15365" max="15365" width="11.33203125" style="18" customWidth="1"/>
    <col min="15366" max="15366" width="4.88671875" style="18" customWidth="1"/>
    <col min="15367" max="15603" width="10" style="18"/>
    <col min="15604" max="15604" width="4.88671875" style="18" customWidth="1"/>
    <col min="15605" max="15605" width="11.33203125" style="18" customWidth="1"/>
    <col min="15606" max="15610" width="4.6640625" style="18" customWidth="1"/>
    <col min="15611" max="15611" width="11.33203125" style="18" customWidth="1"/>
    <col min="15612" max="15612" width="4.88671875" style="18" customWidth="1"/>
    <col min="15613" max="15613" width="5.6640625" style="18" customWidth="1"/>
    <col min="15614" max="15614" width="4.88671875" style="18" customWidth="1"/>
    <col min="15615" max="15615" width="11.33203125" style="18" customWidth="1"/>
    <col min="15616" max="15620" width="4.6640625" style="18" customWidth="1"/>
    <col min="15621" max="15621" width="11.33203125" style="18" customWidth="1"/>
    <col min="15622" max="15622" width="4.88671875" style="18" customWidth="1"/>
    <col min="15623" max="15859" width="10" style="18"/>
    <col min="15860" max="15860" width="4.88671875" style="18" customWidth="1"/>
    <col min="15861" max="15861" width="11.33203125" style="18" customWidth="1"/>
    <col min="15862" max="15866" width="4.6640625" style="18" customWidth="1"/>
    <col min="15867" max="15867" width="11.33203125" style="18" customWidth="1"/>
    <col min="15868" max="15868" width="4.88671875" style="18" customWidth="1"/>
    <col min="15869" max="15869" width="5.6640625" style="18" customWidth="1"/>
    <col min="15870" max="15870" width="4.88671875" style="18" customWidth="1"/>
    <col min="15871" max="15871" width="11.33203125" style="18" customWidth="1"/>
    <col min="15872" max="15876" width="4.6640625" style="18" customWidth="1"/>
    <col min="15877" max="15877" width="11.33203125" style="18" customWidth="1"/>
    <col min="15878" max="15878" width="4.88671875" style="18" customWidth="1"/>
    <col min="15879" max="16115" width="10" style="18"/>
    <col min="16116" max="16116" width="4.88671875" style="18" customWidth="1"/>
    <col min="16117" max="16117" width="11.33203125" style="18" customWidth="1"/>
    <col min="16118" max="16122" width="4.6640625" style="18" customWidth="1"/>
    <col min="16123" max="16123" width="11.33203125" style="18" customWidth="1"/>
    <col min="16124" max="16124" width="4.88671875" style="18" customWidth="1"/>
    <col min="16125" max="16125" width="5.6640625" style="18" customWidth="1"/>
    <col min="16126" max="16126" width="4.88671875" style="18" customWidth="1"/>
    <col min="16127" max="16127" width="11.33203125" style="18" customWidth="1"/>
    <col min="16128" max="16132" width="4.6640625" style="18" customWidth="1"/>
    <col min="16133" max="16133" width="11.33203125" style="18" customWidth="1"/>
    <col min="16134" max="16134" width="4.88671875" style="18" customWidth="1"/>
    <col min="16135" max="16384" width="10" style="18"/>
  </cols>
  <sheetData>
    <row r="1" spans="1:19" ht="16.5" customHeight="1" x14ac:dyDescent="0.2">
      <c r="A1" s="126" t="s">
        <v>70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11.2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6.5" customHeight="1" x14ac:dyDescent="0.2">
      <c r="G3" s="126" t="s">
        <v>69</v>
      </c>
      <c r="H3" s="126"/>
      <c r="I3" s="126"/>
      <c r="J3" s="126"/>
      <c r="K3" s="126"/>
      <c r="L3" s="126"/>
      <c r="M3" s="126"/>
      <c r="N3" s="39"/>
    </row>
    <row r="4" spans="1:19" ht="15" customHeight="1" x14ac:dyDescent="0.2"/>
    <row r="5" spans="1:19" ht="15" customHeight="1" x14ac:dyDescent="0.2">
      <c r="A5" s="127" t="s">
        <v>61</v>
      </c>
      <c r="B5" s="127"/>
      <c r="C5" s="127"/>
      <c r="D5" s="20"/>
    </row>
    <row r="6" spans="1:19" ht="17.25" customHeight="1" x14ac:dyDescent="0.2">
      <c r="A6" s="128" t="s">
        <v>62</v>
      </c>
      <c r="B6" s="128"/>
      <c r="C6" s="128"/>
      <c r="D6" s="38"/>
      <c r="E6" s="38" t="s">
        <v>63</v>
      </c>
      <c r="F6" s="38"/>
      <c r="G6" s="128" t="s">
        <v>62</v>
      </c>
      <c r="H6" s="128"/>
      <c r="I6" s="128"/>
      <c r="K6" s="128" t="s">
        <v>62</v>
      </c>
      <c r="L6" s="128"/>
      <c r="M6" s="128"/>
      <c r="N6" s="38"/>
      <c r="O6" s="38" t="s">
        <v>63</v>
      </c>
      <c r="P6" s="38"/>
      <c r="Q6" s="128" t="s">
        <v>62</v>
      </c>
      <c r="R6" s="128"/>
      <c r="S6" s="128"/>
    </row>
    <row r="7" spans="1:19" ht="24" customHeight="1" x14ac:dyDescent="0.2">
      <c r="A7" s="134" t="str">
        <f>男女T!AU58</f>
        <v>四学香川西</v>
      </c>
      <c r="B7" s="135"/>
      <c r="C7" s="136"/>
      <c r="D7" s="31">
        <f>IF(D8="","",COUNTIF(C8:C33,3))</f>
        <v>3</v>
      </c>
      <c r="E7" s="32" t="s">
        <v>65</v>
      </c>
      <c r="F7" s="33">
        <f>IF(D8="","",COUNTIF(G8:G33,3))</f>
        <v>0</v>
      </c>
      <c r="G7" s="134" t="str">
        <f>男女T!AU64</f>
        <v>観一</v>
      </c>
      <c r="H7" s="135"/>
      <c r="I7" s="136"/>
      <c r="K7" s="134" t="str">
        <f>男女T!AU60</f>
        <v>尽誠</v>
      </c>
      <c r="L7" s="135"/>
      <c r="M7" s="136"/>
      <c r="N7" s="31">
        <f>IF(N8="","",COUNTIF(M8:M33,3))</f>
        <v>3</v>
      </c>
      <c r="O7" s="32" t="s">
        <v>65</v>
      </c>
      <c r="P7" s="33">
        <f>IF(N8="","",COUNTIF(Q8:Q33,3))</f>
        <v>0</v>
      </c>
      <c r="Q7" s="134" t="str">
        <f>男女T!AU62</f>
        <v>高松商</v>
      </c>
      <c r="R7" s="135"/>
      <c r="S7" s="136"/>
    </row>
    <row r="8" spans="1:19" ht="10.5" customHeight="1" x14ac:dyDescent="0.2">
      <c r="A8" s="129" t="s">
        <v>64</v>
      </c>
      <c r="B8" s="130" t="s">
        <v>101</v>
      </c>
      <c r="C8" s="133">
        <f>IF(D8="","",IF(D12&gt;F12,1,0)+IF(D11&gt;F11,1,0)+IF(D10&gt;F10,1,0)+IF(D9&gt;F9,1,0)+IF(D8&gt;F8,1,0))</f>
        <v>3</v>
      </c>
      <c r="D8" s="22">
        <v>11</v>
      </c>
      <c r="E8" s="23" t="s">
        <v>65</v>
      </c>
      <c r="F8" s="24">
        <v>6</v>
      </c>
      <c r="G8" s="133">
        <f>IF(D8="","",IF(D12&lt;F12,1,0)+IF(D11&lt;F11,1,0)+IF(D10&lt;F10,1,0)+IF(D9&lt;F9,1,0)+IF(D8&lt;F8,1,0))</f>
        <v>0</v>
      </c>
      <c r="H8" s="130" t="s">
        <v>102</v>
      </c>
      <c r="I8" s="129" t="s">
        <v>64</v>
      </c>
      <c r="K8" s="129" t="s">
        <v>64</v>
      </c>
      <c r="L8" s="130" t="s">
        <v>103</v>
      </c>
      <c r="M8" s="133">
        <f>IF(N8="","",IF(N12&gt;P12,1,0)+IF(N11&gt;P11,1,0)+IF(N10&gt;P10,1,0)+IF(N9&gt;P9,1,0)+IF(N8&gt;P8,1,0))</f>
        <v>3</v>
      </c>
      <c r="N8" s="22">
        <v>11</v>
      </c>
      <c r="O8" s="23" t="s">
        <v>65</v>
      </c>
      <c r="P8" s="24">
        <v>9</v>
      </c>
      <c r="Q8" s="133">
        <f>IF(N8="","",IF(N12&lt;P12,1,0)+IF(N11&lt;P11,1,0)+IF(N10&lt;P10,1,0)+IF(N9&lt;P9,1,0)+IF(N8&lt;P8,1,0))</f>
        <v>0</v>
      </c>
      <c r="R8" s="130" t="s">
        <v>104</v>
      </c>
      <c r="S8" s="129" t="s">
        <v>64</v>
      </c>
    </row>
    <row r="9" spans="1:19" ht="10.5" customHeight="1" x14ac:dyDescent="0.2">
      <c r="A9" s="129"/>
      <c r="B9" s="131"/>
      <c r="C9" s="133"/>
      <c r="D9" s="35">
        <v>11</v>
      </c>
      <c r="E9" s="36" t="s">
        <v>65</v>
      </c>
      <c r="F9" s="37">
        <v>3</v>
      </c>
      <c r="G9" s="133"/>
      <c r="H9" s="131"/>
      <c r="I9" s="129"/>
      <c r="K9" s="129"/>
      <c r="L9" s="131"/>
      <c r="M9" s="133"/>
      <c r="N9" s="35">
        <v>11</v>
      </c>
      <c r="O9" s="36" t="s">
        <v>65</v>
      </c>
      <c r="P9" s="37">
        <v>9</v>
      </c>
      <c r="Q9" s="133"/>
      <c r="R9" s="131"/>
      <c r="S9" s="129"/>
    </row>
    <row r="10" spans="1:19" ht="10.5" customHeight="1" x14ac:dyDescent="0.2">
      <c r="A10" s="129"/>
      <c r="B10" s="131"/>
      <c r="C10" s="133"/>
      <c r="D10" s="35">
        <v>11</v>
      </c>
      <c r="E10" s="36" t="s">
        <v>65</v>
      </c>
      <c r="F10" s="37">
        <v>5</v>
      </c>
      <c r="G10" s="133"/>
      <c r="H10" s="131"/>
      <c r="I10" s="129"/>
      <c r="K10" s="129"/>
      <c r="L10" s="131"/>
      <c r="M10" s="133"/>
      <c r="N10" s="35">
        <v>11</v>
      </c>
      <c r="O10" s="36" t="s">
        <v>65</v>
      </c>
      <c r="P10" s="37">
        <v>9</v>
      </c>
      <c r="Q10" s="133"/>
      <c r="R10" s="131"/>
      <c r="S10" s="129"/>
    </row>
    <row r="11" spans="1:19" ht="10.5" customHeight="1" x14ac:dyDescent="0.2">
      <c r="A11" s="129"/>
      <c r="B11" s="131"/>
      <c r="C11" s="133"/>
      <c r="D11" s="35"/>
      <c r="E11" s="36" t="s">
        <v>65</v>
      </c>
      <c r="F11" s="37"/>
      <c r="G11" s="133"/>
      <c r="H11" s="131"/>
      <c r="I11" s="129"/>
      <c r="K11" s="129"/>
      <c r="L11" s="131"/>
      <c r="M11" s="133"/>
      <c r="N11" s="35"/>
      <c r="O11" s="36" t="s">
        <v>65</v>
      </c>
      <c r="P11" s="37"/>
      <c r="Q11" s="133"/>
      <c r="R11" s="131"/>
      <c r="S11" s="129"/>
    </row>
    <row r="12" spans="1:19" ht="10.5" customHeight="1" x14ac:dyDescent="0.2">
      <c r="A12" s="129"/>
      <c r="B12" s="132"/>
      <c r="C12" s="133"/>
      <c r="D12" s="28"/>
      <c r="E12" s="29" t="s">
        <v>65</v>
      </c>
      <c r="F12" s="30"/>
      <c r="G12" s="133"/>
      <c r="H12" s="132"/>
      <c r="I12" s="129"/>
      <c r="K12" s="129"/>
      <c r="L12" s="132"/>
      <c r="M12" s="133"/>
      <c r="N12" s="28"/>
      <c r="O12" s="29" t="s">
        <v>65</v>
      </c>
      <c r="P12" s="30"/>
      <c r="Q12" s="133"/>
      <c r="R12" s="132"/>
      <c r="S12" s="129"/>
    </row>
    <row r="13" spans="1:19" ht="10.5" customHeight="1" x14ac:dyDescent="0.2">
      <c r="A13" s="129">
        <v>2</v>
      </c>
      <c r="B13" s="130" t="s">
        <v>105</v>
      </c>
      <c r="C13" s="133">
        <f>IF(D13="","",IF(D17&gt;F17,1,0)+IF(D16&gt;F16,1,0)+IF(D15&gt;F15,1,0)+IF(D14&gt;F14,1,0)+IF(D13&gt;F13,1,0))</f>
        <v>3</v>
      </c>
      <c r="D13" s="22">
        <v>11</v>
      </c>
      <c r="E13" s="23" t="s">
        <v>65</v>
      </c>
      <c r="F13" s="24">
        <v>2</v>
      </c>
      <c r="G13" s="133">
        <f>IF(D13="","",IF(D17&lt;F17,1,0)+IF(D16&lt;F16,1,0)+IF(D15&lt;F15,1,0)+IF(D14&lt;F14,1,0)+IF(D13&lt;F13,1,0))</f>
        <v>0</v>
      </c>
      <c r="H13" s="130" t="s">
        <v>106</v>
      </c>
      <c r="I13" s="129">
        <v>2</v>
      </c>
      <c r="K13" s="129">
        <v>2</v>
      </c>
      <c r="L13" s="130" t="s">
        <v>107</v>
      </c>
      <c r="M13" s="133">
        <f>IF(N13="","",IF(N17&gt;P17,1,0)+IF(N16&gt;P16,1,0)+IF(N15&gt;P15,1,0)+IF(N14&gt;P14,1,0)+IF(N13&gt;P13,1,0))</f>
        <v>3</v>
      </c>
      <c r="N13" s="22">
        <v>11</v>
      </c>
      <c r="O13" s="23" t="s">
        <v>65</v>
      </c>
      <c r="P13" s="24">
        <v>9</v>
      </c>
      <c r="Q13" s="133">
        <f>IF(N13="","",IF(N17&lt;P17,1,0)+IF(N16&lt;P16,1,0)+IF(N15&lt;P15,1,0)+IF(N14&lt;P14,1,0)+IF(N13&lt;P13,1,0))</f>
        <v>0</v>
      </c>
      <c r="R13" s="130" t="s">
        <v>108</v>
      </c>
      <c r="S13" s="129">
        <v>2</v>
      </c>
    </row>
    <row r="14" spans="1:19" ht="10.5" customHeight="1" x14ac:dyDescent="0.2">
      <c r="A14" s="129"/>
      <c r="B14" s="131"/>
      <c r="C14" s="133"/>
      <c r="D14" s="35">
        <v>11</v>
      </c>
      <c r="E14" s="36" t="s">
        <v>65</v>
      </c>
      <c r="F14" s="37">
        <v>3</v>
      </c>
      <c r="G14" s="133"/>
      <c r="H14" s="131"/>
      <c r="I14" s="129"/>
      <c r="K14" s="129"/>
      <c r="L14" s="131"/>
      <c r="M14" s="133"/>
      <c r="N14" s="35">
        <v>11</v>
      </c>
      <c r="O14" s="36" t="s">
        <v>65</v>
      </c>
      <c r="P14" s="37">
        <v>3</v>
      </c>
      <c r="Q14" s="133"/>
      <c r="R14" s="131"/>
      <c r="S14" s="129"/>
    </row>
    <row r="15" spans="1:19" ht="10.5" customHeight="1" x14ac:dyDescent="0.2">
      <c r="A15" s="129"/>
      <c r="B15" s="131"/>
      <c r="C15" s="133"/>
      <c r="D15" s="35">
        <v>11</v>
      </c>
      <c r="E15" s="36" t="s">
        <v>65</v>
      </c>
      <c r="F15" s="37">
        <v>6</v>
      </c>
      <c r="G15" s="133"/>
      <c r="H15" s="131"/>
      <c r="I15" s="129"/>
      <c r="K15" s="129"/>
      <c r="L15" s="131"/>
      <c r="M15" s="133"/>
      <c r="N15" s="35">
        <v>11</v>
      </c>
      <c r="O15" s="36" t="s">
        <v>65</v>
      </c>
      <c r="P15" s="37">
        <v>1</v>
      </c>
      <c r="Q15" s="133"/>
      <c r="R15" s="131"/>
      <c r="S15" s="129"/>
    </row>
    <row r="16" spans="1:19" ht="10.5" customHeight="1" x14ac:dyDescent="0.2">
      <c r="A16" s="129"/>
      <c r="B16" s="131"/>
      <c r="C16" s="133"/>
      <c r="D16" s="35"/>
      <c r="E16" s="36" t="s">
        <v>65</v>
      </c>
      <c r="F16" s="37"/>
      <c r="G16" s="133"/>
      <c r="H16" s="131"/>
      <c r="I16" s="129"/>
      <c r="K16" s="129"/>
      <c r="L16" s="131"/>
      <c r="M16" s="133"/>
      <c r="N16" s="35"/>
      <c r="O16" s="36" t="s">
        <v>65</v>
      </c>
      <c r="P16" s="37"/>
      <c r="Q16" s="133"/>
      <c r="R16" s="131"/>
      <c r="S16" s="129"/>
    </row>
    <row r="17" spans="1:19" ht="10.5" customHeight="1" x14ac:dyDescent="0.2">
      <c r="A17" s="129"/>
      <c r="B17" s="132"/>
      <c r="C17" s="133"/>
      <c r="D17" s="28"/>
      <c r="E17" s="29" t="s">
        <v>65</v>
      </c>
      <c r="F17" s="30"/>
      <c r="G17" s="133"/>
      <c r="H17" s="132"/>
      <c r="I17" s="129"/>
      <c r="K17" s="129"/>
      <c r="L17" s="132"/>
      <c r="M17" s="133"/>
      <c r="N17" s="28"/>
      <c r="O17" s="29" t="s">
        <v>65</v>
      </c>
      <c r="P17" s="30"/>
      <c r="Q17" s="133"/>
      <c r="R17" s="132"/>
      <c r="S17" s="129"/>
    </row>
    <row r="18" spans="1:19" ht="10.5" customHeight="1" x14ac:dyDescent="0.2">
      <c r="A18" s="129" t="s">
        <v>71</v>
      </c>
      <c r="B18" s="130" t="s">
        <v>101</v>
      </c>
      <c r="C18" s="141">
        <f>IF(D18="","",IF(D23&gt;F23,1,0)+IF(D22&gt;F22,1,0)+IF(D20&gt;F20,1,0)+IF(D19&gt;F19,1,0)+IF(D18&gt;F18,1,0))</f>
        <v>3</v>
      </c>
      <c r="D18" s="22">
        <v>11</v>
      </c>
      <c r="E18" s="23" t="s">
        <v>65</v>
      </c>
      <c r="F18" s="24">
        <v>2</v>
      </c>
      <c r="G18" s="141">
        <f>IF(D18="","",IF(D23&lt;F23,1,0)+IF(D22&lt;F22,1,0)+IF(D20&lt;F20,1,0)+IF(D19&lt;F19,1,0)+IF(D18&lt;F18,1,0))</f>
        <v>0</v>
      </c>
      <c r="H18" s="130" t="s">
        <v>109</v>
      </c>
      <c r="I18" s="129" t="s">
        <v>71</v>
      </c>
      <c r="K18" s="129" t="s">
        <v>71</v>
      </c>
      <c r="L18" s="130" t="s">
        <v>107</v>
      </c>
      <c r="M18" s="141">
        <f>IF(N18="","",IF(N23&gt;P23,1,0)+IF(N22&gt;P22,1,0)+IF(N20&gt;P20,1,0)+IF(N19&gt;P19,1,0)+IF(N18&gt;P18,1,0))</f>
        <v>3</v>
      </c>
      <c r="N18" s="22">
        <v>12</v>
      </c>
      <c r="O18" s="23" t="s">
        <v>65</v>
      </c>
      <c r="P18" s="24">
        <v>14</v>
      </c>
      <c r="Q18" s="141">
        <f>IF(N18="","",IF(N23&lt;P23,1,0)+IF(N22&lt;P22,1,0)+IF(N20&lt;P20,1,0)+IF(N19&lt;P19,1,0)+IF(N18&lt;P18,1,0))</f>
        <v>2</v>
      </c>
      <c r="R18" s="130" t="s">
        <v>110</v>
      </c>
      <c r="S18" s="129" t="s">
        <v>71</v>
      </c>
    </row>
    <row r="19" spans="1:19" ht="10.5" customHeight="1" x14ac:dyDescent="0.2">
      <c r="A19" s="129"/>
      <c r="B19" s="131"/>
      <c r="C19" s="142"/>
      <c r="D19" s="35">
        <v>11</v>
      </c>
      <c r="E19" s="36" t="s">
        <v>65</v>
      </c>
      <c r="F19" s="37">
        <v>5</v>
      </c>
      <c r="G19" s="142"/>
      <c r="H19" s="131"/>
      <c r="I19" s="129"/>
      <c r="K19" s="129"/>
      <c r="L19" s="131"/>
      <c r="M19" s="142"/>
      <c r="N19" s="35">
        <v>11</v>
      </c>
      <c r="O19" s="36" t="s">
        <v>65</v>
      </c>
      <c r="P19" s="37">
        <v>9</v>
      </c>
      <c r="Q19" s="142"/>
      <c r="R19" s="131"/>
      <c r="S19" s="129"/>
    </row>
    <row r="20" spans="1:19" ht="5.25" customHeight="1" x14ac:dyDescent="0.2">
      <c r="A20" s="129"/>
      <c r="B20" s="140"/>
      <c r="C20" s="142"/>
      <c r="D20" s="137">
        <v>11</v>
      </c>
      <c r="E20" s="138" t="s">
        <v>65</v>
      </c>
      <c r="F20" s="139">
        <v>3</v>
      </c>
      <c r="G20" s="142"/>
      <c r="H20" s="140"/>
      <c r="I20" s="129"/>
      <c r="K20" s="129"/>
      <c r="L20" s="140"/>
      <c r="M20" s="142"/>
      <c r="N20" s="137">
        <v>5</v>
      </c>
      <c r="O20" s="138" t="s">
        <v>65</v>
      </c>
      <c r="P20" s="139">
        <v>11</v>
      </c>
      <c r="Q20" s="142"/>
      <c r="R20" s="140"/>
      <c r="S20" s="129"/>
    </row>
    <row r="21" spans="1:19" ht="5.25" customHeight="1" x14ac:dyDescent="0.2">
      <c r="A21" s="129"/>
      <c r="B21" s="144" t="s">
        <v>111</v>
      </c>
      <c r="C21" s="142"/>
      <c r="D21" s="137"/>
      <c r="E21" s="138"/>
      <c r="F21" s="139"/>
      <c r="G21" s="142"/>
      <c r="H21" s="144" t="s">
        <v>112</v>
      </c>
      <c r="I21" s="129"/>
      <c r="K21" s="129"/>
      <c r="L21" s="144" t="s">
        <v>113</v>
      </c>
      <c r="M21" s="142"/>
      <c r="N21" s="137"/>
      <c r="O21" s="138"/>
      <c r="P21" s="139"/>
      <c r="Q21" s="142"/>
      <c r="R21" s="144" t="s">
        <v>104</v>
      </c>
      <c r="S21" s="129"/>
    </row>
    <row r="22" spans="1:19" ht="10.5" customHeight="1" x14ac:dyDescent="0.2">
      <c r="A22" s="129"/>
      <c r="B22" s="131"/>
      <c r="C22" s="142"/>
      <c r="D22" s="35"/>
      <c r="E22" s="36" t="s">
        <v>65</v>
      </c>
      <c r="F22" s="37"/>
      <c r="G22" s="142"/>
      <c r="H22" s="131"/>
      <c r="I22" s="129"/>
      <c r="K22" s="129"/>
      <c r="L22" s="131"/>
      <c r="M22" s="142"/>
      <c r="N22" s="35">
        <v>11</v>
      </c>
      <c r="O22" s="36" t="s">
        <v>65</v>
      </c>
      <c r="P22" s="37">
        <v>7</v>
      </c>
      <c r="Q22" s="142"/>
      <c r="R22" s="131"/>
      <c r="S22" s="129"/>
    </row>
    <row r="23" spans="1:19" ht="10.5" customHeight="1" x14ac:dyDescent="0.2">
      <c r="A23" s="129"/>
      <c r="B23" s="132"/>
      <c r="C23" s="143"/>
      <c r="D23" s="28"/>
      <c r="E23" s="29" t="s">
        <v>65</v>
      </c>
      <c r="F23" s="30"/>
      <c r="G23" s="143"/>
      <c r="H23" s="132"/>
      <c r="I23" s="129"/>
      <c r="K23" s="129"/>
      <c r="L23" s="132"/>
      <c r="M23" s="143"/>
      <c r="N23" s="28">
        <v>11</v>
      </c>
      <c r="O23" s="29" t="s">
        <v>65</v>
      </c>
      <c r="P23" s="30">
        <v>8</v>
      </c>
      <c r="Q23" s="143"/>
      <c r="R23" s="132"/>
      <c r="S23" s="129"/>
    </row>
    <row r="24" spans="1:19" ht="10.5" customHeight="1" x14ac:dyDescent="0.2">
      <c r="A24" s="129">
        <v>4</v>
      </c>
      <c r="B24" s="130" t="s">
        <v>114</v>
      </c>
      <c r="C24" s="133" t="str">
        <f>IF(D24="","",IF(D28&gt;F28,1,0)+IF(D27&gt;F27,1,0)+IF(D26&gt;F26,1,0)+IF(D25&gt;F25,1,0)+IF(D24&gt;F24,1,0))</f>
        <v/>
      </c>
      <c r="D24" s="22"/>
      <c r="E24" s="23" t="s">
        <v>65</v>
      </c>
      <c r="F24" s="24"/>
      <c r="G24" s="133" t="str">
        <f>IF(D24="","",IF(D28&lt;F28,1,0)+IF(D27&lt;F27,1,0)+IF(D26&lt;F26,1,0)+IF(D25&lt;F25,1,0)+IF(D24&lt;F24,1,0))</f>
        <v/>
      </c>
      <c r="H24" s="130" t="s">
        <v>115</v>
      </c>
      <c r="I24" s="129">
        <v>4</v>
      </c>
      <c r="K24" s="129">
        <v>4</v>
      </c>
      <c r="L24" s="130" t="s">
        <v>116</v>
      </c>
      <c r="M24" s="133" t="str">
        <f>IF(N24="","",IF(N28&gt;P28,1,0)+IF(N27&gt;P27,1,0)+IF(N26&gt;P26,1,0)+IF(N25&gt;P25,1,0)+IF(N24&gt;P24,1,0))</f>
        <v/>
      </c>
      <c r="N24" s="22"/>
      <c r="O24" s="23" t="s">
        <v>65</v>
      </c>
      <c r="P24" s="24"/>
      <c r="Q24" s="133" t="str">
        <f>IF(N24="","",IF(N28&lt;P28,1,0)+IF(N27&lt;P27,1,0)+IF(N26&lt;P26,1,0)+IF(N25&lt;P25,1,0)+IF(N24&lt;P24,1,0))</f>
        <v/>
      </c>
      <c r="R24" s="130" t="s">
        <v>117</v>
      </c>
      <c r="S24" s="129">
        <v>4</v>
      </c>
    </row>
    <row r="25" spans="1:19" ht="10.5" customHeight="1" x14ac:dyDescent="0.2">
      <c r="A25" s="129"/>
      <c r="B25" s="131"/>
      <c r="C25" s="133"/>
      <c r="D25" s="35"/>
      <c r="E25" s="36" t="s">
        <v>65</v>
      </c>
      <c r="F25" s="37"/>
      <c r="G25" s="133"/>
      <c r="H25" s="131"/>
      <c r="I25" s="129"/>
      <c r="K25" s="129"/>
      <c r="L25" s="131"/>
      <c r="M25" s="133"/>
      <c r="N25" s="35"/>
      <c r="O25" s="36" t="s">
        <v>65</v>
      </c>
      <c r="P25" s="37"/>
      <c r="Q25" s="133"/>
      <c r="R25" s="131"/>
      <c r="S25" s="129"/>
    </row>
    <row r="26" spans="1:19" ht="10.5" customHeight="1" x14ac:dyDescent="0.2">
      <c r="A26" s="129"/>
      <c r="B26" s="131"/>
      <c r="C26" s="133"/>
      <c r="D26" s="35"/>
      <c r="E26" s="36" t="s">
        <v>65</v>
      </c>
      <c r="F26" s="37"/>
      <c r="G26" s="133"/>
      <c r="H26" s="131"/>
      <c r="I26" s="129"/>
      <c r="K26" s="129"/>
      <c r="L26" s="131"/>
      <c r="M26" s="133"/>
      <c r="N26" s="35"/>
      <c r="O26" s="36" t="s">
        <v>65</v>
      </c>
      <c r="P26" s="37"/>
      <c r="Q26" s="133"/>
      <c r="R26" s="131"/>
      <c r="S26" s="129"/>
    </row>
    <row r="27" spans="1:19" ht="10.5" customHeight="1" x14ac:dyDescent="0.2">
      <c r="A27" s="129"/>
      <c r="B27" s="131"/>
      <c r="C27" s="133"/>
      <c r="D27" s="35"/>
      <c r="E27" s="36" t="s">
        <v>65</v>
      </c>
      <c r="F27" s="37"/>
      <c r="G27" s="133"/>
      <c r="H27" s="131"/>
      <c r="I27" s="129"/>
      <c r="K27" s="129"/>
      <c r="L27" s="131"/>
      <c r="M27" s="133"/>
      <c r="N27" s="35"/>
      <c r="O27" s="36" t="s">
        <v>65</v>
      </c>
      <c r="P27" s="37"/>
      <c r="Q27" s="133"/>
      <c r="R27" s="131"/>
      <c r="S27" s="129"/>
    </row>
    <row r="28" spans="1:19" ht="10.5" customHeight="1" x14ac:dyDescent="0.2">
      <c r="A28" s="129"/>
      <c r="B28" s="132"/>
      <c r="C28" s="133"/>
      <c r="D28" s="28"/>
      <c r="E28" s="29" t="s">
        <v>65</v>
      </c>
      <c r="F28" s="30"/>
      <c r="G28" s="133"/>
      <c r="H28" s="132"/>
      <c r="I28" s="129"/>
      <c r="K28" s="129"/>
      <c r="L28" s="132"/>
      <c r="M28" s="133"/>
      <c r="N28" s="28"/>
      <c r="O28" s="29" t="s">
        <v>65</v>
      </c>
      <c r="P28" s="30"/>
      <c r="Q28" s="133"/>
      <c r="R28" s="132"/>
      <c r="S28" s="129"/>
    </row>
    <row r="29" spans="1:19" ht="10.5" customHeight="1" x14ac:dyDescent="0.2">
      <c r="A29" s="129" t="s">
        <v>66</v>
      </c>
      <c r="B29" s="130" t="s">
        <v>111</v>
      </c>
      <c r="C29" s="133" t="str">
        <f>IF(D29="","",IF(D33&gt;F33,1,0)+IF(D32&gt;F32,1,0)+IF(D31&gt;F31,1,0)+IF(D30&gt;F30,1,0)+IF(D29&gt;F29,1,0))</f>
        <v/>
      </c>
      <c r="D29" s="22"/>
      <c r="E29" s="23" t="s">
        <v>65</v>
      </c>
      <c r="F29" s="24"/>
      <c r="G29" s="133" t="str">
        <f>IF(D29="","",IF(D33&lt;F33,1,0)+IF(D32&lt;F32,1,0)+IF(D31&lt;F31,1,0)+IF(D30&lt;F30,1,0)+IF(D29&lt;F29,1,0))</f>
        <v/>
      </c>
      <c r="H29" s="130" t="s">
        <v>118</v>
      </c>
      <c r="I29" s="129" t="s">
        <v>66</v>
      </c>
      <c r="K29" s="129" t="s">
        <v>66</v>
      </c>
      <c r="L29" s="130" t="s">
        <v>113</v>
      </c>
      <c r="M29" s="133" t="str">
        <f>IF(N29="","",IF(N33&gt;P33,1,0)+IF(N32&gt;P32,1,0)+IF(N31&gt;P31,1,0)+IF(N30&gt;P30,1,0)+IF(N29&gt;P29,1,0))</f>
        <v/>
      </c>
      <c r="N29" s="22"/>
      <c r="O29" s="23" t="s">
        <v>65</v>
      </c>
      <c r="P29" s="24"/>
      <c r="Q29" s="133" t="str">
        <f>IF(N29="","",IF(N33&lt;P33,1,0)+IF(N32&lt;P32,1,0)+IF(N31&lt;P31,1,0)+IF(N30&lt;P30,1,0)+IF(N29&lt;P29,1,0))</f>
        <v/>
      </c>
      <c r="R29" s="130" t="s">
        <v>110</v>
      </c>
      <c r="S29" s="129" t="s">
        <v>66</v>
      </c>
    </row>
    <row r="30" spans="1:19" ht="10.5" customHeight="1" x14ac:dyDescent="0.2">
      <c r="A30" s="129"/>
      <c r="B30" s="131"/>
      <c r="C30" s="133"/>
      <c r="D30" s="35"/>
      <c r="E30" s="36" t="s">
        <v>65</v>
      </c>
      <c r="F30" s="37"/>
      <c r="G30" s="133"/>
      <c r="H30" s="131"/>
      <c r="I30" s="129"/>
      <c r="K30" s="129"/>
      <c r="L30" s="131"/>
      <c r="M30" s="133"/>
      <c r="N30" s="35"/>
      <c r="O30" s="36" t="s">
        <v>65</v>
      </c>
      <c r="P30" s="37"/>
      <c r="Q30" s="133"/>
      <c r="R30" s="131"/>
      <c r="S30" s="129"/>
    </row>
    <row r="31" spans="1:19" ht="10.5" customHeight="1" x14ac:dyDescent="0.2">
      <c r="A31" s="129"/>
      <c r="B31" s="131"/>
      <c r="C31" s="133"/>
      <c r="D31" s="35"/>
      <c r="E31" s="36" t="s">
        <v>65</v>
      </c>
      <c r="F31" s="37"/>
      <c r="G31" s="133"/>
      <c r="H31" s="131"/>
      <c r="I31" s="129"/>
      <c r="K31" s="129"/>
      <c r="L31" s="131"/>
      <c r="M31" s="133"/>
      <c r="N31" s="35"/>
      <c r="O31" s="36" t="s">
        <v>65</v>
      </c>
      <c r="P31" s="37"/>
      <c r="Q31" s="133"/>
      <c r="R31" s="131"/>
      <c r="S31" s="129"/>
    </row>
    <row r="32" spans="1:19" ht="10.5" customHeight="1" x14ac:dyDescent="0.2">
      <c r="A32" s="129"/>
      <c r="B32" s="131"/>
      <c r="C32" s="133"/>
      <c r="D32" s="35"/>
      <c r="E32" s="36" t="s">
        <v>65</v>
      </c>
      <c r="F32" s="37"/>
      <c r="G32" s="133"/>
      <c r="H32" s="131"/>
      <c r="I32" s="129"/>
      <c r="K32" s="129"/>
      <c r="L32" s="131"/>
      <c r="M32" s="133"/>
      <c r="N32" s="35"/>
      <c r="O32" s="36" t="s">
        <v>65</v>
      </c>
      <c r="P32" s="37"/>
      <c r="Q32" s="133"/>
      <c r="R32" s="131"/>
      <c r="S32" s="129"/>
    </row>
    <row r="33" spans="1:19" ht="10.5" customHeight="1" x14ac:dyDescent="0.2">
      <c r="A33" s="129"/>
      <c r="B33" s="132"/>
      <c r="C33" s="133"/>
      <c r="D33" s="28"/>
      <c r="E33" s="29" t="s">
        <v>65</v>
      </c>
      <c r="F33" s="30"/>
      <c r="G33" s="133"/>
      <c r="H33" s="132"/>
      <c r="I33" s="129"/>
      <c r="K33" s="129"/>
      <c r="L33" s="132"/>
      <c r="M33" s="133"/>
      <c r="N33" s="28"/>
      <c r="O33" s="29" t="s">
        <v>65</v>
      </c>
      <c r="P33" s="30"/>
      <c r="Q33" s="133"/>
      <c r="R33" s="132"/>
      <c r="S33" s="129"/>
    </row>
    <row r="34" spans="1:19" ht="15" customHeight="1" x14ac:dyDescent="0.2"/>
    <row r="35" spans="1:19" ht="15" customHeight="1" x14ac:dyDescent="0.2">
      <c r="A35" s="127" t="s">
        <v>67</v>
      </c>
      <c r="B35" s="127"/>
      <c r="C35" s="127"/>
      <c r="D35" s="20"/>
    </row>
    <row r="36" spans="1:19" ht="17.25" customHeight="1" x14ac:dyDescent="0.2">
      <c r="A36" s="128" t="s">
        <v>62</v>
      </c>
      <c r="B36" s="128"/>
      <c r="C36" s="128"/>
      <c r="D36" s="38"/>
      <c r="E36" s="38" t="s">
        <v>63</v>
      </c>
      <c r="F36" s="38"/>
      <c r="G36" s="128" t="s">
        <v>62</v>
      </c>
      <c r="H36" s="128"/>
      <c r="I36" s="128"/>
      <c r="K36" s="128" t="s">
        <v>62</v>
      </c>
      <c r="L36" s="128"/>
      <c r="M36" s="128"/>
      <c r="N36" s="38"/>
      <c r="O36" s="38" t="s">
        <v>63</v>
      </c>
      <c r="P36" s="38"/>
      <c r="Q36" s="128" t="s">
        <v>62</v>
      </c>
      <c r="R36" s="128"/>
      <c r="S36" s="128"/>
    </row>
    <row r="37" spans="1:19" ht="24" customHeight="1" x14ac:dyDescent="0.2">
      <c r="A37" s="134" t="str">
        <f>A7</f>
        <v>四学香川西</v>
      </c>
      <c r="B37" s="135"/>
      <c r="C37" s="136"/>
      <c r="D37" s="31">
        <f>IF(D38="","",COUNTIF(C38:C63,3))</f>
        <v>3</v>
      </c>
      <c r="E37" s="32" t="s">
        <v>65</v>
      </c>
      <c r="F37" s="33">
        <f>IF(D38="","",COUNTIF(G38:G63,3))</f>
        <v>0</v>
      </c>
      <c r="G37" s="134" t="str">
        <f>Q7</f>
        <v>高松商</v>
      </c>
      <c r="H37" s="135"/>
      <c r="I37" s="136"/>
      <c r="K37" s="134" t="str">
        <f>K7</f>
        <v>尽誠</v>
      </c>
      <c r="L37" s="135"/>
      <c r="M37" s="136"/>
      <c r="N37" s="31">
        <f>IF(N38="","",COUNTIF(M38:M63,3))</f>
        <v>3</v>
      </c>
      <c r="O37" s="32" t="s">
        <v>65</v>
      </c>
      <c r="P37" s="33">
        <f>IF(N38="","",COUNTIF(Q38:Q63,3))</f>
        <v>0</v>
      </c>
      <c r="Q37" s="134" t="str">
        <f>G7</f>
        <v>観一</v>
      </c>
      <c r="R37" s="135"/>
      <c r="S37" s="136"/>
    </row>
    <row r="38" spans="1:19" ht="10.5" customHeight="1" x14ac:dyDescent="0.2">
      <c r="A38" s="129" t="s">
        <v>64</v>
      </c>
      <c r="B38" s="130" t="s">
        <v>111</v>
      </c>
      <c r="C38" s="133">
        <f>IF(D38="","",IF(D42&gt;F42,1,0)+IF(D41&gt;F41,1,0)+IF(D40&gt;F40,1,0)+IF(D39&gt;F39,1,0)+IF(D38&gt;F38,1,0))</f>
        <v>3</v>
      </c>
      <c r="D38" s="22">
        <v>8</v>
      </c>
      <c r="E38" s="23" t="s">
        <v>65</v>
      </c>
      <c r="F38" s="24">
        <v>11</v>
      </c>
      <c r="G38" s="133">
        <f>IF(D38="","",IF(D42&lt;F42,1,0)+IF(D41&lt;F41,1,0)+IF(D40&lt;F40,1,0)+IF(D39&lt;F39,1,0)+IF(D38&lt;F38,1,0))</f>
        <v>1</v>
      </c>
      <c r="H38" s="130" t="s">
        <v>104</v>
      </c>
      <c r="I38" s="129" t="s">
        <v>64</v>
      </c>
      <c r="K38" s="129" t="s">
        <v>64</v>
      </c>
      <c r="L38" s="130" t="s">
        <v>116</v>
      </c>
      <c r="M38" s="133">
        <f>IF(N38="","",IF(N42&gt;P42,1,0)+IF(N41&gt;P41,1,0)+IF(N40&gt;P40,1,0)+IF(N39&gt;P39,1,0)+IF(N38&gt;P38,1,0))</f>
        <v>3</v>
      </c>
      <c r="N38" s="22">
        <v>11</v>
      </c>
      <c r="O38" s="23" t="s">
        <v>65</v>
      </c>
      <c r="P38" s="24">
        <v>3</v>
      </c>
      <c r="Q38" s="133">
        <f>IF(N38="","",IF(N42&lt;P42,1,0)+IF(N41&lt;P41,1,0)+IF(N40&lt;P40,1,0)+IF(N39&lt;P39,1,0)+IF(N38&lt;P38,1,0))</f>
        <v>0</v>
      </c>
      <c r="R38" s="130" t="s">
        <v>102</v>
      </c>
      <c r="S38" s="129" t="s">
        <v>64</v>
      </c>
    </row>
    <row r="39" spans="1:19" ht="10.5" customHeight="1" x14ac:dyDescent="0.2">
      <c r="A39" s="129"/>
      <c r="B39" s="131"/>
      <c r="C39" s="133"/>
      <c r="D39" s="35">
        <v>11</v>
      </c>
      <c r="E39" s="36" t="s">
        <v>65</v>
      </c>
      <c r="F39" s="37">
        <v>5</v>
      </c>
      <c r="G39" s="133"/>
      <c r="H39" s="131"/>
      <c r="I39" s="129"/>
      <c r="K39" s="129"/>
      <c r="L39" s="131"/>
      <c r="M39" s="133"/>
      <c r="N39" s="35">
        <v>11</v>
      </c>
      <c r="O39" s="36" t="s">
        <v>65</v>
      </c>
      <c r="P39" s="37">
        <v>6</v>
      </c>
      <c r="Q39" s="133"/>
      <c r="R39" s="131"/>
      <c r="S39" s="129"/>
    </row>
    <row r="40" spans="1:19" ht="10.5" customHeight="1" x14ac:dyDescent="0.2">
      <c r="A40" s="129"/>
      <c r="B40" s="131"/>
      <c r="C40" s="133"/>
      <c r="D40" s="35">
        <v>11</v>
      </c>
      <c r="E40" s="36" t="s">
        <v>65</v>
      </c>
      <c r="F40" s="37">
        <v>9</v>
      </c>
      <c r="G40" s="133"/>
      <c r="H40" s="131"/>
      <c r="I40" s="129"/>
      <c r="K40" s="129"/>
      <c r="L40" s="131"/>
      <c r="M40" s="133"/>
      <c r="N40" s="35">
        <v>14</v>
      </c>
      <c r="O40" s="36" t="s">
        <v>65</v>
      </c>
      <c r="P40" s="37">
        <v>12</v>
      </c>
      <c r="Q40" s="133"/>
      <c r="R40" s="131"/>
      <c r="S40" s="129"/>
    </row>
    <row r="41" spans="1:19" ht="10.5" customHeight="1" x14ac:dyDescent="0.2">
      <c r="A41" s="129"/>
      <c r="B41" s="131"/>
      <c r="C41" s="133"/>
      <c r="D41" s="35">
        <v>11</v>
      </c>
      <c r="E41" s="36" t="s">
        <v>65</v>
      </c>
      <c r="F41" s="37">
        <v>5</v>
      </c>
      <c r="G41" s="133"/>
      <c r="H41" s="131"/>
      <c r="I41" s="129"/>
      <c r="K41" s="129"/>
      <c r="L41" s="131"/>
      <c r="M41" s="133"/>
      <c r="N41" s="35"/>
      <c r="O41" s="36" t="s">
        <v>65</v>
      </c>
      <c r="P41" s="37"/>
      <c r="Q41" s="133"/>
      <c r="R41" s="131"/>
      <c r="S41" s="129"/>
    </row>
    <row r="42" spans="1:19" ht="10.5" customHeight="1" x14ac:dyDescent="0.2">
      <c r="A42" s="129"/>
      <c r="B42" s="132"/>
      <c r="C42" s="133"/>
      <c r="D42" s="28"/>
      <c r="E42" s="29" t="s">
        <v>65</v>
      </c>
      <c r="F42" s="30"/>
      <c r="G42" s="133"/>
      <c r="H42" s="132"/>
      <c r="I42" s="129"/>
      <c r="K42" s="129"/>
      <c r="L42" s="132"/>
      <c r="M42" s="133"/>
      <c r="N42" s="28"/>
      <c r="O42" s="29" t="s">
        <v>65</v>
      </c>
      <c r="P42" s="30"/>
      <c r="Q42" s="133"/>
      <c r="R42" s="132"/>
      <c r="S42" s="129"/>
    </row>
    <row r="43" spans="1:19" ht="10.5" customHeight="1" x14ac:dyDescent="0.2">
      <c r="A43" s="129">
        <v>2</v>
      </c>
      <c r="B43" s="130" t="s">
        <v>105</v>
      </c>
      <c r="C43" s="133">
        <f>IF(D43="","",IF(D47&gt;F47,1,0)+IF(D46&gt;F46,1,0)+IF(D45&gt;F45,1,0)+IF(D44&gt;F44,1,0)+IF(D43&gt;F43,1,0))</f>
        <v>3</v>
      </c>
      <c r="D43" s="22">
        <v>11</v>
      </c>
      <c r="E43" s="23" t="s">
        <v>65</v>
      </c>
      <c r="F43" s="24">
        <v>7</v>
      </c>
      <c r="G43" s="133">
        <f>IF(D43="","",IF(D47&lt;F47,1,0)+IF(D46&lt;F46,1,0)+IF(D45&lt;F45,1,0)+IF(D44&lt;F44,1,0)+IF(D43&lt;F43,1,0))</f>
        <v>0</v>
      </c>
      <c r="H43" s="130" t="s">
        <v>108</v>
      </c>
      <c r="I43" s="129">
        <v>2</v>
      </c>
      <c r="K43" s="129">
        <v>2</v>
      </c>
      <c r="L43" s="130" t="s">
        <v>113</v>
      </c>
      <c r="M43" s="133">
        <f>IF(N43="","",IF(N47&gt;P47,1,0)+IF(N46&gt;P46,1,0)+IF(N45&gt;P45,1,0)+IF(N44&gt;P44,1,0)+IF(N43&gt;P43,1,0))</f>
        <v>3</v>
      </c>
      <c r="N43" s="22">
        <v>11</v>
      </c>
      <c r="O43" s="23" t="s">
        <v>65</v>
      </c>
      <c r="P43" s="24">
        <v>7</v>
      </c>
      <c r="Q43" s="133">
        <f>IF(N43="","",IF(N47&lt;P47,1,0)+IF(N46&lt;P46,1,0)+IF(N45&lt;P45,1,0)+IF(N44&lt;P44,1,0)+IF(N43&lt;P43,1,0))</f>
        <v>0</v>
      </c>
      <c r="R43" s="130" t="s">
        <v>118</v>
      </c>
      <c r="S43" s="129">
        <v>2</v>
      </c>
    </row>
    <row r="44" spans="1:19" ht="10.5" customHeight="1" x14ac:dyDescent="0.2">
      <c r="A44" s="129"/>
      <c r="B44" s="131"/>
      <c r="C44" s="133"/>
      <c r="D44" s="35">
        <v>11</v>
      </c>
      <c r="E44" s="36" t="s">
        <v>65</v>
      </c>
      <c r="F44" s="37">
        <v>9</v>
      </c>
      <c r="G44" s="133"/>
      <c r="H44" s="131"/>
      <c r="I44" s="129"/>
      <c r="K44" s="129"/>
      <c r="L44" s="131"/>
      <c r="M44" s="133"/>
      <c r="N44" s="35">
        <v>11</v>
      </c>
      <c r="O44" s="36" t="s">
        <v>65</v>
      </c>
      <c r="P44" s="37">
        <v>6</v>
      </c>
      <c r="Q44" s="133"/>
      <c r="R44" s="131"/>
      <c r="S44" s="129"/>
    </row>
    <row r="45" spans="1:19" ht="10.5" customHeight="1" x14ac:dyDescent="0.2">
      <c r="A45" s="129"/>
      <c r="B45" s="131"/>
      <c r="C45" s="133"/>
      <c r="D45" s="35">
        <v>11</v>
      </c>
      <c r="E45" s="36" t="s">
        <v>65</v>
      </c>
      <c r="F45" s="37">
        <v>5</v>
      </c>
      <c r="G45" s="133"/>
      <c r="H45" s="131"/>
      <c r="I45" s="129"/>
      <c r="K45" s="129"/>
      <c r="L45" s="131"/>
      <c r="M45" s="133"/>
      <c r="N45" s="35">
        <v>11</v>
      </c>
      <c r="O45" s="36" t="s">
        <v>65</v>
      </c>
      <c r="P45" s="37">
        <v>8</v>
      </c>
      <c r="Q45" s="133"/>
      <c r="R45" s="131"/>
      <c r="S45" s="129"/>
    </row>
    <row r="46" spans="1:19" ht="10.5" customHeight="1" x14ac:dyDescent="0.2">
      <c r="A46" s="129"/>
      <c r="B46" s="131"/>
      <c r="C46" s="133"/>
      <c r="D46" s="35"/>
      <c r="E46" s="36" t="s">
        <v>65</v>
      </c>
      <c r="F46" s="37"/>
      <c r="G46" s="133"/>
      <c r="H46" s="131"/>
      <c r="I46" s="129"/>
      <c r="K46" s="129"/>
      <c r="L46" s="131"/>
      <c r="M46" s="133"/>
      <c r="N46" s="35"/>
      <c r="O46" s="36" t="s">
        <v>65</v>
      </c>
      <c r="P46" s="37"/>
      <c r="Q46" s="133"/>
      <c r="R46" s="131"/>
      <c r="S46" s="129"/>
    </row>
    <row r="47" spans="1:19" ht="10.5" customHeight="1" x14ac:dyDescent="0.2">
      <c r="A47" s="129"/>
      <c r="B47" s="132"/>
      <c r="C47" s="133"/>
      <c r="D47" s="28"/>
      <c r="E47" s="29" t="s">
        <v>65</v>
      </c>
      <c r="F47" s="30"/>
      <c r="G47" s="133"/>
      <c r="H47" s="132"/>
      <c r="I47" s="129"/>
      <c r="K47" s="129"/>
      <c r="L47" s="132"/>
      <c r="M47" s="133"/>
      <c r="N47" s="28"/>
      <c r="O47" s="29" t="s">
        <v>65</v>
      </c>
      <c r="P47" s="30"/>
      <c r="Q47" s="133"/>
      <c r="R47" s="132"/>
      <c r="S47" s="129"/>
    </row>
    <row r="48" spans="1:19" ht="10.5" customHeight="1" x14ac:dyDescent="0.2">
      <c r="A48" s="129" t="s">
        <v>71</v>
      </c>
      <c r="B48" s="130" t="s">
        <v>101</v>
      </c>
      <c r="C48" s="141">
        <f>IF(D48="","",IF(D53&gt;F53,1,0)+IF(D52&gt;F52,1,0)+IF(D50&gt;F50,1,0)+IF(D49&gt;F49,1,0)+IF(D48&gt;F48,1,0))</f>
        <v>3</v>
      </c>
      <c r="D48" s="22">
        <v>13</v>
      </c>
      <c r="E48" s="23" t="s">
        <v>65</v>
      </c>
      <c r="F48" s="24">
        <v>11</v>
      </c>
      <c r="G48" s="141">
        <f>IF(D48="","",IF(D53&lt;F53,1,0)+IF(D52&lt;F52,1,0)+IF(D50&lt;F50,1,0)+IF(D49&lt;F49,1,0)+IF(D48&lt;F48,1,0))</f>
        <v>0</v>
      </c>
      <c r="H48" s="130" t="s">
        <v>110</v>
      </c>
      <c r="I48" s="129" t="s">
        <v>71</v>
      </c>
      <c r="K48" s="129" t="s">
        <v>71</v>
      </c>
      <c r="L48" s="130" t="s">
        <v>107</v>
      </c>
      <c r="M48" s="141">
        <f>IF(N48="","",IF(N53&gt;P53,1,0)+IF(N52&gt;P52,1,0)+IF(N50&gt;P50,1,0)+IF(N49&gt;P49,1,0)+IF(N48&gt;P48,1,0))</f>
        <v>3</v>
      </c>
      <c r="N48" s="22">
        <v>11</v>
      </c>
      <c r="O48" s="23" t="s">
        <v>65</v>
      </c>
      <c r="P48" s="24">
        <v>6</v>
      </c>
      <c r="Q48" s="141">
        <f>IF(N48="","",IF(N53&lt;P53,1,0)+IF(N52&lt;P52,1,0)+IF(N50&lt;P50,1,0)+IF(N49&lt;P49,1,0)+IF(N48&lt;P48,1,0))</f>
        <v>0</v>
      </c>
      <c r="R48" s="130" t="s">
        <v>119</v>
      </c>
      <c r="S48" s="129" t="s">
        <v>71</v>
      </c>
    </row>
    <row r="49" spans="1:19" ht="10.5" customHeight="1" x14ac:dyDescent="0.2">
      <c r="A49" s="129"/>
      <c r="B49" s="131"/>
      <c r="C49" s="142"/>
      <c r="D49" s="35">
        <v>11</v>
      </c>
      <c r="E49" s="36" t="s">
        <v>65</v>
      </c>
      <c r="F49" s="37">
        <v>5</v>
      </c>
      <c r="G49" s="142"/>
      <c r="H49" s="131"/>
      <c r="I49" s="129"/>
      <c r="K49" s="129"/>
      <c r="L49" s="131"/>
      <c r="M49" s="142"/>
      <c r="N49" s="35">
        <v>11</v>
      </c>
      <c r="O49" s="36" t="s">
        <v>65</v>
      </c>
      <c r="P49" s="37">
        <v>2</v>
      </c>
      <c r="Q49" s="142"/>
      <c r="R49" s="131"/>
      <c r="S49" s="129"/>
    </row>
    <row r="50" spans="1:19" ht="5.25" customHeight="1" x14ac:dyDescent="0.2">
      <c r="A50" s="129"/>
      <c r="B50" s="140"/>
      <c r="C50" s="142"/>
      <c r="D50" s="137">
        <v>11</v>
      </c>
      <c r="E50" s="138" t="s">
        <v>65</v>
      </c>
      <c r="F50" s="139">
        <v>9</v>
      </c>
      <c r="G50" s="142"/>
      <c r="H50" s="140"/>
      <c r="I50" s="129"/>
      <c r="K50" s="129"/>
      <c r="L50" s="140"/>
      <c r="M50" s="142"/>
      <c r="N50" s="137">
        <v>11</v>
      </c>
      <c r="O50" s="138" t="s">
        <v>65</v>
      </c>
      <c r="P50" s="139">
        <v>5</v>
      </c>
      <c r="Q50" s="142"/>
      <c r="R50" s="140"/>
      <c r="S50" s="129"/>
    </row>
    <row r="51" spans="1:19" ht="5.25" customHeight="1" x14ac:dyDescent="0.2">
      <c r="A51" s="129"/>
      <c r="B51" s="144" t="s">
        <v>111</v>
      </c>
      <c r="C51" s="142"/>
      <c r="D51" s="137"/>
      <c r="E51" s="138"/>
      <c r="F51" s="139"/>
      <c r="G51" s="142"/>
      <c r="H51" s="144" t="s">
        <v>104</v>
      </c>
      <c r="I51" s="129"/>
      <c r="K51" s="129"/>
      <c r="L51" s="144" t="s">
        <v>113</v>
      </c>
      <c r="M51" s="142"/>
      <c r="N51" s="137"/>
      <c r="O51" s="138"/>
      <c r="P51" s="139"/>
      <c r="Q51" s="142"/>
      <c r="R51" s="144" t="s">
        <v>106</v>
      </c>
      <c r="S51" s="129"/>
    </row>
    <row r="52" spans="1:19" ht="10.5" customHeight="1" x14ac:dyDescent="0.2">
      <c r="A52" s="129"/>
      <c r="B52" s="131"/>
      <c r="C52" s="142"/>
      <c r="D52" s="35"/>
      <c r="E52" s="36" t="s">
        <v>65</v>
      </c>
      <c r="F52" s="37"/>
      <c r="G52" s="142"/>
      <c r="H52" s="131"/>
      <c r="I52" s="129"/>
      <c r="K52" s="129"/>
      <c r="L52" s="131"/>
      <c r="M52" s="142"/>
      <c r="N52" s="35"/>
      <c r="O52" s="36" t="s">
        <v>65</v>
      </c>
      <c r="P52" s="37"/>
      <c r="Q52" s="142"/>
      <c r="R52" s="131"/>
      <c r="S52" s="129"/>
    </row>
    <row r="53" spans="1:19" ht="10.5" customHeight="1" x14ac:dyDescent="0.2">
      <c r="A53" s="129"/>
      <c r="B53" s="132"/>
      <c r="C53" s="143"/>
      <c r="D53" s="28"/>
      <c r="E53" s="29" t="s">
        <v>65</v>
      </c>
      <c r="F53" s="30"/>
      <c r="G53" s="143"/>
      <c r="H53" s="132"/>
      <c r="I53" s="129"/>
      <c r="K53" s="129"/>
      <c r="L53" s="132"/>
      <c r="M53" s="143"/>
      <c r="N53" s="28"/>
      <c r="O53" s="29" t="s">
        <v>65</v>
      </c>
      <c r="P53" s="30"/>
      <c r="Q53" s="143"/>
      <c r="R53" s="132"/>
      <c r="S53" s="129"/>
    </row>
    <row r="54" spans="1:19" ht="10.5" customHeight="1" x14ac:dyDescent="0.2">
      <c r="A54" s="129">
        <v>4</v>
      </c>
      <c r="B54" s="130" t="s">
        <v>114</v>
      </c>
      <c r="C54" s="133" t="str">
        <f>IF(D54="","",IF(D58&gt;F58,1,0)+IF(D57&gt;F57,1,0)+IF(D56&gt;F56,1,0)+IF(D55&gt;F55,1,0)+IF(D54&gt;F54,1,0))</f>
        <v/>
      </c>
      <c r="D54" s="22"/>
      <c r="E54" s="23" t="s">
        <v>65</v>
      </c>
      <c r="F54" s="24"/>
      <c r="G54" s="133" t="str">
        <f>IF(D54="","",IF(D58&lt;F58,1,0)+IF(D57&lt;F57,1,0)+IF(D56&lt;F56,1,0)+IF(D55&lt;F55,1,0)+IF(D54&lt;F54,1,0))</f>
        <v/>
      </c>
      <c r="H54" s="130" t="s">
        <v>117</v>
      </c>
      <c r="I54" s="129">
        <v>4</v>
      </c>
      <c r="K54" s="129">
        <v>4</v>
      </c>
      <c r="L54" s="130" t="s">
        <v>103</v>
      </c>
      <c r="M54" s="133" t="str">
        <f>IF(N54="","",IF(N58&gt;P58,1,0)+IF(N57&gt;P57,1,0)+IF(N56&gt;P56,1,0)+IF(N55&gt;P55,1,0)+IF(N54&gt;P54,1,0))</f>
        <v/>
      </c>
      <c r="N54" s="22"/>
      <c r="O54" s="23" t="s">
        <v>65</v>
      </c>
      <c r="P54" s="24"/>
      <c r="Q54" s="133" t="str">
        <f>IF(N54="","",IF(N58&lt;P58,1,0)+IF(N57&lt;P57,1,0)+IF(N56&lt;P56,1,0)+IF(N55&lt;P55,1,0)+IF(N54&lt;P54,1,0))</f>
        <v/>
      </c>
      <c r="R54" s="130" t="s">
        <v>109</v>
      </c>
      <c r="S54" s="129">
        <v>4</v>
      </c>
    </row>
    <row r="55" spans="1:19" ht="10.5" customHeight="1" x14ac:dyDescent="0.2">
      <c r="A55" s="129"/>
      <c r="B55" s="131"/>
      <c r="C55" s="133"/>
      <c r="D55" s="35"/>
      <c r="E55" s="36" t="s">
        <v>65</v>
      </c>
      <c r="F55" s="37"/>
      <c r="G55" s="133"/>
      <c r="H55" s="131"/>
      <c r="I55" s="129"/>
      <c r="K55" s="129"/>
      <c r="L55" s="131"/>
      <c r="M55" s="133"/>
      <c r="N55" s="35"/>
      <c r="O55" s="36" t="s">
        <v>65</v>
      </c>
      <c r="P55" s="37"/>
      <c r="Q55" s="133"/>
      <c r="R55" s="131"/>
      <c r="S55" s="129"/>
    </row>
    <row r="56" spans="1:19" ht="10.5" customHeight="1" x14ac:dyDescent="0.2">
      <c r="A56" s="129"/>
      <c r="B56" s="131"/>
      <c r="C56" s="133"/>
      <c r="D56" s="35"/>
      <c r="E56" s="36" t="s">
        <v>65</v>
      </c>
      <c r="F56" s="37"/>
      <c r="G56" s="133"/>
      <c r="H56" s="131"/>
      <c r="I56" s="129"/>
      <c r="K56" s="129"/>
      <c r="L56" s="131"/>
      <c r="M56" s="133"/>
      <c r="N56" s="35"/>
      <c r="O56" s="36" t="s">
        <v>65</v>
      </c>
      <c r="P56" s="37"/>
      <c r="Q56" s="133"/>
      <c r="R56" s="131"/>
      <c r="S56" s="129"/>
    </row>
    <row r="57" spans="1:19" ht="10.5" customHeight="1" x14ac:dyDescent="0.2">
      <c r="A57" s="129"/>
      <c r="B57" s="131"/>
      <c r="C57" s="133"/>
      <c r="D57" s="35"/>
      <c r="E57" s="36" t="s">
        <v>65</v>
      </c>
      <c r="F57" s="37"/>
      <c r="G57" s="133"/>
      <c r="H57" s="131"/>
      <c r="I57" s="129"/>
      <c r="K57" s="129"/>
      <c r="L57" s="131"/>
      <c r="M57" s="133"/>
      <c r="N57" s="35"/>
      <c r="O57" s="36" t="s">
        <v>65</v>
      </c>
      <c r="P57" s="37"/>
      <c r="Q57" s="133"/>
      <c r="R57" s="131"/>
      <c r="S57" s="129"/>
    </row>
    <row r="58" spans="1:19" ht="10.5" customHeight="1" x14ac:dyDescent="0.2">
      <c r="A58" s="129"/>
      <c r="B58" s="132"/>
      <c r="C58" s="133"/>
      <c r="D58" s="28"/>
      <c r="E58" s="29" t="s">
        <v>65</v>
      </c>
      <c r="F58" s="30"/>
      <c r="G58" s="133"/>
      <c r="H58" s="132"/>
      <c r="I58" s="129"/>
      <c r="K58" s="129"/>
      <c r="L58" s="132"/>
      <c r="M58" s="133"/>
      <c r="N58" s="28"/>
      <c r="O58" s="29" t="s">
        <v>65</v>
      </c>
      <c r="P58" s="30"/>
      <c r="Q58" s="133"/>
      <c r="R58" s="132"/>
      <c r="S58" s="129"/>
    </row>
    <row r="59" spans="1:19" ht="10.5" customHeight="1" x14ac:dyDescent="0.2">
      <c r="A59" s="129" t="s">
        <v>66</v>
      </c>
      <c r="B59" s="130" t="s">
        <v>101</v>
      </c>
      <c r="C59" s="133" t="str">
        <f>IF(D59="","",IF(D63&gt;F63,1,0)+IF(D62&gt;F62,1,0)+IF(D61&gt;F61,1,0)+IF(D60&gt;F60,1,0)+IF(D59&gt;F59,1,0))</f>
        <v/>
      </c>
      <c r="D59" s="22"/>
      <c r="E59" s="23" t="s">
        <v>65</v>
      </c>
      <c r="F59" s="24"/>
      <c r="G59" s="133" t="str">
        <f>IF(D59="","",IF(D63&lt;F63,1,0)+IF(D62&lt;F62,1,0)+IF(D61&lt;F61,1,0)+IF(D60&lt;F60,1,0)+IF(D59&lt;F59,1,0))</f>
        <v/>
      </c>
      <c r="H59" s="130" t="s">
        <v>110</v>
      </c>
      <c r="I59" s="129" t="s">
        <v>66</v>
      </c>
      <c r="K59" s="129" t="s">
        <v>66</v>
      </c>
      <c r="L59" s="130" t="s">
        <v>107</v>
      </c>
      <c r="M59" s="133" t="str">
        <f>IF(N59="","",IF(N63&gt;P63,1,0)+IF(N62&gt;P62,1,0)+IF(N61&gt;P61,1,0)+IF(N60&gt;P60,1,0)+IF(N59&gt;P59,1,0))</f>
        <v/>
      </c>
      <c r="N59" s="22"/>
      <c r="O59" s="23" t="s">
        <v>65</v>
      </c>
      <c r="P59" s="24"/>
      <c r="Q59" s="133" t="str">
        <f>IF(N59="","",IF(N63&lt;P63,1,0)+IF(N62&lt;P62,1,0)+IF(N61&lt;P61,1,0)+IF(N60&lt;P60,1,0)+IF(N59&lt;P59,1,0))</f>
        <v/>
      </c>
      <c r="R59" s="130" t="s">
        <v>112</v>
      </c>
      <c r="S59" s="129" t="s">
        <v>66</v>
      </c>
    </row>
    <row r="60" spans="1:19" ht="10.5" customHeight="1" x14ac:dyDescent="0.2">
      <c r="A60" s="129"/>
      <c r="B60" s="131"/>
      <c r="C60" s="133"/>
      <c r="D60" s="35"/>
      <c r="E60" s="36" t="s">
        <v>65</v>
      </c>
      <c r="F60" s="37"/>
      <c r="G60" s="133"/>
      <c r="H60" s="131"/>
      <c r="I60" s="129"/>
      <c r="K60" s="129"/>
      <c r="L60" s="131"/>
      <c r="M60" s="133"/>
      <c r="N60" s="35"/>
      <c r="O60" s="36" t="s">
        <v>65</v>
      </c>
      <c r="P60" s="37"/>
      <c r="Q60" s="133"/>
      <c r="R60" s="131"/>
      <c r="S60" s="129"/>
    </row>
    <row r="61" spans="1:19" ht="10.5" customHeight="1" x14ac:dyDescent="0.2">
      <c r="A61" s="129"/>
      <c r="B61" s="131"/>
      <c r="C61" s="133"/>
      <c r="D61" s="35"/>
      <c r="E61" s="36" t="s">
        <v>65</v>
      </c>
      <c r="F61" s="37"/>
      <c r="G61" s="133"/>
      <c r="H61" s="131"/>
      <c r="I61" s="129"/>
      <c r="K61" s="129"/>
      <c r="L61" s="131"/>
      <c r="M61" s="133"/>
      <c r="N61" s="35"/>
      <c r="O61" s="36" t="s">
        <v>65</v>
      </c>
      <c r="P61" s="37"/>
      <c r="Q61" s="133"/>
      <c r="R61" s="131"/>
      <c r="S61" s="129"/>
    </row>
    <row r="62" spans="1:19" ht="10.5" customHeight="1" x14ac:dyDescent="0.2">
      <c r="A62" s="129"/>
      <c r="B62" s="131"/>
      <c r="C62" s="133"/>
      <c r="D62" s="35"/>
      <c r="E62" s="36" t="s">
        <v>65</v>
      </c>
      <c r="F62" s="37"/>
      <c r="G62" s="133"/>
      <c r="H62" s="131"/>
      <c r="I62" s="129"/>
      <c r="K62" s="129"/>
      <c r="L62" s="131"/>
      <c r="M62" s="133"/>
      <c r="N62" s="35"/>
      <c r="O62" s="36" t="s">
        <v>65</v>
      </c>
      <c r="P62" s="37"/>
      <c r="Q62" s="133"/>
      <c r="R62" s="131"/>
      <c r="S62" s="129"/>
    </row>
    <row r="63" spans="1:19" ht="10.5" customHeight="1" x14ac:dyDescent="0.2">
      <c r="A63" s="129"/>
      <c r="B63" s="132"/>
      <c r="C63" s="133"/>
      <c r="D63" s="28"/>
      <c r="E63" s="29" t="s">
        <v>65</v>
      </c>
      <c r="F63" s="30"/>
      <c r="G63" s="133"/>
      <c r="H63" s="132"/>
      <c r="I63" s="129"/>
      <c r="K63" s="129"/>
      <c r="L63" s="132"/>
      <c r="M63" s="133"/>
      <c r="N63" s="28"/>
      <c r="O63" s="29" t="s">
        <v>65</v>
      </c>
      <c r="P63" s="30"/>
      <c r="Q63" s="133"/>
      <c r="R63" s="132"/>
      <c r="S63" s="129"/>
    </row>
    <row r="64" spans="1:19" ht="15" customHeight="1" x14ac:dyDescent="0.2"/>
    <row r="65" spans="1:19" ht="15" customHeight="1" x14ac:dyDescent="0.2">
      <c r="A65" s="127" t="s">
        <v>68</v>
      </c>
      <c r="B65" s="127"/>
      <c r="C65" s="127"/>
    </row>
    <row r="66" spans="1:19" ht="17.25" customHeight="1" x14ac:dyDescent="0.2">
      <c r="A66" s="128" t="s">
        <v>62</v>
      </c>
      <c r="B66" s="128"/>
      <c r="C66" s="128"/>
      <c r="D66" s="38"/>
      <c r="E66" s="38" t="s">
        <v>63</v>
      </c>
      <c r="F66" s="38"/>
      <c r="G66" s="128" t="s">
        <v>62</v>
      </c>
      <c r="H66" s="128"/>
      <c r="I66" s="128"/>
      <c r="K66" s="128" t="s">
        <v>62</v>
      </c>
      <c r="L66" s="128"/>
      <c r="M66" s="128"/>
      <c r="N66" s="38"/>
      <c r="O66" s="38" t="s">
        <v>63</v>
      </c>
      <c r="P66" s="38"/>
      <c r="Q66" s="128" t="s">
        <v>62</v>
      </c>
      <c r="R66" s="128"/>
      <c r="S66" s="128"/>
    </row>
    <row r="67" spans="1:19" ht="24" customHeight="1" x14ac:dyDescent="0.2">
      <c r="A67" s="134" t="str">
        <f>A37</f>
        <v>四学香川西</v>
      </c>
      <c r="B67" s="135"/>
      <c r="C67" s="136"/>
      <c r="D67" s="31">
        <f>IF(D68="","",COUNTIF(C68:C93,3))</f>
        <v>3</v>
      </c>
      <c r="E67" s="32" t="s">
        <v>65</v>
      </c>
      <c r="F67" s="33">
        <f>IF(D68="","",COUNTIF(G68:G93,3))</f>
        <v>1</v>
      </c>
      <c r="G67" s="134" t="str">
        <f>K37</f>
        <v>尽誠</v>
      </c>
      <c r="H67" s="135"/>
      <c r="I67" s="136"/>
      <c r="K67" s="134" t="str">
        <f>G37</f>
        <v>高松商</v>
      </c>
      <c r="L67" s="135"/>
      <c r="M67" s="136"/>
      <c r="N67" s="31">
        <f>IF(N68="","",COUNTIF(M68:M93,3))</f>
        <v>3</v>
      </c>
      <c r="O67" s="32" t="s">
        <v>65</v>
      </c>
      <c r="P67" s="33">
        <f>IF(N68="","",COUNTIF(Q68:Q93,3))</f>
        <v>0</v>
      </c>
      <c r="Q67" s="134" t="str">
        <f>Q37</f>
        <v>観一</v>
      </c>
      <c r="R67" s="135"/>
      <c r="S67" s="136"/>
    </row>
    <row r="68" spans="1:19" ht="10.5" customHeight="1" x14ac:dyDescent="0.2">
      <c r="A68" s="129" t="s">
        <v>64</v>
      </c>
      <c r="B68" s="130" t="s">
        <v>101</v>
      </c>
      <c r="C68" s="133">
        <f>IF(D68="","",IF(D72&gt;F72,1,0)+IF(D71&gt;F71,1,0)+IF(D70&gt;F70,1,0)+IF(D69&gt;F69,1,0)+IF(D68&gt;F68,1,0))</f>
        <v>3</v>
      </c>
      <c r="D68" s="22">
        <v>8</v>
      </c>
      <c r="E68" s="23" t="s">
        <v>65</v>
      </c>
      <c r="F68" s="24">
        <v>11</v>
      </c>
      <c r="G68" s="133">
        <f>IF(D68="","",IF(D72&lt;F72,1,0)+IF(D71&lt;F71,1,0)+IF(D70&lt;F70,1,0)+IF(D69&lt;F69,1,0)+IF(D68&lt;F68,1,0))</f>
        <v>1</v>
      </c>
      <c r="H68" s="130" t="s">
        <v>103</v>
      </c>
      <c r="I68" s="129" t="s">
        <v>64</v>
      </c>
      <c r="K68" s="129" t="s">
        <v>64</v>
      </c>
      <c r="L68" s="130" t="s">
        <v>110</v>
      </c>
      <c r="M68" s="133">
        <f>IF(N68="","",IF(N72&gt;P72,1,0)+IF(N71&gt;P71,1,0)+IF(N70&gt;P70,1,0)+IF(N69&gt;P69,1,0)+IF(N68&gt;P68,1,0))</f>
        <v>3</v>
      </c>
      <c r="N68" s="22">
        <v>11</v>
      </c>
      <c r="O68" s="23" t="s">
        <v>65</v>
      </c>
      <c r="P68" s="24">
        <v>6</v>
      </c>
      <c r="Q68" s="133">
        <f>IF(N68="","",IF(N72&lt;P72,1,0)+IF(N71&lt;P71,1,0)+IF(N70&lt;P70,1,0)+IF(N69&lt;P69,1,0)+IF(N68&lt;P68,1,0))</f>
        <v>1</v>
      </c>
      <c r="R68" s="130" t="s">
        <v>119</v>
      </c>
      <c r="S68" s="129" t="s">
        <v>64</v>
      </c>
    </row>
    <row r="69" spans="1:19" ht="10.5" customHeight="1" x14ac:dyDescent="0.2">
      <c r="A69" s="129"/>
      <c r="B69" s="131"/>
      <c r="C69" s="133"/>
      <c r="D69" s="35">
        <v>11</v>
      </c>
      <c r="E69" s="36" t="s">
        <v>65</v>
      </c>
      <c r="F69" s="37">
        <v>1</v>
      </c>
      <c r="G69" s="133"/>
      <c r="H69" s="131"/>
      <c r="I69" s="129"/>
      <c r="K69" s="129"/>
      <c r="L69" s="131"/>
      <c r="M69" s="133"/>
      <c r="N69" s="35">
        <v>11</v>
      </c>
      <c r="O69" s="36" t="s">
        <v>65</v>
      </c>
      <c r="P69" s="37">
        <v>5</v>
      </c>
      <c r="Q69" s="133"/>
      <c r="R69" s="131"/>
      <c r="S69" s="129"/>
    </row>
    <row r="70" spans="1:19" ht="10.5" customHeight="1" x14ac:dyDescent="0.2">
      <c r="A70" s="129"/>
      <c r="B70" s="131"/>
      <c r="C70" s="133"/>
      <c r="D70" s="35">
        <v>11</v>
      </c>
      <c r="E70" s="36" t="s">
        <v>65</v>
      </c>
      <c r="F70" s="37">
        <v>8</v>
      </c>
      <c r="G70" s="133"/>
      <c r="H70" s="131"/>
      <c r="I70" s="129"/>
      <c r="K70" s="129"/>
      <c r="L70" s="131"/>
      <c r="M70" s="133"/>
      <c r="N70" s="35">
        <v>9</v>
      </c>
      <c r="O70" s="36" t="s">
        <v>65</v>
      </c>
      <c r="P70" s="37">
        <v>11</v>
      </c>
      <c r="Q70" s="133"/>
      <c r="R70" s="131"/>
      <c r="S70" s="129"/>
    </row>
    <row r="71" spans="1:19" ht="10.5" customHeight="1" x14ac:dyDescent="0.2">
      <c r="A71" s="129"/>
      <c r="B71" s="131"/>
      <c r="C71" s="133"/>
      <c r="D71" s="35">
        <v>13</v>
      </c>
      <c r="E71" s="36" t="s">
        <v>65</v>
      </c>
      <c r="F71" s="37">
        <v>11</v>
      </c>
      <c r="G71" s="133"/>
      <c r="H71" s="131"/>
      <c r="I71" s="129"/>
      <c r="K71" s="129"/>
      <c r="L71" s="131"/>
      <c r="M71" s="133"/>
      <c r="N71" s="35">
        <v>11</v>
      </c>
      <c r="O71" s="36" t="s">
        <v>65</v>
      </c>
      <c r="P71" s="37">
        <v>8</v>
      </c>
      <c r="Q71" s="133"/>
      <c r="R71" s="131"/>
      <c r="S71" s="129"/>
    </row>
    <row r="72" spans="1:19" ht="10.5" customHeight="1" x14ac:dyDescent="0.2">
      <c r="A72" s="129"/>
      <c r="B72" s="132"/>
      <c r="C72" s="133"/>
      <c r="D72" s="28"/>
      <c r="E72" s="29" t="s">
        <v>65</v>
      </c>
      <c r="F72" s="30"/>
      <c r="G72" s="133"/>
      <c r="H72" s="132"/>
      <c r="I72" s="129"/>
      <c r="K72" s="129"/>
      <c r="L72" s="132"/>
      <c r="M72" s="133"/>
      <c r="N72" s="28"/>
      <c r="O72" s="29" t="s">
        <v>65</v>
      </c>
      <c r="P72" s="30"/>
      <c r="Q72" s="133"/>
      <c r="R72" s="132"/>
      <c r="S72" s="129"/>
    </row>
    <row r="73" spans="1:19" ht="10.5" customHeight="1" x14ac:dyDescent="0.2">
      <c r="A73" s="129">
        <v>2</v>
      </c>
      <c r="B73" s="130" t="s">
        <v>114</v>
      </c>
      <c r="C73" s="133">
        <f>IF(D73="","",IF(D77&gt;F77,1,0)+IF(D76&gt;F76,1,0)+IF(D75&gt;F75,1,0)+IF(D74&gt;F74,1,0)+IF(D73&gt;F73,1,0))</f>
        <v>2</v>
      </c>
      <c r="D73" s="22">
        <v>9</v>
      </c>
      <c r="E73" s="23" t="s">
        <v>65</v>
      </c>
      <c r="F73" s="24">
        <v>11</v>
      </c>
      <c r="G73" s="133">
        <f>IF(D73="","",IF(D77&lt;F77,1,0)+IF(D76&lt;F76,1,0)+IF(D75&lt;F75,1,0)+IF(D74&lt;F74,1,0)+IF(D73&lt;F73,1,0))</f>
        <v>3</v>
      </c>
      <c r="H73" s="130" t="s">
        <v>113</v>
      </c>
      <c r="I73" s="129">
        <v>2</v>
      </c>
      <c r="K73" s="129">
        <v>2</v>
      </c>
      <c r="L73" s="130" t="s">
        <v>117</v>
      </c>
      <c r="M73" s="133">
        <f>IF(N73="","",IF(N77&gt;P77,1,0)+IF(N76&gt;P76,1,0)+IF(N75&gt;P75,1,0)+IF(N74&gt;P74,1,0)+IF(N73&gt;P73,1,0))</f>
        <v>3</v>
      </c>
      <c r="N73" s="22">
        <v>11</v>
      </c>
      <c r="O73" s="23" t="s">
        <v>65</v>
      </c>
      <c r="P73" s="24">
        <v>7</v>
      </c>
      <c r="Q73" s="133">
        <f>IF(N73="","",IF(N77&lt;P77,1,0)+IF(N76&lt;P76,1,0)+IF(N75&lt;P75,1,0)+IF(N74&lt;P74,1,0)+IF(N73&lt;P73,1,0))</f>
        <v>0</v>
      </c>
      <c r="R73" s="130" t="s">
        <v>112</v>
      </c>
      <c r="S73" s="129">
        <v>2</v>
      </c>
    </row>
    <row r="74" spans="1:19" ht="10.5" customHeight="1" x14ac:dyDescent="0.2">
      <c r="A74" s="129"/>
      <c r="B74" s="131"/>
      <c r="C74" s="133"/>
      <c r="D74" s="35">
        <v>9</v>
      </c>
      <c r="E74" s="36" t="s">
        <v>65</v>
      </c>
      <c r="F74" s="37">
        <v>11</v>
      </c>
      <c r="G74" s="133"/>
      <c r="H74" s="131"/>
      <c r="I74" s="129"/>
      <c r="K74" s="129"/>
      <c r="L74" s="131"/>
      <c r="M74" s="133"/>
      <c r="N74" s="35">
        <v>11</v>
      </c>
      <c r="O74" s="36" t="s">
        <v>65</v>
      </c>
      <c r="P74" s="37">
        <v>9</v>
      </c>
      <c r="Q74" s="133"/>
      <c r="R74" s="131"/>
      <c r="S74" s="129"/>
    </row>
    <row r="75" spans="1:19" ht="10.5" customHeight="1" x14ac:dyDescent="0.2">
      <c r="A75" s="129"/>
      <c r="B75" s="131"/>
      <c r="C75" s="133"/>
      <c r="D75" s="35">
        <v>11</v>
      </c>
      <c r="E75" s="36" t="s">
        <v>65</v>
      </c>
      <c r="F75" s="37">
        <v>5</v>
      </c>
      <c r="G75" s="133"/>
      <c r="H75" s="131"/>
      <c r="I75" s="129"/>
      <c r="K75" s="129"/>
      <c r="L75" s="131"/>
      <c r="M75" s="133"/>
      <c r="N75" s="35">
        <v>11</v>
      </c>
      <c r="O75" s="36" t="s">
        <v>65</v>
      </c>
      <c r="P75" s="37">
        <v>4</v>
      </c>
      <c r="Q75" s="133"/>
      <c r="R75" s="131"/>
      <c r="S75" s="129"/>
    </row>
    <row r="76" spans="1:19" ht="10.5" customHeight="1" x14ac:dyDescent="0.2">
      <c r="A76" s="129"/>
      <c r="B76" s="131"/>
      <c r="C76" s="133"/>
      <c r="D76" s="35">
        <v>11</v>
      </c>
      <c r="E76" s="36" t="s">
        <v>65</v>
      </c>
      <c r="F76" s="37">
        <v>6</v>
      </c>
      <c r="G76" s="133"/>
      <c r="H76" s="131"/>
      <c r="I76" s="129"/>
      <c r="K76" s="129"/>
      <c r="L76" s="131"/>
      <c r="M76" s="133"/>
      <c r="N76" s="35"/>
      <c r="O76" s="36" t="s">
        <v>65</v>
      </c>
      <c r="P76" s="37"/>
      <c r="Q76" s="133"/>
      <c r="R76" s="131"/>
      <c r="S76" s="129"/>
    </row>
    <row r="77" spans="1:19" ht="10.5" customHeight="1" x14ac:dyDescent="0.2">
      <c r="A77" s="129"/>
      <c r="B77" s="132"/>
      <c r="C77" s="133"/>
      <c r="D77" s="28">
        <v>7</v>
      </c>
      <c r="E77" s="29" t="s">
        <v>65</v>
      </c>
      <c r="F77" s="30">
        <v>11</v>
      </c>
      <c r="G77" s="133"/>
      <c r="H77" s="132"/>
      <c r="I77" s="129"/>
      <c r="K77" s="129"/>
      <c r="L77" s="132"/>
      <c r="M77" s="133"/>
      <c r="N77" s="28"/>
      <c r="O77" s="29" t="s">
        <v>65</v>
      </c>
      <c r="P77" s="30"/>
      <c r="Q77" s="133"/>
      <c r="R77" s="132"/>
      <c r="S77" s="129"/>
    </row>
    <row r="78" spans="1:19" ht="10.5" customHeight="1" x14ac:dyDescent="0.2">
      <c r="A78" s="129" t="s">
        <v>71</v>
      </c>
      <c r="B78" s="130" t="s">
        <v>101</v>
      </c>
      <c r="C78" s="141">
        <f>IF(D78="","",IF(D83&gt;F83,1,0)+IF(D82&gt;F82,1,0)+IF(D80&gt;F80,1,0)+IF(D79&gt;F79,1,0)+IF(D78&gt;F78,1,0))</f>
        <v>3</v>
      </c>
      <c r="D78" s="22">
        <v>11</v>
      </c>
      <c r="E78" s="23" t="s">
        <v>65</v>
      </c>
      <c r="F78" s="24">
        <v>2</v>
      </c>
      <c r="G78" s="141">
        <f>IF(D78="","",IF(D83&lt;F83,1,0)+IF(D82&lt;F82,1,0)+IF(D80&lt;F80,1,0)+IF(D79&lt;F79,1,0)+IF(D78&lt;F78,1,0))</f>
        <v>1</v>
      </c>
      <c r="H78" s="130" t="s">
        <v>107</v>
      </c>
      <c r="I78" s="129" t="s">
        <v>71</v>
      </c>
      <c r="K78" s="129" t="s">
        <v>71</v>
      </c>
      <c r="L78" s="130" t="s">
        <v>110</v>
      </c>
      <c r="M78" s="141">
        <f>IF(N78="","",IF(N83&gt;P83,1,0)+IF(N82&gt;P82,1,0)+IF(N80&gt;P80,1,0)+IF(N79&gt;P79,1,0)+IF(N78&gt;P78,1,0))</f>
        <v>3</v>
      </c>
      <c r="N78" s="22">
        <v>11</v>
      </c>
      <c r="O78" s="23" t="s">
        <v>65</v>
      </c>
      <c r="P78" s="24">
        <v>7</v>
      </c>
      <c r="Q78" s="141">
        <f>IF(N78="","",IF(N83&lt;P83,1,0)+IF(N82&lt;P82,1,0)+IF(N80&lt;P80,1,0)+IF(N79&lt;P79,1,0)+IF(N78&lt;P78,1,0))</f>
        <v>0</v>
      </c>
      <c r="R78" s="130" t="s">
        <v>115</v>
      </c>
      <c r="S78" s="129" t="s">
        <v>71</v>
      </c>
    </row>
    <row r="79" spans="1:19" ht="10.5" customHeight="1" x14ac:dyDescent="0.2">
      <c r="A79" s="129"/>
      <c r="B79" s="131"/>
      <c r="C79" s="142"/>
      <c r="D79" s="35">
        <v>10</v>
      </c>
      <c r="E79" s="36" t="s">
        <v>65</v>
      </c>
      <c r="F79" s="37">
        <v>12</v>
      </c>
      <c r="G79" s="142"/>
      <c r="H79" s="131"/>
      <c r="I79" s="129"/>
      <c r="K79" s="129"/>
      <c r="L79" s="131"/>
      <c r="M79" s="142"/>
      <c r="N79" s="35">
        <v>11</v>
      </c>
      <c r="O79" s="36" t="s">
        <v>65</v>
      </c>
      <c r="P79" s="37">
        <v>9</v>
      </c>
      <c r="Q79" s="142"/>
      <c r="R79" s="131"/>
      <c r="S79" s="129"/>
    </row>
    <row r="80" spans="1:19" ht="5.25" customHeight="1" x14ac:dyDescent="0.2">
      <c r="A80" s="129"/>
      <c r="B80" s="140"/>
      <c r="C80" s="142"/>
      <c r="D80" s="137">
        <v>11</v>
      </c>
      <c r="E80" s="138" t="s">
        <v>65</v>
      </c>
      <c r="F80" s="139">
        <v>4</v>
      </c>
      <c r="G80" s="142"/>
      <c r="H80" s="140"/>
      <c r="I80" s="129"/>
      <c r="K80" s="129"/>
      <c r="L80" s="140"/>
      <c r="M80" s="142"/>
      <c r="N80" s="137">
        <v>11</v>
      </c>
      <c r="O80" s="138" t="s">
        <v>65</v>
      </c>
      <c r="P80" s="139">
        <v>4</v>
      </c>
      <c r="Q80" s="142"/>
      <c r="R80" s="140"/>
      <c r="S80" s="129"/>
    </row>
    <row r="81" spans="1:19" ht="5.25" customHeight="1" x14ac:dyDescent="0.2">
      <c r="A81" s="129"/>
      <c r="B81" s="144" t="s">
        <v>111</v>
      </c>
      <c r="C81" s="142"/>
      <c r="D81" s="137"/>
      <c r="E81" s="138"/>
      <c r="F81" s="139"/>
      <c r="G81" s="142"/>
      <c r="H81" s="144" t="s">
        <v>113</v>
      </c>
      <c r="I81" s="129"/>
      <c r="K81" s="129"/>
      <c r="L81" s="144" t="s">
        <v>104</v>
      </c>
      <c r="M81" s="142"/>
      <c r="N81" s="137"/>
      <c r="O81" s="138"/>
      <c r="P81" s="139"/>
      <c r="Q81" s="142"/>
      <c r="R81" s="144" t="s">
        <v>102</v>
      </c>
      <c r="S81" s="129"/>
    </row>
    <row r="82" spans="1:19" ht="10.5" customHeight="1" x14ac:dyDescent="0.2">
      <c r="A82" s="129"/>
      <c r="B82" s="131"/>
      <c r="C82" s="142"/>
      <c r="D82" s="35">
        <v>13</v>
      </c>
      <c r="E82" s="36" t="s">
        <v>65</v>
      </c>
      <c r="F82" s="37">
        <v>11</v>
      </c>
      <c r="G82" s="142"/>
      <c r="H82" s="131"/>
      <c r="I82" s="129"/>
      <c r="K82" s="129"/>
      <c r="L82" s="131"/>
      <c r="M82" s="142"/>
      <c r="N82" s="35"/>
      <c r="O82" s="36" t="s">
        <v>65</v>
      </c>
      <c r="P82" s="37"/>
      <c r="Q82" s="142"/>
      <c r="R82" s="131"/>
      <c r="S82" s="129"/>
    </row>
    <row r="83" spans="1:19" ht="10.5" customHeight="1" x14ac:dyDescent="0.2">
      <c r="A83" s="129"/>
      <c r="B83" s="132"/>
      <c r="C83" s="143"/>
      <c r="D83" s="28"/>
      <c r="E83" s="29" t="s">
        <v>65</v>
      </c>
      <c r="F83" s="30"/>
      <c r="G83" s="143"/>
      <c r="H83" s="132"/>
      <c r="I83" s="129"/>
      <c r="K83" s="129"/>
      <c r="L83" s="132"/>
      <c r="M83" s="143"/>
      <c r="N83" s="28"/>
      <c r="O83" s="29" t="s">
        <v>65</v>
      </c>
      <c r="P83" s="30"/>
      <c r="Q83" s="143"/>
      <c r="R83" s="132"/>
      <c r="S83" s="129"/>
    </row>
    <row r="84" spans="1:19" ht="10.5" customHeight="1" x14ac:dyDescent="0.2">
      <c r="A84" s="129">
        <v>4</v>
      </c>
      <c r="B84" s="130" t="s">
        <v>105</v>
      </c>
      <c r="C84" s="133">
        <f>IF(D84="","",IF(D88&gt;F88,1,0)+IF(D87&gt;F87,1,0)+IF(D86&gt;F86,1,0)+IF(D85&gt;F85,1,0)+IF(D84&gt;F84,1,0))</f>
        <v>3</v>
      </c>
      <c r="D84" s="22">
        <v>11</v>
      </c>
      <c r="E84" s="23" t="s">
        <v>65</v>
      </c>
      <c r="F84" s="24">
        <v>8</v>
      </c>
      <c r="G84" s="133">
        <f>IF(D84="","",IF(D88&lt;F88,1,0)+IF(D87&lt;F87,1,0)+IF(D86&lt;F86,1,0)+IF(D85&lt;F85,1,0)+IF(D84&lt;F84,1,0))</f>
        <v>1</v>
      </c>
      <c r="H84" s="130" t="s">
        <v>116</v>
      </c>
      <c r="I84" s="129">
        <v>4</v>
      </c>
      <c r="K84" s="129">
        <v>4</v>
      </c>
      <c r="L84" s="130" t="s">
        <v>108</v>
      </c>
      <c r="M84" s="133" t="str">
        <f>IF(N84="","",IF(N88&gt;P88,1,0)+IF(N87&gt;P87,1,0)+IF(N86&gt;P86,1,0)+IF(N85&gt;P85,1,0)+IF(N84&gt;P84,1,0))</f>
        <v/>
      </c>
      <c r="N84" s="22"/>
      <c r="O84" s="23" t="s">
        <v>65</v>
      </c>
      <c r="P84" s="24"/>
      <c r="Q84" s="133" t="str">
        <f>IF(N84="","",IF(N88&lt;P88,1,0)+IF(N87&lt;P87,1,0)+IF(N86&lt;P86,1,0)+IF(N85&lt;P85,1,0)+IF(N84&lt;P84,1,0))</f>
        <v/>
      </c>
      <c r="R84" s="130" t="s">
        <v>109</v>
      </c>
      <c r="S84" s="129">
        <v>4</v>
      </c>
    </row>
    <row r="85" spans="1:19" ht="10.5" customHeight="1" x14ac:dyDescent="0.2">
      <c r="A85" s="129"/>
      <c r="B85" s="131"/>
      <c r="C85" s="133"/>
      <c r="D85" s="35">
        <v>11</v>
      </c>
      <c r="E85" s="36" t="s">
        <v>65</v>
      </c>
      <c r="F85" s="37">
        <v>3</v>
      </c>
      <c r="G85" s="133"/>
      <c r="H85" s="131"/>
      <c r="I85" s="129"/>
      <c r="K85" s="129"/>
      <c r="L85" s="131"/>
      <c r="M85" s="133"/>
      <c r="N85" s="35"/>
      <c r="O85" s="36" t="s">
        <v>65</v>
      </c>
      <c r="P85" s="37"/>
      <c r="Q85" s="133"/>
      <c r="R85" s="131"/>
      <c r="S85" s="129"/>
    </row>
    <row r="86" spans="1:19" ht="10.5" customHeight="1" x14ac:dyDescent="0.2">
      <c r="A86" s="129"/>
      <c r="B86" s="131"/>
      <c r="C86" s="133"/>
      <c r="D86" s="35">
        <v>12</v>
      </c>
      <c r="E86" s="36" t="s">
        <v>65</v>
      </c>
      <c r="F86" s="37">
        <v>14</v>
      </c>
      <c r="G86" s="133"/>
      <c r="H86" s="131"/>
      <c r="I86" s="129"/>
      <c r="K86" s="129"/>
      <c r="L86" s="131"/>
      <c r="M86" s="133"/>
      <c r="N86" s="35"/>
      <c r="O86" s="36" t="s">
        <v>65</v>
      </c>
      <c r="P86" s="37"/>
      <c r="Q86" s="133"/>
      <c r="R86" s="131"/>
      <c r="S86" s="129"/>
    </row>
    <row r="87" spans="1:19" ht="10.5" customHeight="1" x14ac:dyDescent="0.2">
      <c r="A87" s="129"/>
      <c r="B87" s="131"/>
      <c r="C87" s="133"/>
      <c r="D87" s="35">
        <v>11</v>
      </c>
      <c r="E87" s="36" t="s">
        <v>65</v>
      </c>
      <c r="F87" s="37">
        <v>3</v>
      </c>
      <c r="G87" s="133"/>
      <c r="H87" s="131"/>
      <c r="I87" s="129"/>
      <c r="K87" s="129"/>
      <c r="L87" s="131"/>
      <c r="M87" s="133"/>
      <c r="N87" s="35"/>
      <c r="O87" s="36" t="s">
        <v>65</v>
      </c>
      <c r="P87" s="37"/>
      <c r="Q87" s="133"/>
      <c r="R87" s="131"/>
      <c r="S87" s="129"/>
    </row>
    <row r="88" spans="1:19" ht="10.5" customHeight="1" x14ac:dyDescent="0.2">
      <c r="A88" s="129"/>
      <c r="B88" s="132"/>
      <c r="C88" s="133"/>
      <c r="D88" s="28"/>
      <c r="E88" s="29" t="s">
        <v>65</v>
      </c>
      <c r="F88" s="30"/>
      <c r="G88" s="133"/>
      <c r="H88" s="132"/>
      <c r="I88" s="129"/>
      <c r="K88" s="129"/>
      <c r="L88" s="132"/>
      <c r="M88" s="133"/>
      <c r="N88" s="28"/>
      <c r="O88" s="29" t="s">
        <v>65</v>
      </c>
      <c r="P88" s="30"/>
      <c r="Q88" s="133"/>
      <c r="R88" s="132"/>
      <c r="S88" s="129"/>
    </row>
    <row r="89" spans="1:19" ht="10.5" customHeight="1" x14ac:dyDescent="0.2">
      <c r="A89" s="129" t="s">
        <v>66</v>
      </c>
      <c r="B89" s="130" t="s">
        <v>111</v>
      </c>
      <c r="C89" s="133" t="str">
        <f>IF(D89="","",IF(D93&gt;F93,1,0)+IF(D92&gt;F92,1,0)+IF(D91&gt;F91,1,0)+IF(D90&gt;F90,1,0)+IF(D89&gt;F89,1,0))</f>
        <v/>
      </c>
      <c r="D89" s="22"/>
      <c r="E89" s="23" t="s">
        <v>65</v>
      </c>
      <c r="F89" s="24"/>
      <c r="G89" s="133" t="str">
        <f>IF(D89="","",IF(D93&lt;F93,1,0)+IF(D92&lt;F92,1,0)+IF(D91&lt;F91,1,0)+IF(D90&lt;F90,1,0)+IF(D89&lt;F89,1,0))</f>
        <v/>
      </c>
      <c r="H89" s="130" t="s">
        <v>107</v>
      </c>
      <c r="I89" s="129" t="s">
        <v>66</v>
      </c>
      <c r="K89" s="129" t="s">
        <v>66</v>
      </c>
      <c r="L89" s="130" t="s">
        <v>104</v>
      </c>
      <c r="M89" s="133" t="str">
        <f>IF(N89="","",IF(N93&gt;P93,1,0)+IF(N92&gt;P92,1,0)+IF(N91&gt;P91,1,0)+IF(N90&gt;P90,1,0)+IF(N89&gt;P89,1,0))</f>
        <v/>
      </c>
      <c r="N89" s="22"/>
      <c r="O89" s="23" t="s">
        <v>65</v>
      </c>
      <c r="P89" s="24"/>
      <c r="Q89" s="133" t="str">
        <f>IF(N89="","",IF(N93&lt;P93,1,0)+IF(N92&lt;P92,1,0)+IF(N91&lt;P91,1,0)+IF(N90&lt;P90,1,0)+IF(N89&lt;P89,1,0))</f>
        <v/>
      </c>
      <c r="R89" s="130" t="s">
        <v>106</v>
      </c>
      <c r="S89" s="129" t="s">
        <v>66</v>
      </c>
    </row>
    <row r="90" spans="1:19" ht="10.5" customHeight="1" x14ac:dyDescent="0.2">
      <c r="A90" s="129"/>
      <c r="B90" s="131"/>
      <c r="C90" s="133"/>
      <c r="D90" s="35"/>
      <c r="E90" s="36" t="s">
        <v>65</v>
      </c>
      <c r="F90" s="37"/>
      <c r="G90" s="133"/>
      <c r="H90" s="131"/>
      <c r="I90" s="129"/>
      <c r="K90" s="129"/>
      <c r="L90" s="131"/>
      <c r="M90" s="133"/>
      <c r="N90" s="35"/>
      <c r="O90" s="36" t="s">
        <v>65</v>
      </c>
      <c r="P90" s="37"/>
      <c r="Q90" s="133"/>
      <c r="R90" s="131"/>
      <c r="S90" s="129"/>
    </row>
    <row r="91" spans="1:19" ht="10.5" customHeight="1" x14ac:dyDescent="0.2">
      <c r="A91" s="129"/>
      <c r="B91" s="131"/>
      <c r="C91" s="133"/>
      <c r="D91" s="35"/>
      <c r="E91" s="36" t="s">
        <v>65</v>
      </c>
      <c r="F91" s="37"/>
      <c r="G91" s="133"/>
      <c r="H91" s="131"/>
      <c r="I91" s="129"/>
      <c r="K91" s="129"/>
      <c r="L91" s="131"/>
      <c r="M91" s="133"/>
      <c r="N91" s="35"/>
      <c r="O91" s="36" t="s">
        <v>65</v>
      </c>
      <c r="P91" s="37"/>
      <c r="Q91" s="133"/>
      <c r="R91" s="131"/>
      <c r="S91" s="129"/>
    </row>
    <row r="92" spans="1:19" ht="10.5" customHeight="1" x14ac:dyDescent="0.2">
      <c r="A92" s="129"/>
      <c r="B92" s="131"/>
      <c r="C92" s="133"/>
      <c r="D92" s="35"/>
      <c r="E92" s="36" t="s">
        <v>65</v>
      </c>
      <c r="F92" s="37"/>
      <c r="G92" s="133"/>
      <c r="H92" s="131"/>
      <c r="I92" s="129"/>
      <c r="K92" s="129"/>
      <c r="L92" s="131"/>
      <c r="M92" s="133"/>
      <c r="N92" s="35"/>
      <c r="O92" s="36" t="s">
        <v>65</v>
      </c>
      <c r="P92" s="37"/>
      <c r="Q92" s="133"/>
      <c r="R92" s="131"/>
      <c r="S92" s="129"/>
    </row>
    <row r="93" spans="1:19" ht="10.5" customHeight="1" x14ac:dyDescent="0.2">
      <c r="A93" s="129"/>
      <c r="B93" s="132"/>
      <c r="C93" s="133"/>
      <c r="D93" s="28"/>
      <c r="E93" s="29" t="s">
        <v>65</v>
      </c>
      <c r="F93" s="30"/>
      <c r="G93" s="133"/>
      <c r="H93" s="132"/>
      <c r="I93" s="129"/>
      <c r="K93" s="129"/>
      <c r="L93" s="132"/>
      <c r="M93" s="133"/>
      <c r="N93" s="28"/>
      <c r="O93" s="29" t="s">
        <v>65</v>
      </c>
      <c r="P93" s="30"/>
      <c r="Q93" s="133"/>
      <c r="R93" s="132"/>
      <c r="S93" s="129"/>
    </row>
    <row r="95" spans="1:19" ht="19.2" x14ac:dyDescent="0.2">
      <c r="B95" s="145" t="s">
        <v>120</v>
      </c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</row>
  </sheetData>
  <mergeCells count="240">
    <mergeCell ref="S89:S93"/>
    <mergeCell ref="B95:R95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S84:S88"/>
    <mergeCell ref="A89:A93"/>
    <mergeCell ref="B89:B93"/>
    <mergeCell ref="C89:C93"/>
    <mergeCell ref="G89:G93"/>
    <mergeCell ref="H89:H93"/>
    <mergeCell ref="H81:H83"/>
    <mergeCell ref="L81:L83"/>
    <mergeCell ref="R81:R83"/>
    <mergeCell ref="A84:A88"/>
    <mergeCell ref="B84:B88"/>
    <mergeCell ref="C84:C88"/>
    <mergeCell ref="G84:G88"/>
    <mergeCell ref="H84:H88"/>
    <mergeCell ref="I84:I88"/>
    <mergeCell ref="K84:K88"/>
    <mergeCell ref="K78:K83"/>
    <mergeCell ref="L78:L80"/>
    <mergeCell ref="M78:M83"/>
    <mergeCell ref="Q78:Q83"/>
    <mergeCell ref="R78:R80"/>
    <mergeCell ref="S78:S83"/>
    <mergeCell ref="N80:N81"/>
    <mergeCell ref="O80:O81"/>
    <mergeCell ref="P80:P81"/>
    <mergeCell ref="A78:A83"/>
    <mergeCell ref="B78:B80"/>
    <mergeCell ref="C78:C83"/>
    <mergeCell ref="G78:G83"/>
    <mergeCell ref="H78:H80"/>
    <mergeCell ref="I78:I83"/>
    <mergeCell ref="D80:D81"/>
    <mergeCell ref="E80:E81"/>
    <mergeCell ref="F80:F81"/>
    <mergeCell ref="B81:B83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S59:S63"/>
    <mergeCell ref="A54:A58"/>
    <mergeCell ref="B54:B58"/>
    <mergeCell ref="C54:C58"/>
    <mergeCell ref="G54:G58"/>
    <mergeCell ref="H54:H58"/>
    <mergeCell ref="I54:I58"/>
    <mergeCell ref="K54:K58"/>
    <mergeCell ref="K48:K53"/>
    <mergeCell ref="L48:L50"/>
    <mergeCell ref="L54:L58"/>
    <mergeCell ref="S48:S53"/>
    <mergeCell ref="N50:N51"/>
    <mergeCell ref="O50:O51"/>
    <mergeCell ref="P50:P51"/>
    <mergeCell ref="A48:A53"/>
    <mergeCell ref="B48:B50"/>
    <mergeCell ref="C48:C53"/>
    <mergeCell ref="G48:G53"/>
    <mergeCell ref="H48:H50"/>
    <mergeCell ref="I48:I53"/>
    <mergeCell ref="D50:D51"/>
    <mergeCell ref="E50:E51"/>
    <mergeCell ref="F50:F51"/>
    <mergeCell ref="B51:B53"/>
    <mergeCell ref="H51:H53"/>
    <mergeCell ref="L51:L53"/>
    <mergeCell ref="R51:R53"/>
    <mergeCell ref="M48:M53"/>
    <mergeCell ref="Q48:Q53"/>
    <mergeCell ref="R48:R50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S29:S33"/>
    <mergeCell ref="A24:A28"/>
    <mergeCell ref="B24:B28"/>
    <mergeCell ref="C24:C28"/>
    <mergeCell ref="G24:G28"/>
    <mergeCell ref="H24:H28"/>
    <mergeCell ref="I24:I28"/>
    <mergeCell ref="K24:K28"/>
    <mergeCell ref="K18:K23"/>
    <mergeCell ref="L18:L20"/>
    <mergeCell ref="L24:L28"/>
    <mergeCell ref="S18:S23"/>
    <mergeCell ref="N20:N21"/>
    <mergeCell ref="O20:O21"/>
    <mergeCell ref="P20:P21"/>
    <mergeCell ref="A18:A23"/>
    <mergeCell ref="B18:B20"/>
    <mergeCell ref="C18:C23"/>
    <mergeCell ref="G18:G23"/>
    <mergeCell ref="H18:H20"/>
    <mergeCell ref="I18:I23"/>
    <mergeCell ref="D20:D21"/>
    <mergeCell ref="E20:E21"/>
    <mergeCell ref="F20:F21"/>
    <mergeCell ref="B21:B23"/>
    <mergeCell ref="H21:H23"/>
    <mergeCell ref="L21:L23"/>
    <mergeCell ref="R21:R23"/>
    <mergeCell ref="M18:M23"/>
    <mergeCell ref="Q18:Q23"/>
    <mergeCell ref="R18:R20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A1:S1"/>
    <mergeCell ref="G3:M3"/>
    <mergeCell ref="A5:C5"/>
    <mergeCell ref="A6:C6"/>
    <mergeCell ref="G6:I6"/>
    <mergeCell ref="K6:M6"/>
    <mergeCell ref="Q6:S6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男女T</vt:lpstr>
      <vt:lpstr>男子リーグ</vt:lpstr>
      <vt:lpstr>女子リーグ</vt:lpstr>
      <vt:lpstr>女子リーグ!Print_Area</vt:lpstr>
      <vt:lpstr>男子リーグ!Print_Area</vt:lpstr>
      <vt:lpstr>男女T!Print_Area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Okada</cp:lastModifiedBy>
  <cp:lastPrinted>2022-10-29T12:09:04Z</cp:lastPrinted>
  <dcterms:created xsi:type="dcterms:W3CDTF">2022-10-14T07:58:47Z</dcterms:created>
  <dcterms:modified xsi:type="dcterms:W3CDTF">2022-10-29T19:56:43Z</dcterms:modified>
</cp:coreProperties>
</file>