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m_ok\Desktop\高体連\専門委員長USB\★R04\★大会関係\⑩東京ＯＰ\"/>
    </mc:Choice>
  </mc:AlternateContent>
  <xr:revisionPtr revIDLastSave="0" documentId="8_{69282895-0CD9-4348-85DD-4AE5D3DBC6B3}" xr6:coauthVersionLast="47" xr6:coauthVersionMax="47" xr10:uidLastSave="{00000000-0000-0000-0000-000000000000}"/>
  <bookViews>
    <workbookView xWindow="828" yWindow="-108" windowWidth="22320" windowHeight="13176" activeTab="2" xr2:uid="{00000000-000D-0000-FFFF-FFFF00000000}"/>
  </bookViews>
  <sheets>
    <sheet name="男子リーグ" sheetId="3" r:id="rId1"/>
    <sheet name="女子リーグ" sheetId="8" r:id="rId2"/>
    <sheet name="決勝リーグ" sheetId="7" r:id="rId3"/>
  </sheets>
  <externalReferences>
    <externalReference r:id="rId4"/>
  </externalReferences>
  <definedNames>
    <definedName name="Excel_BuiltIn_Print_Area_1" localSheetId="1">#REF!</definedName>
    <definedName name="Excel_BuiltIn_Print_Area_1">#REF!</definedName>
    <definedName name="Excel_BuiltIn_Print_Area_3" localSheetId="1">#REF!</definedName>
    <definedName name="Excel_BuiltIn_Print_Area_3">#REF!</definedName>
    <definedName name="_xlnm.Print_Area" localSheetId="2">決勝リーグ!$A$1:$AL$60</definedName>
    <definedName name="_xlnm.Print_Area" localSheetId="1">女子リーグ!$A$1:$BX$63</definedName>
    <definedName name="_xlnm.Print_Area" localSheetId="0">男子リーグ!$A$1:$BX$61</definedName>
    <definedName name="ランキング大">[1]ランク表!$A$2:$AO$248</definedName>
    <definedName name="順位">[1]ランク表!$D$2:$D$248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52" i="8" l="1"/>
  <c r="AC47" i="8"/>
  <c r="AC42" i="8"/>
  <c r="AC37" i="8"/>
  <c r="AE37" i="8" s="1"/>
  <c r="BR17" i="8"/>
  <c r="BP17" i="8"/>
  <c r="BN17" i="8"/>
  <c r="BR27" i="8"/>
  <c r="BP27" i="8"/>
  <c r="BN27" i="8"/>
  <c r="V13" i="3" l="1"/>
  <c r="BG31" i="3"/>
  <c r="BE31" i="3"/>
  <c r="BB31" i="3"/>
  <c r="AZ31" i="3"/>
  <c r="AW31" i="3"/>
  <c r="AU31" i="3"/>
  <c r="BG30" i="3"/>
  <c r="BE30" i="3"/>
  <c r="BB30" i="3"/>
  <c r="AZ30" i="3"/>
  <c r="AW30" i="3"/>
  <c r="AU30" i="3"/>
  <c r="BG29" i="3"/>
  <c r="BE29" i="3"/>
  <c r="BB29" i="3"/>
  <c r="AZ29" i="3"/>
  <c r="AW29" i="3"/>
  <c r="AU29" i="3"/>
  <c r="BG28" i="3"/>
  <c r="BE28" i="3"/>
  <c r="BB28" i="3"/>
  <c r="AZ28" i="3"/>
  <c r="AW28" i="3"/>
  <c r="AU28" i="3"/>
  <c r="BG27" i="3"/>
  <c r="BE27" i="3"/>
  <c r="BB27" i="3"/>
  <c r="AZ27" i="3"/>
  <c r="AW27" i="3"/>
  <c r="AU27" i="3"/>
  <c r="T56" i="3"/>
  <c r="R56" i="3"/>
  <c r="O56" i="3"/>
  <c r="M56" i="3"/>
  <c r="J56" i="3"/>
  <c r="H56" i="3"/>
  <c r="T55" i="3"/>
  <c r="R55" i="3"/>
  <c r="O55" i="3"/>
  <c r="M55" i="3"/>
  <c r="J55" i="3"/>
  <c r="H55" i="3"/>
  <c r="T54" i="3"/>
  <c r="R54" i="3"/>
  <c r="O54" i="3"/>
  <c r="M54" i="3"/>
  <c r="J54" i="3"/>
  <c r="H54" i="3"/>
  <c r="T53" i="3"/>
  <c r="R53" i="3"/>
  <c r="O53" i="3"/>
  <c r="M53" i="3"/>
  <c r="J53" i="3"/>
  <c r="H53" i="3"/>
  <c r="T52" i="3"/>
  <c r="R52" i="3"/>
  <c r="O52" i="3"/>
  <c r="M52" i="3"/>
  <c r="J52" i="3"/>
  <c r="H52" i="3"/>
  <c r="BI48" i="3"/>
  <c r="BM48" i="3" s="1"/>
  <c r="BI43" i="3"/>
  <c r="BM43" i="3" s="1"/>
  <c r="BI38" i="3"/>
  <c r="BM38" i="3" s="1"/>
  <c r="V48" i="3"/>
  <c r="Z48" i="3" s="1"/>
  <c r="V47" i="3" s="1"/>
  <c r="Q52" i="3" s="1"/>
  <c r="V43" i="3"/>
  <c r="Z43" i="3" s="1"/>
  <c r="V38" i="3"/>
  <c r="Z38" i="3" s="1"/>
  <c r="G53" i="3" s="1"/>
  <c r="K53" i="3" s="1"/>
  <c r="BI23" i="3"/>
  <c r="BM23" i="3" s="1"/>
  <c r="BI18" i="3"/>
  <c r="BM18" i="3" s="1"/>
  <c r="BI13" i="3"/>
  <c r="BM13" i="3" s="1"/>
  <c r="V23" i="3"/>
  <c r="Z23" i="3" s="1"/>
  <c r="V22" i="3" s="1"/>
  <c r="Q27" i="3" s="1"/>
  <c r="V18" i="3"/>
  <c r="T31" i="3"/>
  <c r="R31" i="3"/>
  <c r="O31" i="3"/>
  <c r="M31" i="3"/>
  <c r="J31" i="3"/>
  <c r="H31" i="3"/>
  <c r="T30" i="3"/>
  <c r="R30" i="3"/>
  <c r="O30" i="3"/>
  <c r="M30" i="3"/>
  <c r="J30" i="3"/>
  <c r="H30" i="3"/>
  <c r="T29" i="3"/>
  <c r="R29" i="3"/>
  <c r="O29" i="3"/>
  <c r="M29" i="3"/>
  <c r="J29" i="3"/>
  <c r="H29" i="3"/>
  <c r="T28" i="3"/>
  <c r="R28" i="3"/>
  <c r="O28" i="3"/>
  <c r="M28" i="3"/>
  <c r="J28" i="3"/>
  <c r="H28" i="3"/>
  <c r="V27" i="3"/>
  <c r="T27" i="3"/>
  <c r="R27" i="3"/>
  <c r="O27" i="3"/>
  <c r="M27" i="3"/>
  <c r="J27" i="3"/>
  <c r="H27" i="3"/>
  <c r="BI10" i="3"/>
  <c r="V10" i="3"/>
  <c r="V35" i="3"/>
  <c r="BI27" i="3"/>
  <c r="V52" i="3"/>
  <c r="Q53" i="3" l="1"/>
  <c r="U53" i="3" s="1"/>
  <c r="Q28" i="3"/>
  <c r="U28" i="3" s="1"/>
  <c r="BD28" i="3"/>
  <c r="BH28" i="3" s="1"/>
  <c r="BI42" i="3"/>
  <c r="L53" i="3"/>
  <c r="P53" i="3" s="1"/>
  <c r="V42" i="3"/>
  <c r="L52" i="3" s="1"/>
  <c r="AY28" i="3"/>
  <c r="BC28" i="3" s="1"/>
  <c r="BI17" i="3"/>
  <c r="AY27" i="3" s="1"/>
  <c r="BI37" i="3"/>
  <c r="V37" i="3"/>
  <c r="AT28" i="3"/>
  <c r="AX28" i="3" s="1"/>
  <c r="BI12" i="3"/>
  <c r="BI47" i="3"/>
  <c r="BI22" i="3"/>
  <c r="BD27" i="3" s="1"/>
  <c r="Z13" i="3"/>
  <c r="G28" i="3" s="1"/>
  <c r="K28" i="3" s="1"/>
  <c r="Z18" i="3"/>
  <c r="L28" i="3" s="1"/>
  <c r="P28" i="3" s="1"/>
  <c r="U31" i="7"/>
  <c r="S31" i="7"/>
  <c r="P31" i="7"/>
  <c r="N31" i="7"/>
  <c r="K31" i="7"/>
  <c r="I31" i="7"/>
  <c r="U30" i="7"/>
  <c r="S30" i="7"/>
  <c r="P30" i="7"/>
  <c r="N30" i="7"/>
  <c r="K30" i="7"/>
  <c r="I30" i="7"/>
  <c r="U29" i="7"/>
  <c r="S29" i="7"/>
  <c r="P29" i="7"/>
  <c r="N29" i="7"/>
  <c r="K29" i="7"/>
  <c r="I29" i="7"/>
  <c r="U28" i="7"/>
  <c r="S28" i="7"/>
  <c r="P28" i="7"/>
  <c r="N28" i="7"/>
  <c r="K28" i="7"/>
  <c r="I28" i="7"/>
  <c r="W27" i="7"/>
  <c r="U27" i="7"/>
  <c r="S27" i="7"/>
  <c r="P27" i="7"/>
  <c r="N27" i="7"/>
  <c r="K27" i="7"/>
  <c r="I27" i="7"/>
  <c r="P26" i="7"/>
  <c r="N26" i="7"/>
  <c r="K26" i="7"/>
  <c r="I26" i="7"/>
  <c r="P25" i="7"/>
  <c r="N25" i="7"/>
  <c r="K25" i="7"/>
  <c r="I25" i="7"/>
  <c r="P24" i="7"/>
  <c r="N24" i="7"/>
  <c r="K24" i="7"/>
  <c r="I24" i="7"/>
  <c r="W23" i="7"/>
  <c r="AA23" i="7" s="1"/>
  <c r="P23" i="7"/>
  <c r="N23" i="7"/>
  <c r="K23" i="7"/>
  <c r="I23" i="7"/>
  <c r="R22" i="7"/>
  <c r="P22" i="7"/>
  <c r="N22" i="7"/>
  <c r="K22" i="7"/>
  <c r="I22" i="7"/>
  <c r="K21" i="7"/>
  <c r="I21" i="7"/>
  <c r="K20" i="7"/>
  <c r="I20" i="7"/>
  <c r="K19" i="7"/>
  <c r="I19" i="7"/>
  <c r="W18" i="7"/>
  <c r="AA18" i="7" s="1"/>
  <c r="R18" i="7"/>
  <c r="K18" i="7"/>
  <c r="I18" i="7"/>
  <c r="M17" i="7"/>
  <c r="K17" i="7"/>
  <c r="I17" i="7"/>
  <c r="W13" i="7"/>
  <c r="R13" i="7"/>
  <c r="V13" i="7" s="1"/>
  <c r="M13" i="7"/>
  <c r="Q13" i="7" s="1"/>
  <c r="H12" i="7"/>
  <c r="W10" i="7"/>
  <c r="R10" i="7"/>
  <c r="M10" i="7"/>
  <c r="H10" i="7"/>
  <c r="P55" i="7"/>
  <c r="N55" i="7"/>
  <c r="K55" i="7"/>
  <c r="I55" i="7"/>
  <c r="P54" i="7"/>
  <c r="N54" i="7"/>
  <c r="K54" i="7"/>
  <c r="I54" i="7"/>
  <c r="P53" i="7"/>
  <c r="N53" i="7"/>
  <c r="K53" i="7"/>
  <c r="I53" i="7"/>
  <c r="P52" i="7"/>
  <c r="N52" i="7"/>
  <c r="K52" i="7"/>
  <c r="I52" i="7"/>
  <c r="R51" i="7"/>
  <c r="P51" i="7"/>
  <c r="N51" i="7"/>
  <c r="K51" i="7"/>
  <c r="I51" i="7"/>
  <c r="K50" i="7"/>
  <c r="I50" i="7"/>
  <c r="K49" i="7"/>
  <c r="I49" i="7"/>
  <c r="K48" i="7"/>
  <c r="I48" i="7"/>
  <c r="R47" i="7"/>
  <c r="K47" i="7"/>
  <c r="I47" i="7"/>
  <c r="M46" i="7"/>
  <c r="K46" i="7"/>
  <c r="I46" i="7"/>
  <c r="R42" i="7"/>
  <c r="M42" i="7"/>
  <c r="H41" i="7"/>
  <c r="R39" i="7"/>
  <c r="M39" i="7"/>
  <c r="H39" i="7"/>
  <c r="BG31" i="8"/>
  <c r="BE31" i="8"/>
  <c r="BB31" i="8"/>
  <c r="AZ31" i="8"/>
  <c r="AW31" i="8"/>
  <c r="AU31" i="8"/>
  <c r="BG30" i="8"/>
  <c r="BE30" i="8"/>
  <c r="BB30" i="8"/>
  <c r="AZ30" i="8"/>
  <c r="AW30" i="8"/>
  <c r="AU30" i="8"/>
  <c r="BG29" i="8"/>
  <c r="BE29" i="8"/>
  <c r="BB29" i="8"/>
  <c r="AZ29" i="8"/>
  <c r="AW29" i="8"/>
  <c r="AU29" i="8"/>
  <c r="BG28" i="8"/>
  <c r="BE28" i="8"/>
  <c r="BB28" i="8"/>
  <c r="AZ28" i="8"/>
  <c r="AW28" i="8"/>
  <c r="AU28" i="8"/>
  <c r="BI27" i="8"/>
  <c r="BG27" i="8"/>
  <c r="BE27" i="8"/>
  <c r="BB27" i="8"/>
  <c r="AZ27" i="8"/>
  <c r="AW27" i="8"/>
  <c r="AU27" i="8"/>
  <c r="BB26" i="8"/>
  <c r="AZ26" i="8"/>
  <c r="AW26" i="8"/>
  <c r="AU26" i="8"/>
  <c r="BB25" i="8"/>
  <c r="AZ25" i="8"/>
  <c r="AW25" i="8"/>
  <c r="AU25" i="8"/>
  <c r="BB24" i="8"/>
  <c r="AZ24" i="8"/>
  <c r="AW24" i="8"/>
  <c r="AU24" i="8"/>
  <c r="BI23" i="8"/>
  <c r="BB23" i="8"/>
  <c r="AZ23" i="8"/>
  <c r="AW23" i="8"/>
  <c r="AU23" i="8"/>
  <c r="BD22" i="8"/>
  <c r="BB22" i="8"/>
  <c r="AZ22" i="8"/>
  <c r="AW22" i="8"/>
  <c r="AU22" i="8"/>
  <c r="AW21" i="8"/>
  <c r="AU21" i="8"/>
  <c r="AW20" i="8"/>
  <c r="AU20" i="8"/>
  <c r="AW19" i="8"/>
  <c r="AU19" i="8"/>
  <c r="BI18" i="8"/>
  <c r="AY28" i="8" s="1"/>
  <c r="BC28" i="8" s="1"/>
  <c r="BD18" i="8"/>
  <c r="AY23" i="8" s="1"/>
  <c r="BC23" i="8" s="1"/>
  <c r="AW18" i="8"/>
  <c r="AU18" i="8"/>
  <c r="AY17" i="8"/>
  <c r="AW17" i="8"/>
  <c r="AU17" i="8"/>
  <c r="BI13" i="8"/>
  <c r="BD13" i="8"/>
  <c r="AY13" i="8"/>
  <c r="AT18" i="8" s="1"/>
  <c r="AX18" i="8" s="1"/>
  <c r="AT12" i="8"/>
  <c r="BI10" i="8"/>
  <c r="BD10" i="8"/>
  <c r="AY10" i="8"/>
  <c r="AT10" i="8"/>
  <c r="T56" i="8"/>
  <c r="R56" i="8"/>
  <c r="O56" i="8"/>
  <c r="M56" i="8"/>
  <c r="J56" i="8"/>
  <c r="H56" i="8"/>
  <c r="T55" i="8"/>
  <c r="R55" i="8"/>
  <c r="O55" i="8"/>
  <c r="M55" i="8"/>
  <c r="J55" i="8"/>
  <c r="H55" i="8"/>
  <c r="T54" i="8"/>
  <c r="R54" i="8"/>
  <c r="O54" i="8"/>
  <c r="M54" i="8"/>
  <c r="J54" i="8"/>
  <c r="H54" i="8"/>
  <c r="T53" i="8"/>
  <c r="R53" i="8"/>
  <c r="O53" i="8"/>
  <c r="M53" i="8"/>
  <c r="J53" i="8"/>
  <c r="H53" i="8"/>
  <c r="V52" i="8"/>
  <c r="T52" i="8"/>
  <c r="R52" i="8"/>
  <c r="O52" i="8"/>
  <c r="M52" i="8"/>
  <c r="J52" i="8"/>
  <c r="H52" i="8"/>
  <c r="O51" i="8"/>
  <c r="M51" i="8"/>
  <c r="J51" i="8"/>
  <c r="H51" i="8"/>
  <c r="O50" i="8"/>
  <c r="M50" i="8"/>
  <c r="J50" i="8"/>
  <c r="H50" i="8"/>
  <c r="O49" i="8"/>
  <c r="M49" i="8"/>
  <c r="J49" i="8"/>
  <c r="H49" i="8"/>
  <c r="V48" i="8"/>
  <c r="Z48" i="8" s="1"/>
  <c r="O48" i="8"/>
  <c r="M48" i="8"/>
  <c r="J48" i="8"/>
  <c r="H48" i="8"/>
  <c r="Q47" i="8"/>
  <c r="O47" i="8"/>
  <c r="M47" i="8"/>
  <c r="J47" i="8"/>
  <c r="H47" i="8"/>
  <c r="J46" i="8"/>
  <c r="H46" i="8"/>
  <c r="J45" i="8"/>
  <c r="H45" i="8"/>
  <c r="J44" i="8"/>
  <c r="H44" i="8"/>
  <c r="V43" i="8"/>
  <c r="Z43" i="8" s="1"/>
  <c r="Q43" i="8"/>
  <c r="J43" i="8"/>
  <c r="H43" i="8"/>
  <c r="L42" i="8"/>
  <c r="J42" i="8"/>
  <c r="H42" i="8"/>
  <c r="V38" i="8"/>
  <c r="Q38" i="8"/>
  <c r="U38" i="8" s="1"/>
  <c r="L38" i="8"/>
  <c r="G37" i="8"/>
  <c r="V35" i="8"/>
  <c r="Q35" i="8"/>
  <c r="L35" i="8"/>
  <c r="G35" i="8"/>
  <c r="O51" i="3"/>
  <c r="M51" i="3"/>
  <c r="J51" i="3"/>
  <c r="H51" i="3"/>
  <c r="O50" i="3"/>
  <c r="M50" i="3"/>
  <c r="J50" i="3"/>
  <c r="H50" i="3"/>
  <c r="O49" i="3"/>
  <c r="M49" i="3"/>
  <c r="J49" i="3"/>
  <c r="H49" i="3"/>
  <c r="O48" i="3"/>
  <c r="M48" i="3"/>
  <c r="J48" i="3"/>
  <c r="H48" i="3"/>
  <c r="Q47" i="3"/>
  <c r="O47" i="3"/>
  <c r="M47" i="3"/>
  <c r="J47" i="3"/>
  <c r="H47" i="3"/>
  <c r="J46" i="3"/>
  <c r="H46" i="3"/>
  <c r="J45" i="3"/>
  <c r="H45" i="3"/>
  <c r="J44" i="3"/>
  <c r="H44" i="3"/>
  <c r="Q43" i="3"/>
  <c r="U43" i="3" s="1"/>
  <c r="J43" i="3"/>
  <c r="H43" i="3"/>
  <c r="L42" i="3"/>
  <c r="J42" i="3"/>
  <c r="H42" i="3"/>
  <c r="Q38" i="3"/>
  <c r="L38" i="3"/>
  <c r="G37" i="3"/>
  <c r="Q35" i="3"/>
  <c r="L35" i="3"/>
  <c r="G35" i="3"/>
  <c r="BB26" i="3"/>
  <c r="AZ26" i="3"/>
  <c r="AW26" i="3"/>
  <c r="AU26" i="3"/>
  <c r="BB25" i="3"/>
  <c r="AZ25" i="3"/>
  <c r="AW25" i="3"/>
  <c r="AU25" i="3"/>
  <c r="BB24" i="3"/>
  <c r="AZ24" i="3"/>
  <c r="AW24" i="3"/>
  <c r="AU24" i="3"/>
  <c r="BB23" i="3"/>
  <c r="AZ23" i="3"/>
  <c r="AW23" i="3"/>
  <c r="AU23" i="3"/>
  <c r="BD22" i="3"/>
  <c r="BB22" i="3"/>
  <c r="AZ22" i="3"/>
  <c r="AW22" i="3"/>
  <c r="AU22" i="3"/>
  <c r="AW21" i="3"/>
  <c r="AU21" i="3"/>
  <c r="AW20" i="3"/>
  <c r="AU20" i="3"/>
  <c r="AW19" i="3"/>
  <c r="AU19" i="3"/>
  <c r="BD18" i="3"/>
  <c r="AW18" i="3"/>
  <c r="AU18" i="3"/>
  <c r="AY17" i="3"/>
  <c r="AW17" i="3"/>
  <c r="AU17" i="3"/>
  <c r="BD13" i="3"/>
  <c r="AY13" i="3"/>
  <c r="AT12" i="3"/>
  <c r="BD10" i="3"/>
  <c r="AY10" i="3"/>
  <c r="AT10" i="3"/>
  <c r="BG56" i="3"/>
  <c r="BE56" i="3"/>
  <c r="BB56" i="3"/>
  <c r="AZ56" i="3"/>
  <c r="AW56" i="3"/>
  <c r="AU56" i="3"/>
  <c r="BG55" i="3"/>
  <c r="BE55" i="3"/>
  <c r="BB55" i="3"/>
  <c r="AZ55" i="3"/>
  <c r="AW55" i="3"/>
  <c r="AU55" i="3"/>
  <c r="BG54" i="3"/>
  <c r="BE54" i="3"/>
  <c r="BB54" i="3"/>
  <c r="AZ54" i="3"/>
  <c r="AW54" i="3"/>
  <c r="AU54" i="3"/>
  <c r="BG53" i="3"/>
  <c r="BE53" i="3"/>
  <c r="BB53" i="3"/>
  <c r="AZ53" i="3"/>
  <c r="AY53" i="3"/>
  <c r="BC53" i="3" s="1"/>
  <c r="AW53" i="3"/>
  <c r="AU53" i="3"/>
  <c r="AT53" i="3"/>
  <c r="AX53" i="3" s="1"/>
  <c r="BI52" i="3"/>
  <c r="BG52" i="3"/>
  <c r="BE52" i="3"/>
  <c r="BB52" i="3"/>
  <c r="AZ52" i="3"/>
  <c r="AW52" i="3"/>
  <c r="AU52" i="3"/>
  <c r="BB51" i="3"/>
  <c r="AZ51" i="3"/>
  <c r="AW51" i="3"/>
  <c r="AU51" i="3"/>
  <c r="BB50" i="3"/>
  <c r="AZ50" i="3"/>
  <c r="AW50" i="3"/>
  <c r="AU50" i="3"/>
  <c r="BB49" i="3"/>
  <c r="AZ49" i="3"/>
  <c r="AW49" i="3"/>
  <c r="AU49" i="3"/>
  <c r="BB48" i="3"/>
  <c r="AZ48" i="3"/>
  <c r="AW48" i="3"/>
  <c r="AU48" i="3"/>
  <c r="BD47" i="3"/>
  <c r="BB47" i="3"/>
  <c r="AZ47" i="3"/>
  <c r="AW47" i="3"/>
  <c r="AU47" i="3"/>
  <c r="AW46" i="3"/>
  <c r="AU46" i="3"/>
  <c r="AW45" i="3"/>
  <c r="AU45" i="3"/>
  <c r="AW44" i="3"/>
  <c r="AU44" i="3"/>
  <c r="BD43" i="3"/>
  <c r="AW43" i="3"/>
  <c r="AU43" i="3"/>
  <c r="AY52" i="3"/>
  <c r="AY42" i="3"/>
  <c r="AW42" i="3"/>
  <c r="AU42" i="3"/>
  <c r="BD38" i="3"/>
  <c r="AY38" i="3"/>
  <c r="BC38" i="3" s="1"/>
  <c r="AT37" i="3"/>
  <c r="BI35" i="3"/>
  <c r="BD35" i="3"/>
  <c r="AY35" i="3"/>
  <c r="AT35" i="3"/>
  <c r="O26" i="3"/>
  <c r="M26" i="3"/>
  <c r="J26" i="3"/>
  <c r="H26" i="3"/>
  <c r="O25" i="3"/>
  <c r="M25" i="3"/>
  <c r="J25" i="3"/>
  <c r="H25" i="3"/>
  <c r="O24" i="3"/>
  <c r="M24" i="3"/>
  <c r="J24" i="3"/>
  <c r="H24" i="3"/>
  <c r="O23" i="3"/>
  <c r="M23" i="3"/>
  <c r="J23" i="3"/>
  <c r="H23" i="3"/>
  <c r="Q22" i="3"/>
  <c r="O22" i="3"/>
  <c r="M22" i="3"/>
  <c r="J22" i="3"/>
  <c r="H22" i="3"/>
  <c r="J21" i="3"/>
  <c r="H21" i="3"/>
  <c r="J20" i="3"/>
  <c r="H20" i="3"/>
  <c r="J19" i="3"/>
  <c r="H19" i="3"/>
  <c r="Q18" i="3"/>
  <c r="J18" i="3"/>
  <c r="H18" i="3"/>
  <c r="L17" i="3"/>
  <c r="J17" i="3"/>
  <c r="H17" i="3"/>
  <c r="Q13" i="3"/>
  <c r="L13" i="3"/>
  <c r="G12" i="3"/>
  <c r="Q10" i="3"/>
  <c r="L10" i="3"/>
  <c r="G10" i="3"/>
  <c r="H17" i="8"/>
  <c r="O26" i="8"/>
  <c r="M26" i="8"/>
  <c r="J26" i="8"/>
  <c r="H26" i="8"/>
  <c r="O25" i="8"/>
  <c r="M25" i="8"/>
  <c r="J25" i="8"/>
  <c r="H25" i="8"/>
  <c r="O24" i="8"/>
  <c r="M24" i="8"/>
  <c r="J24" i="8"/>
  <c r="H24" i="8"/>
  <c r="O23" i="8"/>
  <c r="M23" i="8"/>
  <c r="J23" i="8"/>
  <c r="H23" i="8"/>
  <c r="Q22" i="8"/>
  <c r="O22" i="8"/>
  <c r="M22" i="8"/>
  <c r="J22" i="8"/>
  <c r="H22" i="8"/>
  <c r="J21" i="8"/>
  <c r="H21" i="8"/>
  <c r="J20" i="8"/>
  <c r="H20" i="8"/>
  <c r="J19" i="8"/>
  <c r="H19" i="8"/>
  <c r="Q18" i="8"/>
  <c r="J18" i="8"/>
  <c r="H18" i="8"/>
  <c r="L17" i="8"/>
  <c r="J17" i="8"/>
  <c r="Q13" i="8"/>
  <c r="L13" i="8"/>
  <c r="G12" i="8"/>
  <c r="Q10" i="8"/>
  <c r="L10" i="8"/>
  <c r="G10" i="8"/>
  <c r="W17" i="7" l="1"/>
  <c r="M27" i="7" s="1"/>
  <c r="Q37" i="8"/>
  <c r="G47" i="8" s="1"/>
  <c r="V17" i="3"/>
  <c r="L27" i="3" s="1"/>
  <c r="Q42" i="3"/>
  <c r="V12" i="3"/>
  <c r="G52" i="3"/>
  <c r="AT27" i="3"/>
  <c r="U18" i="3"/>
  <c r="L23" i="3" s="1"/>
  <c r="P23" i="3" s="1"/>
  <c r="BM18" i="8"/>
  <c r="BH13" i="8"/>
  <c r="AT23" i="8" s="1"/>
  <c r="AX23" i="8" s="1"/>
  <c r="L48" i="3"/>
  <c r="P48" i="3" s="1"/>
  <c r="BH18" i="3"/>
  <c r="AY23" i="3" s="1"/>
  <c r="BC23" i="3" s="1"/>
  <c r="AT52" i="3"/>
  <c r="AT43" i="3"/>
  <c r="AX43" i="3" s="1"/>
  <c r="BD52" i="3"/>
  <c r="BM23" i="8"/>
  <c r="BI22" i="8" s="1"/>
  <c r="BD27" i="8" s="1"/>
  <c r="BI17" i="8"/>
  <c r="AY27" i="8" s="1"/>
  <c r="U13" i="3"/>
  <c r="G23" i="3" s="1"/>
  <c r="K23" i="3" s="1"/>
  <c r="V42" i="8"/>
  <c r="L52" i="8" s="1"/>
  <c r="V47" i="8"/>
  <c r="BD53" i="3"/>
  <c r="BH53" i="3" s="1"/>
  <c r="R12" i="7"/>
  <c r="H22" i="7" s="1"/>
  <c r="V42" i="7"/>
  <c r="H52" i="7" s="1"/>
  <c r="L52" i="7" s="1"/>
  <c r="V47" i="7"/>
  <c r="M52" i="7" s="1"/>
  <c r="Q52" i="7" s="1"/>
  <c r="H18" i="7"/>
  <c r="L18" i="7" s="1"/>
  <c r="M12" i="7"/>
  <c r="H17" i="7" s="1"/>
  <c r="AA13" i="7"/>
  <c r="H28" i="7" s="1"/>
  <c r="L28" i="7" s="1"/>
  <c r="V18" i="7"/>
  <c r="M23" i="7" s="1"/>
  <c r="Q23" i="7" s="1"/>
  <c r="W22" i="7"/>
  <c r="R27" i="7" s="1"/>
  <c r="H23" i="7"/>
  <c r="L23" i="7" s="1"/>
  <c r="M28" i="7"/>
  <c r="Q28" i="7" s="1"/>
  <c r="R28" i="7"/>
  <c r="V28" i="7" s="1"/>
  <c r="Q42" i="7"/>
  <c r="M41" i="7" s="1"/>
  <c r="AY12" i="8"/>
  <c r="AT17" i="8" s="1"/>
  <c r="BC13" i="8"/>
  <c r="BM13" i="8"/>
  <c r="BI12" i="8" s="1"/>
  <c r="AT27" i="8" s="1"/>
  <c r="BH18" i="8"/>
  <c r="BD17" i="8"/>
  <c r="AY22" i="8" s="1"/>
  <c r="P38" i="8"/>
  <c r="G43" i="8" s="1"/>
  <c r="K43" i="8" s="1"/>
  <c r="Z38" i="8"/>
  <c r="V37" i="8" s="1"/>
  <c r="G52" i="8" s="1"/>
  <c r="U43" i="8"/>
  <c r="L48" i="8" s="1"/>
  <c r="P48" i="8" s="1"/>
  <c r="G48" i="8"/>
  <c r="K48" i="8" s="1"/>
  <c r="L53" i="8"/>
  <c r="P53" i="8" s="1"/>
  <c r="Q53" i="8"/>
  <c r="U53" i="8" s="1"/>
  <c r="U38" i="3"/>
  <c r="G48" i="3" s="1"/>
  <c r="K48" i="3" s="1"/>
  <c r="P38" i="3"/>
  <c r="G43" i="3" s="1"/>
  <c r="K43" i="3" s="1"/>
  <c r="BH13" i="3"/>
  <c r="AT23" i="3" s="1"/>
  <c r="AX23" i="3" s="1"/>
  <c r="BC13" i="3"/>
  <c r="AY12" i="3" s="1"/>
  <c r="P13" i="3"/>
  <c r="L12" i="3" s="1"/>
  <c r="G17" i="3" s="1"/>
  <c r="AY37" i="3"/>
  <c r="BH38" i="3"/>
  <c r="AT48" i="3" s="1"/>
  <c r="AX48" i="3" s="1"/>
  <c r="BH43" i="3"/>
  <c r="AY48" i="3" s="1"/>
  <c r="BC48" i="3" s="1"/>
  <c r="U18" i="8"/>
  <c r="L23" i="8" s="1"/>
  <c r="P23" i="8" s="1"/>
  <c r="P13" i="8"/>
  <c r="L12" i="8" s="1"/>
  <c r="U13" i="8"/>
  <c r="G23" i="8" s="1"/>
  <c r="K23" i="8" s="1"/>
  <c r="W12" i="7" l="1"/>
  <c r="H46" i="7"/>
  <c r="W41" i="7"/>
  <c r="H47" i="7"/>
  <c r="L47" i="7" s="1"/>
  <c r="R17" i="7"/>
  <c r="R41" i="7"/>
  <c r="Y41" i="7" s="1"/>
  <c r="R46" i="7"/>
  <c r="L37" i="3"/>
  <c r="G42" i="3" s="1"/>
  <c r="L37" i="8"/>
  <c r="Q52" i="8"/>
  <c r="AA47" i="8"/>
  <c r="G18" i="3"/>
  <c r="K18" i="3" s="1"/>
  <c r="BD12" i="8"/>
  <c r="G17" i="8"/>
  <c r="V12" i="8"/>
  <c r="G18" i="8"/>
  <c r="K18" i="8" s="1"/>
  <c r="AT17" i="3"/>
  <c r="BN12" i="3"/>
  <c r="AT18" i="3"/>
  <c r="AX18" i="3" s="1"/>
  <c r="AT28" i="8"/>
  <c r="AX28" i="8" s="1"/>
  <c r="Q37" i="3"/>
  <c r="Q12" i="3"/>
  <c r="G22" i="3" s="1"/>
  <c r="BD37" i="3"/>
  <c r="AT47" i="3" s="1"/>
  <c r="Q12" i="8"/>
  <c r="BD12" i="3"/>
  <c r="BD28" i="8"/>
  <c r="BH28" i="8" s="1"/>
  <c r="Q17" i="3"/>
  <c r="Q17" i="8"/>
  <c r="L47" i="3"/>
  <c r="AC42" i="3"/>
  <c r="AA42" i="3"/>
  <c r="BD42" i="3"/>
  <c r="AY47" i="3" s="1"/>
  <c r="Q42" i="8"/>
  <c r="L47" i="8" s="1"/>
  <c r="G27" i="3"/>
  <c r="AC12" i="3"/>
  <c r="AA12" i="3"/>
  <c r="BP52" i="3"/>
  <c r="BN52" i="3"/>
  <c r="AA52" i="3"/>
  <c r="AC52" i="3"/>
  <c r="BP27" i="3"/>
  <c r="BN27" i="3"/>
  <c r="G53" i="8"/>
  <c r="K53" i="8" s="1"/>
  <c r="BD17" i="3"/>
  <c r="AT42" i="3"/>
  <c r="BN37" i="3"/>
  <c r="BP37" i="3"/>
  <c r="X17" i="8"/>
  <c r="X12" i="8"/>
  <c r="AA27" i="8"/>
  <c r="AC27" i="8"/>
  <c r="Y46" i="7" l="1"/>
  <c r="M22" i="7"/>
  <c r="AB17" i="7"/>
  <c r="AD17" i="7"/>
  <c r="H51" i="7"/>
  <c r="M51" i="7"/>
  <c r="W46" i="7"/>
  <c r="H27" i="7"/>
  <c r="AD27" i="7" s="1"/>
  <c r="AD12" i="7"/>
  <c r="AB12" i="7"/>
  <c r="G42" i="8"/>
  <c r="AA37" i="8"/>
  <c r="AE47" i="8"/>
  <c r="AA52" i="8"/>
  <c r="AT22" i="8"/>
  <c r="BP12" i="8"/>
  <c r="BN12" i="8"/>
  <c r="BR27" i="3"/>
  <c r="G47" i="3"/>
  <c r="AC37" i="3"/>
  <c r="AA37" i="3"/>
  <c r="G22" i="8"/>
  <c r="AT22" i="3"/>
  <c r="BP12" i="3"/>
  <c r="BR12" i="3" s="1"/>
  <c r="L22" i="3"/>
  <c r="AA17" i="3"/>
  <c r="AC17" i="3"/>
  <c r="L22" i="8"/>
  <c r="V22" i="8" s="1"/>
  <c r="V17" i="8"/>
  <c r="AE42" i="3"/>
  <c r="AA47" i="3"/>
  <c r="AC47" i="3"/>
  <c r="BN47" i="3"/>
  <c r="BP47" i="3"/>
  <c r="AE12" i="3"/>
  <c r="AC27" i="3"/>
  <c r="AA27" i="3"/>
  <c r="BR52" i="3"/>
  <c r="AE52" i="3"/>
  <c r="AY22" i="3"/>
  <c r="BP17" i="3"/>
  <c r="BN17" i="3"/>
  <c r="BP42" i="3"/>
  <c r="BN42" i="3"/>
  <c r="Z12" i="8"/>
  <c r="X22" i="8"/>
  <c r="AE27" i="8"/>
  <c r="W51" i="7" l="1"/>
  <c r="Y51" i="7"/>
  <c r="AF17" i="7"/>
  <c r="AD22" i="7"/>
  <c r="AA51" i="7"/>
  <c r="AB22" i="7"/>
  <c r="AA41" i="7"/>
  <c r="AF12" i="7"/>
  <c r="AB27" i="7"/>
  <c r="AE37" i="3"/>
  <c r="AA42" i="8"/>
  <c r="AE52" i="8"/>
  <c r="BR12" i="8"/>
  <c r="BP22" i="8"/>
  <c r="BN22" i="8"/>
  <c r="BR22" i="8" s="1"/>
  <c r="BU22" i="8" s="1"/>
  <c r="AE17" i="3"/>
  <c r="AA22" i="3"/>
  <c r="AC22" i="3"/>
  <c r="AE47" i="3"/>
  <c r="AH42" i="3" s="1"/>
  <c r="BR42" i="3"/>
  <c r="AE27" i="3"/>
  <c r="BR17" i="3"/>
  <c r="BN22" i="3"/>
  <c r="BP22" i="3"/>
  <c r="AH27" i="8"/>
  <c r="Z17" i="8"/>
  <c r="AC12" i="8" s="1"/>
  <c r="Z22" i="8"/>
  <c r="AC22" i="8" s="1"/>
  <c r="AF22" i="7" l="1"/>
  <c r="AF27" i="7"/>
  <c r="AE42" i="8"/>
  <c r="AH47" i="8" s="1"/>
  <c r="AH37" i="8"/>
  <c r="AH42" i="8"/>
  <c r="AH52" i="8"/>
  <c r="BU12" i="8"/>
  <c r="BU17" i="8"/>
  <c r="BU27" i="8"/>
  <c r="AH47" i="3"/>
  <c r="AE22" i="3"/>
  <c r="AH22" i="3" s="1"/>
  <c r="AH52" i="3"/>
  <c r="AH37" i="3"/>
  <c r="BR22" i="3"/>
  <c r="BU12" i="3" s="1"/>
  <c r="BR47" i="3"/>
  <c r="AC17" i="8"/>
  <c r="AI27" i="7" l="1"/>
  <c r="AI17" i="7"/>
  <c r="AI12" i="7"/>
  <c r="AI22" i="7"/>
  <c r="AH27" i="3"/>
  <c r="AH17" i="3"/>
  <c r="AH12" i="3"/>
  <c r="BU27" i="3"/>
  <c r="BU17" i="3"/>
  <c r="BU22" i="3"/>
  <c r="BR37" i="3"/>
  <c r="BU52" i="3" s="1"/>
  <c r="BU37" i="3" l="1"/>
  <c r="BU42" i="3"/>
  <c r="BU47" i="3"/>
  <c r="AA46" i="7"/>
  <c r="AD46" i="7" s="1"/>
  <c r="AD41" i="7" l="1"/>
  <c r="AD51" i="7"/>
</calcChain>
</file>

<file path=xl/sharedStrings.xml><?xml version="1.0" encoding="utf-8"?>
<sst xmlns="http://schemas.openxmlformats.org/spreadsheetml/2006/main" count="662" uniqueCount="91">
  <si>
    <t>勝</t>
    <rPh sb="0" eb="1">
      <t>カ</t>
    </rPh>
    <phoneticPr fontId="2"/>
  </si>
  <si>
    <t>負</t>
    <rPh sb="0" eb="1">
      <t>マ</t>
    </rPh>
    <phoneticPr fontId="2"/>
  </si>
  <si>
    <t>順位</t>
    <rPh sb="0" eb="2">
      <t>ジュンイ</t>
    </rPh>
    <phoneticPr fontId="2"/>
  </si>
  <si>
    <t>－</t>
  </si>
  <si>
    <t>女子予選リーグ</t>
    <rPh sb="0" eb="2">
      <t>ジョシ</t>
    </rPh>
    <rPh sb="2" eb="4">
      <t>ヨセン</t>
    </rPh>
    <phoneticPr fontId="2"/>
  </si>
  <si>
    <t>試合順序</t>
    <rPh sb="0" eb="2">
      <t>シアイ</t>
    </rPh>
    <rPh sb="2" eb="4">
      <t>ジュンジョ</t>
    </rPh>
    <phoneticPr fontId="2"/>
  </si>
  <si>
    <t>男子予選リーグ</t>
    <rPh sb="0" eb="2">
      <t>ダンシ</t>
    </rPh>
    <rPh sb="2" eb="4">
      <t>ヨセン</t>
    </rPh>
    <phoneticPr fontId="2"/>
  </si>
  <si>
    <t>予選リーグの各リーグ１位になった者で決勝リーグを行い、代表者（東京２名）を決定する。</t>
    <rPh sb="0" eb="2">
      <t>ヨセン</t>
    </rPh>
    <rPh sb="6" eb="7">
      <t>カク</t>
    </rPh>
    <rPh sb="11" eb="12">
      <t>イ</t>
    </rPh>
    <rPh sb="16" eb="17">
      <t>モノ</t>
    </rPh>
    <rPh sb="18" eb="20">
      <t>ケッショウ</t>
    </rPh>
    <rPh sb="24" eb="25">
      <t>オコナ</t>
    </rPh>
    <phoneticPr fontId="2"/>
  </si>
  <si>
    <t>男子決勝リーグ</t>
    <rPh sb="0" eb="2">
      <t>ダンシ</t>
    </rPh>
    <rPh sb="2" eb="4">
      <t>ケッショウ</t>
    </rPh>
    <phoneticPr fontId="2"/>
  </si>
  <si>
    <t>女子決勝リーグ</t>
    <rPh sb="0" eb="2">
      <t>ジョシ</t>
    </rPh>
    <rPh sb="2" eb="4">
      <t>ケッショウ</t>
    </rPh>
    <phoneticPr fontId="2"/>
  </si>
  <si>
    <t>会場：高松市西部運動センター</t>
    <rPh sb="3" eb="10">
      <t>タカマツシセイブウンドウ</t>
    </rPh>
    <phoneticPr fontId="2"/>
  </si>
  <si>
    <t>①　２－３</t>
    <phoneticPr fontId="2"/>
  </si>
  <si>
    <t>②　１－３</t>
    <phoneticPr fontId="2"/>
  </si>
  <si>
    <t>③　１－２</t>
    <phoneticPr fontId="2"/>
  </si>
  <si>
    <t>３人リーグ</t>
    <rPh sb="1" eb="2">
      <t>ニン</t>
    </rPh>
    <phoneticPr fontId="2"/>
  </si>
  <si>
    <t>４人リーグ</t>
    <rPh sb="1" eb="2">
      <t>ニン</t>
    </rPh>
    <phoneticPr fontId="2"/>
  </si>
  <si>
    <t>②　１－４</t>
    <phoneticPr fontId="2"/>
  </si>
  <si>
    <t>③　２－４</t>
    <phoneticPr fontId="2"/>
  </si>
  <si>
    <t>④　１－３　</t>
    <phoneticPr fontId="2"/>
  </si>
  <si>
    <t>⑤　３－４</t>
    <phoneticPr fontId="2"/>
  </si>
  <si>
    <t>⑥　１－２　</t>
    <phoneticPr fontId="2"/>
  </si>
  <si>
    <t>Ｃリーグ</t>
    <phoneticPr fontId="2"/>
  </si>
  <si>
    <t>Ａリーグ</t>
    <phoneticPr fontId="2"/>
  </si>
  <si>
    <t>Ｂリーグ</t>
    <phoneticPr fontId="2"/>
  </si>
  <si>
    <t>四学香川西</t>
    <rPh sb="0" eb="5">
      <t>ヨンガクカガワニシ</t>
    </rPh>
    <phoneticPr fontId="2"/>
  </si>
  <si>
    <t>Ｄリーグ</t>
    <phoneticPr fontId="2"/>
  </si>
  <si>
    <t>イトウTTC</t>
    <phoneticPr fontId="2"/>
  </si>
  <si>
    <t>A1</t>
    <phoneticPr fontId="2"/>
  </si>
  <si>
    <t>B1</t>
    <phoneticPr fontId="2"/>
  </si>
  <si>
    <t>C1</t>
    <phoneticPr fontId="2"/>
  </si>
  <si>
    <t>D1</t>
    <phoneticPr fontId="2"/>
  </si>
  <si>
    <t>①　Ａ１－Ｄ１</t>
    <phoneticPr fontId="2"/>
  </si>
  <si>
    <t>　　Ｂ１－Ｃ１</t>
    <phoneticPr fontId="2"/>
  </si>
  <si>
    <t>②　Ａ１－Ｃ１　</t>
    <phoneticPr fontId="2"/>
  </si>
  <si>
    <t>　　Ｂ１－Ｄ１</t>
    <phoneticPr fontId="2"/>
  </si>
  <si>
    <t>③　Ａ１－Ｂ１　</t>
    <phoneticPr fontId="2"/>
  </si>
  <si>
    <t>　　Ｃ１－Ｄ１</t>
    <phoneticPr fontId="2"/>
  </si>
  <si>
    <t>ただし、同チームを優先する。</t>
    <rPh sb="4" eb="5">
      <t>ドウ</t>
    </rPh>
    <rPh sb="9" eb="11">
      <t>ユウセン</t>
    </rPh>
    <phoneticPr fontId="2"/>
  </si>
  <si>
    <t>試合
得点</t>
    <rPh sb="0" eb="2">
      <t>シアイ</t>
    </rPh>
    <rPh sb="3" eb="5">
      <t>トクテン</t>
    </rPh>
    <phoneticPr fontId="2"/>
  </si>
  <si>
    <t>第75回 東京卓球選手権大会県予選会（ジュニアの部）</t>
    <rPh sb="0" eb="1">
      <t>ダイ</t>
    </rPh>
    <rPh sb="3" eb="4">
      <t>カイ</t>
    </rPh>
    <rPh sb="5" eb="7">
      <t>トウキョウ</t>
    </rPh>
    <rPh sb="7" eb="9">
      <t>タッキュウ</t>
    </rPh>
    <rPh sb="9" eb="12">
      <t>センシュケン</t>
    </rPh>
    <rPh sb="12" eb="14">
      <t>タイカイ</t>
    </rPh>
    <rPh sb="14" eb="15">
      <t>ケン</t>
    </rPh>
    <rPh sb="15" eb="18">
      <t>ヨセンカイ</t>
    </rPh>
    <rPh sb="24" eb="25">
      <t>ブ</t>
    </rPh>
    <phoneticPr fontId="2"/>
  </si>
  <si>
    <t xml:space="preserve">期日：令和4年11月19日(土) </t>
    <rPh sb="3" eb="5">
      <t>レイワ</t>
    </rPh>
    <rPh sb="14" eb="15">
      <t>ド</t>
    </rPh>
    <phoneticPr fontId="2"/>
  </si>
  <si>
    <t>大西</t>
    <rPh sb="0" eb="2">
      <t>オオニシ</t>
    </rPh>
    <phoneticPr fontId="2"/>
  </si>
  <si>
    <t>尽誠</t>
    <rPh sb="0" eb="2">
      <t>ジンセイ</t>
    </rPh>
    <phoneticPr fontId="2"/>
  </si>
  <si>
    <t>秋月</t>
    <rPh sb="0" eb="2">
      <t>アキツキ</t>
    </rPh>
    <phoneticPr fontId="2"/>
  </si>
  <si>
    <t>西村</t>
    <rPh sb="0" eb="2">
      <t>ニシムラ</t>
    </rPh>
    <phoneticPr fontId="2"/>
  </si>
  <si>
    <t>鬼松</t>
    <rPh sb="0" eb="2">
      <t>オニマツ</t>
    </rPh>
    <phoneticPr fontId="2"/>
  </si>
  <si>
    <t>五峯クラブ</t>
    <rPh sb="0" eb="2">
      <t>ゴホウ</t>
    </rPh>
    <phoneticPr fontId="2"/>
  </si>
  <si>
    <t>坂東</t>
    <rPh sb="0" eb="2">
      <t>バンドウ</t>
    </rPh>
    <phoneticPr fontId="2"/>
  </si>
  <si>
    <t>久德</t>
    <rPh sb="0" eb="2">
      <t>キュウトク</t>
    </rPh>
    <phoneticPr fontId="2"/>
  </si>
  <si>
    <t>亀石</t>
    <rPh sb="0" eb="2">
      <t>カメイシ</t>
    </rPh>
    <phoneticPr fontId="2"/>
  </si>
  <si>
    <t>尽　誠</t>
    <rPh sb="0" eb="1">
      <t>ジン</t>
    </rPh>
    <rPh sb="2" eb="3">
      <t>マコト</t>
    </rPh>
    <phoneticPr fontId="2"/>
  </si>
  <si>
    <t>樋口</t>
    <rPh sb="0" eb="2">
      <t>ヒグチ</t>
    </rPh>
    <phoneticPr fontId="2"/>
  </si>
  <si>
    <t>森</t>
    <rPh sb="0" eb="1">
      <t>モリ</t>
    </rPh>
    <phoneticPr fontId="2"/>
  </si>
  <si>
    <t>杢村</t>
    <rPh sb="0" eb="2">
      <t>モクムラ</t>
    </rPh>
    <phoneticPr fontId="2"/>
  </si>
  <si>
    <t>片桐</t>
    <rPh sb="0" eb="2">
      <t>カタギリ</t>
    </rPh>
    <phoneticPr fontId="2"/>
  </si>
  <si>
    <t>長野</t>
    <rPh sb="0" eb="2">
      <t>ナガノ</t>
    </rPh>
    <phoneticPr fontId="2"/>
  </si>
  <si>
    <t>藤井</t>
    <rPh sb="0" eb="2">
      <t>フジイ</t>
    </rPh>
    <phoneticPr fontId="2"/>
  </si>
  <si>
    <t>坂出附属中</t>
    <rPh sb="0" eb="4">
      <t>サカイデフゾク</t>
    </rPh>
    <rPh sb="4" eb="5">
      <t>チュウ</t>
    </rPh>
    <phoneticPr fontId="2"/>
  </si>
  <si>
    <t>井原</t>
    <rPh sb="0" eb="2">
      <t>イハラ</t>
    </rPh>
    <phoneticPr fontId="2"/>
  </si>
  <si>
    <t>高中央</t>
    <rPh sb="0" eb="3">
      <t>タカチュウオウ</t>
    </rPh>
    <phoneticPr fontId="2"/>
  </si>
  <si>
    <t>平石</t>
    <rPh sb="0" eb="2">
      <t>ヒライシ</t>
    </rPh>
    <phoneticPr fontId="2"/>
  </si>
  <si>
    <t>橋崎</t>
    <rPh sb="0" eb="2">
      <t>ハシザキ</t>
    </rPh>
    <phoneticPr fontId="2"/>
  </si>
  <si>
    <t>善　一</t>
    <rPh sb="0" eb="1">
      <t>ゼン</t>
    </rPh>
    <rPh sb="2" eb="3">
      <t>ハジメ</t>
    </rPh>
    <phoneticPr fontId="2"/>
  </si>
  <si>
    <t>卓球家Jr</t>
    <rPh sb="0" eb="2">
      <t>タッキュウ</t>
    </rPh>
    <rPh sb="2" eb="3">
      <t>ヤ</t>
    </rPh>
    <phoneticPr fontId="2"/>
  </si>
  <si>
    <t>卓球家Jr</t>
    <rPh sb="0" eb="3">
      <t>タッキュウヤ</t>
    </rPh>
    <phoneticPr fontId="2"/>
  </si>
  <si>
    <t>洙田</t>
    <rPh sb="0" eb="2">
      <t>ナメダ</t>
    </rPh>
    <phoneticPr fontId="2"/>
  </si>
  <si>
    <t>櫻井</t>
    <rPh sb="0" eb="2">
      <t>サクライ</t>
    </rPh>
    <phoneticPr fontId="2"/>
  </si>
  <si>
    <t>横手</t>
    <rPh sb="0" eb="2">
      <t>ヨコテ</t>
    </rPh>
    <phoneticPr fontId="2"/>
  </si>
  <si>
    <t>高松商</t>
    <rPh sb="0" eb="3">
      <t>タカマツショウ</t>
    </rPh>
    <phoneticPr fontId="2"/>
  </si>
  <si>
    <t>安藤</t>
    <rPh sb="0" eb="2">
      <t>アンドウ</t>
    </rPh>
    <phoneticPr fontId="2"/>
  </si>
  <si>
    <t>眞鍋</t>
    <rPh sb="0" eb="2">
      <t>マナベ</t>
    </rPh>
    <phoneticPr fontId="2"/>
  </si>
  <si>
    <t>近藤</t>
    <rPh sb="0" eb="2">
      <t>コンドウ</t>
    </rPh>
    <phoneticPr fontId="2"/>
  </si>
  <si>
    <t>三谷</t>
    <rPh sb="0" eb="2">
      <t>ミタニ</t>
    </rPh>
    <phoneticPr fontId="2"/>
  </si>
  <si>
    <t>伊藤</t>
    <rPh sb="0" eb="2">
      <t>イトウ</t>
    </rPh>
    <phoneticPr fontId="2"/>
  </si>
  <si>
    <t>石井</t>
    <rPh sb="0" eb="2">
      <t>イシイ</t>
    </rPh>
    <phoneticPr fontId="2"/>
  </si>
  <si>
    <t>三好</t>
    <rPh sb="0" eb="2">
      <t>ミヨシ</t>
    </rPh>
    <phoneticPr fontId="2"/>
  </si>
  <si>
    <t>中茂</t>
    <rPh sb="0" eb="1">
      <t>ナカ</t>
    </rPh>
    <rPh sb="1" eb="2">
      <t>シゲル</t>
    </rPh>
    <phoneticPr fontId="2"/>
  </si>
  <si>
    <t>多度津中</t>
    <rPh sb="0" eb="4">
      <t>タドツチュウ</t>
    </rPh>
    <phoneticPr fontId="2"/>
  </si>
  <si>
    <t>（8,9コート）</t>
    <phoneticPr fontId="2"/>
  </si>
  <si>
    <t>（10,11コート）</t>
    <phoneticPr fontId="2"/>
  </si>
  <si>
    <t>（12,13コート）</t>
    <phoneticPr fontId="2"/>
  </si>
  <si>
    <t>（6,7コート）</t>
    <phoneticPr fontId="2"/>
  </si>
  <si>
    <t>（1コート）</t>
    <phoneticPr fontId="2"/>
  </si>
  <si>
    <t>（2,3コート）</t>
    <phoneticPr fontId="2"/>
  </si>
  <si>
    <t>（4,5コート）</t>
    <phoneticPr fontId="2"/>
  </si>
  <si>
    <t>男女ともに上位２名が東京卓球選手権大会出場</t>
    <rPh sb="0" eb="2">
      <t>ダンジョ</t>
    </rPh>
    <rPh sb="5" eb="7">
      <t>ジョウイ</t>
    </rPh>
    <rPh sb="8" eb="9">
      <t>メイ</t>
    </rPh>
    <rPh sb="10" eb="19">
      <t>トウキョウタッキュウセンシュケンタイカイ</t>
    </rPh>
    <rPh sb="19" eb="21">
      <t>シュツジョウ</t>
    </rPh>
    <phoneticPr fontId="2"/>
  </si>
  <si>
    <t>優勝</t>
    <rPh sb="0" eb="2">
      <t>ユウショウ</t>
    </rPh>
    <phoneticPr fontId="2"/>
  </si>
  <si>
    <t>坂東　泰和</t>
    <rPh sb="0" eb="2">
      <t>バンドウ</t>
    </rPh>
    <rPh sb="3" eb="4">
      <t>タイ</t>
    </rPh>
    <rPh sb="4" eb="5">
      <t>ワ</t>
    </rPh>
    <phoneticPr fontId="2"/>
  </si>
  <si>
    <t>（四学香川西）</t>
    <rPh sb="1" eb="6">
      <t>ヨンガクカガワニシ</t>
    </rPh>
    <phoneticPr fontId="2"/>
  </si>
  <si>
    <t>石井　春朱</t>
    <rPh sb="0" eb="2">
      <t>イシイ</t>
    </rPh>
    <rPh sb="3" eb="4">
      <t>ハル</t>
    </rPh>
    <rPh sb="4" eb="5">
      <t>シュ</t>
    </rPh>
    <phoneticPr fontId="2"/>
  </si>
  <si>
    <t>（卓球家Jr）</t>
    <rPh sb="1" eb="3">
      <t>タッキュウ</t>
    </rPh>
    <rPh sb="3" eb="4">
      <t>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</si>
</sst>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@\)"/>
    <numFmt numFmtId="177" formatCode="&quot;（&quot;@&quot;）&quot;"/>
  </numFmts>
  <fonts count="4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Bookman Old Style"/>
      <family val="1"/>
    </font>
    <font>
      <sz val="9"/>
      <color indexed="8"/>
      <name val="HG丸ｺﾞｼｯｸM-PRO"/>
      <family val="3"/>
      <charset val="128"/>
    </font>
    <font>
      <sz val="9"/>
      <color indexed="9"/>
      <name val="HG丸ｺﾞｼｯｸM-PRO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9"/>
      <color indexed="9"/>
      <name val="HG丸ｺﾞｼｯｸM-PRO"/>
      <family val="3"/>
      <charset val="128"/>
    </font>
    <font>
      <sz val="9"/>
      <color indexed="60"/>
      <name val="HG丸ｺﾞｼｯｸM-PRO"/>
      <family val="3"/>
      <charset val="128"/>
    </font>
    <font>
      <sz val="9"/>
      <color indexed="52"/>
      <name val="HG丸ｺﾞｼｯｸM-PRO"/>
      <family val="3"/>
      <charset val="128"/>
    </font>
    <font>
      <sz val="9"/>
      <color indexed="20"/>
      <name val="HG丸ｺﾞｼｯｸM-PRO"/>
      <family val="3"/>
      <charset val="128"/>
    </font>
    <font>
      <b/>
      <sz val="9"/>
      <color indexed="52"/>
      <name val="HG丸ｺﾞｼｯｸM-PRO"/>
      <family val="3"/>
      <charset val="128"/>
    </font>
    <font>
      <sz val="9"/>
      <color indexed="10"/>
      <name val="HG丸ｺﾞｼｯｸM-PRO"/>
      <family val="3"/>
      <charset val="128"/>
    </font>
    <font>
      <b/>
      <sz val="15"/>
      <color indexed="56"/>
      <name val="HG丸ｺﾞｼｯｸM-PRO"/>
      <family val="3"/>
      <charset val="128"/>
    </font>
    <font>
      <b/>
      <sz val="13"/>
      <color indexed="56"/>
      <name val="HG丸ｺﾞｼｯｸM-PRO"/>
      <family val="3"/>
      <charset val="128"/>
    </font>
    <font>
      <b/>
      <sz val="11"/>
      <color indexed="56"/>
      <name val="HG丸ｺﾞｼｯｸM-PRO"/>
      <family val="3"/>
      <charset val="128"/>
    </font>
    <font>
      <b/>
      <sz val="9"/>
      <color indexed="8"/>
      <name val="HG丸ｺﾞｼｯｸM-PRO"/>
      <family val="3"/>
      <charset val="128"/>
    </font>
    <font>
      <b/>
      <sz val="9"/>
      <color indexed="63"/>
      <name val="HG丸ｺﾞｼｯｸM-PRO"/>
      <family val="3"/>
      <charset val="128"/>
    </font>
    <font>
      <i/>
      <sz val="9"/>
      <color indexed="23"/>
      <name val="HG丸ｺﾞｼｯｸM-PRO"/>
      <family val="3"/>
      <charset val="128"/>
    </font>
    <font>
      <sz val="9"/>
      <color indexed="62"/>
      <name val="HG丸ｺﾞｼｯｸM-PRO"/>
      <family val="3"/>
      <charset val="128"/>
    </font>
    <font>
      <sz val="9"/>
      <color indexed="17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0"/>
      <name val="Bookman Old Style"/>
      <family val="1"/>
    </font>
    <font>
      <sz val="10"/>
      <name val="ＭＳ Ｐ明朝"/>
      <family val="1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color theme="0"/>
      <name val="Bookman Old Style"/>
      <family val="1"/>
    </font>
    <font>
      <sz val="20"/>
      <color theme="0"/>
      <name val="Bookman Old Style"/>
      <family val="1"/>
    </font>
    <font>
      <b/>
      <sz val="20"/>
      <color theme="0"/>
      <name val="Bookman Old Style"/>
      <family val="1"/>
    </font>
    <font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Segoe UI Symbol"/>
      <family val="3"/>
    </font>
    <font>
      <sz val="14"/>
      <name val="Bookman Old Style"/>
      <family val="1"/>
    </font>
    <font>
      <sz val="20"/>
      <name val="Bookman Old Style"/>
      <family val="1"/>
    </font>
    <font>
      <b/>
      <sz val="20"/>
      <name val="Bookman Old Style"/>
      <family val="1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 diagonalDown="1">
      <left style="thin">
        <color indexed="8"/>
      </left>
      <right/>
      <top style="thin">
        <color indexed="8"/>
      </top>
      <bottom/>
      <diagonal style="thin">
        <color indexed="8"/>
      </diagonal>
    </border>
    <border diagonalDown="1">
      <left/>
      <right/>
      <top style="thin">
        <color indexed="8"/>
      </top>
      <bottom/>
      <diagonal style="thin">
        <color indexed="8"/>
      </diagonal>
    </border>
    <border diagonalDown="1">
      <left/>
      <right style="thin">
        <color indexed="8"/>
      </right>
      <top style="thin">
        <color indexed="8"/>
      </top>
      <bottom/>
      <diagonal style="thin">
        <color indexed="8"/>
      </diagonal>
    </border>
    <border diagonalDown="1">
      <left style="thin">
        <color indexed="8"/>
      </left>
      <right/>
      <top/>
      <bottom/>
      <diagonal style="thin">
        <color indexed="8"/>
      </diagonal>
    </border>
    <border diagonalDown="1">
      <left/>
      <right/>
      <top/>
      <bottom/>
      <diagonal style="thin">
        <color indexed="8"/>
      </diagonal>
    </border>
    <border diagonalDown="1">
      <left/>
      <right style="thin">
        <color indexed="8"/>
      </right>
      <top/>
      <bottom/>
      <diagonal style="thin">
        <color indexed="8"/>
      </diagonal>
    </border>
    <border diagonalDown="1">
      <left style="thin">
        <color indexed="8"/>
      </left>
      <right/>
      <top/>
      <bottom style="medium">
        <color indexed="64"/>
      </bottom>
      <diagonal style="thin">
        <color indexed="8"/>
      </diagonal>
    </border>
    <border diagonalDown="1">
      <left/>
      <right/>
      <top/>
      <bottom style="medium">
        <color indexed="64"/>
      </bottom>
      <diagonal style="thin">
        <color indexed="8"/>
      </diagonal>
    </border>
    <border diagonalDown="1">
      <left/>
      <right style="thin">
        <color indexed="8"/>
      </right>
      <top/>
      <bottom style="medium">
        <color indexed="64"/>
      </bottom>
      <diagonal style="thin">
        <color indexed="8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medium">
        <color indexed="64"/>
      </left>
      <right style="hair">
        <color indexed="8"/>
      </right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/>
      <bottom style="medium">
        <color indexed="64"/>
      </bottom>
      <diagonal/>
    </border>
    <border>
      <left style="medium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 diagonalDown="1">
      <left style="thin">
        <color indexed="8"/>
      </left>
      <right/>
      <top/>
      <bottom style="thin">
        <color indexed="8"/>
      </bottom>
      <diagonal style="thin">
        <color indexed="8"/>
      </diagonal>
    </border>
    <border diagonalDown="1">
      <left/>
      <right/>
      <top/>
      <bottom style="thin">
        <color indexed="8"/>
      </bottom>
      <diagonal style="thin">
        <color indexed="8"/>
      </diagonal>
    </border>
    <border diagonalDown="1">
      <left/>
      <right style="thin">
        <color indexed="8"/>
      </right>
      <top/>
      <bottom style="thin">
        <color indexed="8"/>
      </bottom>
      <diagonal style="thin">
        <color indexed="8"/>
      </diagonal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 diagonalDown="1">
      <left style="medium">
        <color indexed="64"/>
      </left>
      <right/>
      <top/>
      <bottom/>
      <diagonal style="thin">
        <color indexed="8"/>
      </diagonal>
    </border>
    <border diagonalDown="1">
      <left style="medium">
        <color indexed="64"/>
      </left>
      <right/>
      <top/>
      <bottom style="thin">
        <color indexed="8"/>
      </bottom>
      <diagonal style="thin">
        <color indexed="8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 diagonalDown="1">
      <left style="thin">
        <color indexed="8"/>
      </left>
      <right/>
      <top style="thin">
        <color indexed="64"/>
      </top>
      <bottom/>
      <diagonal style="thin">
        <color indexed="8"/>
      </diagonal>
    </border>
    <border diagonalDown="1">
      <left/>
      <right/>
      <top style="thin">
        <color indexed="64"/>
      </top>
      <bottom/>
      <diagonal style="thin">
        <color indexed="8"/>
      </diagonal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thin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64"/>
      </top>
      <bottom/>
      <diagonal/>
    </border>
    <border diagonalDown="1">
      <left/>
      <right style="medium">
        <color indexed="64"/>
      </right>
      <top style="thin">
        <color indexed="64"/>
      </top>
      <bottom/>
      <diagonal style="thin">
        <color indexed="8"/>
      </diagonal>
    </border>
    <border diagonalDown="1">
      <left/>
      <right style="medium">
        <color indexed="64"/>
      </right>
      <top/>
      <bottom/>
      <diagonal style="thin">
        <color indexed="8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8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3" fillId="4" borderId="0" applyNumberFormat="0" applyBorder="0" applyAlignment="0" applyProtection="0">
      <alignment vertical="center"/>
    </xf>
  </cellStyleXfs>
  <cellXfs count="28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shrinkToFit="1"/>
    </xf>
    <xf numFmtId="0" fontId="2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vertical="center"/>
    </xf>
    <xf numFmtId="0" fontId="25" fillId="0" borderId="13" xfId="0" applyFont="1" applyBorder="1" applyAlignment="1">
      <alignment horizontal="center" vertical="center" shrinkToFit="1"/>
    </xf>
    <xf numFmtId="0" fontId="26" fillId="0" borderId="13" xfId="0" applyFont="1" applyBorder="1" applyAlignment="1">
      <alignment horizontal="center" vertical="center" shrinkToFit="1"/>
    </xf>
    <xf numFmtId="0" fontId="25" fillId="0" borderId="14" xfId="0" applyFont="1" applyBorder="1" applyAlignment="1">
      <alignment horizontal="center" vertical="center" shrinkToFit="1"/>
    </xf>
    <xf numFmtId="0" fontId="26" fillId="0" borderId="14" xfId="0" applyFont="1" applyBorder="1" applyAlignment="1">
      <alignment horizontal="center" vertical="center" shrinkToFit="1"/>
    </xf>
    <xf numFmtId="0" fontId="25" fillId="0" borderId="15" xfId="0" applyFont="1" applyBorder="1" applyAlignment="1">
      <alignment horizontal="center" vertical="center" shrinkToFit="1"/>
    </xf>
    <xf numFmtId="0" fontId="26" fillId="0" borderId="16" xfId="0" applyFont="1" applyBorder="1" applyAlignment="1">
      <alignment horizontal="center" vertical="center" shrinkToFit="1"/>
    </xf>
    <xf numFmtId="0" fontId="25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vertical="center"/>
    </xf>
    <xf numFmtId="0" fontId="25" fillId="0" borderId="19" xfId="0" applyFont="1" applyBorder="1" applyAlignment="1">
      <alignment horizontal="center" vertical="center" shrinkToFit="1"/>
    </xf>
    <xf numFmtId="0" fontId="25" fillId="0" borderId="20" xfId="0" applyFont="1" applyBorder="1" applyAlignment="1">
      <alignment horizontal="center" vertical="center" shrinkToFit="1"/>
    </xf>
    <xf numFmtId="0" fontId="25" fillId="0" borderId="21" xfId="0" applyFont="1" applyBorder="1" applyAlignment="1">
      <alignment horizontal="center" vertical="center" shrinkToFit="1"/>
    </xf>
    <xf numFmtId="0" fontId="25" fillId="0" borderId="22" xfId="0" applyFont="1" applyBorder="1" applyAlignment="1">
      <alignment horizontal="center" vertical="center" shrinkToFit="1"/>
    </xf>
    <xf numFmtId="0" fontId="6" fillId="0" borderId="23" xfId="0" applyFont="1" applyBorder="1" applyAlignment="1">
      <alignment vertical="center"/>
    </xf>
    <xf numFmtId="0" fontId="25" fillId="0" borderId="24" xfId="0" applyFont="1" applyBorder="1" applyAlignment="1">
      <alignment horizontal="center" vertical="center" shrinkToFit="1"/>
    </xf>
    <xf numFmtId="0" fontId="26" fillId="0" borderId="25" xfId="0" applyFont="1" applyBorder="1" applyAlignment="1">
      <alignment horizontal="center" vertical="center" shrinkToFit="1"/>
    </xf>
    <xf numFmtId="0" fontId="25" fillId="0" borderId="26" xfId="0" applyFont="1" applyBorder="1" applyAlignment="1">
      <alignment horizontal="center" vertical="center" shrinkToFit="1"/>
    </xf>
    <xf numFmtId="0" fontId="27" fillId="0" borderId="0" xfId="0" applyFont="1" applyAlignment="1">
      <alignment vertical="center"/>
    </xf>
    <xf numFmtId="0" fontId="6" fillId="0" borderId="27" xfId="0" applyFont="1" applyBorder="1" applyAlignment="1">
      <alignment vertical="center"/>
    </xf>
    <xf numFmtId="0" fontId="25" fillId="0" borderId="0" xfId="0" applyFont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right" vertical="center" shrinkToFit="1"/>
    </xf>
    <xf numFmtId="0" fontId="3" fillId="0" borderId="0" xfId="0" applyFont="1" applyAlignment="1">
      <alignment vertical="center" textRotation="255"/>
    </xf>
    <xf numFmtId="0" fontId="4" fillId="0" borderId="0" xfId="0" applyFont="1" applyAlignment="1">
      <alignment vertical="center" justifyLastLine="1" shrinkToFit="1"/>
    </xf>
    <xf numFmtId="0" fontId="6" fillId="0" borderId="0" xfId="0" applyFont="1" applyAlignment="1">
      <alignment vertical="center" shrinkToFit="1"/>
    </xf>
    <xf numFmtId="0" fontId="24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24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24" fillId="0" borderId="0" xfId="0" applyFont="1"/>
    <xf numFmtId="0" fontId="4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28" fillId="0" borderId="0" xfId="0" applyFont="1" applyAlignment="1">
      <alignment horizontal="left" vertical="center"/>
    </xf>
    <xf numFmtId="56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 justifyLastLine="1"/>
    </xf>
    <xf numFmtId="0" fontId="33" fillId="0" borderId="0" xfId="0" applyFont="1" applyAlignment="1">
      <alignment vertical="center"/>
    </xf>
    <xf numFmtId="0" fontId="25" fillId="0" borderId="110" xfId="0" applyFont="1" applyBorder="1" applyAlignment="1">
      <alignment horizontal="center" vertical="center" shrinkToFit="1"/>
    </xf>
    <xf numFmtId="0" fontId="26" fillId="0" borderId="111" xfId="0" applyFont="1" applyBorder="1" applyAlignment="1">
      <alignment horizontal="center" vertical="center" shrinkToFit="1"/>
    </xf>
    <xf numFmtId="0" fontId="25" fillId="0" borderId="112" xfId="0" applyFont="1" applyBorder="1" applyAlignment="1">
      <alignment horizontal="center" vertical="center" shrinkToFit="1"/>
    </xf>
    <xf numFmtId="0" fontId="25" fillId="0" borderId="111" xfId="0" applyFont="1" applyBorder="1" applyAlignment="1">
      <alignment horizontal="center" vertical="center" shrinkToFit="1"/>
    </xf>
    <xf numFmtId="0" fontId="3" fillId="0" borderId="115" xfId="0" applyFont="1" applyBorder="1" applyAlignment="1">
      <alignment horizontal="center" vertical="center"/>
    </xf>
    <xf numFmtId="0" fontId="25" fillId="0" borderId="116" xfId="0" applyFont="1" applyBorder="1" applyAlignment="1">
      <alignment horizontal="center" vertical="center" shrinkToFit="1"/>
    </xf>
    <xf numFmtId="0" fontId="26" fillId="0" borderId="117" xfId="0" applyFont="1" applyBorder="1" applyAlignment="1">
      <alignment horizontal="center" vertical="center" shrinkToFit="1"/>
    </xf>
    <xf numFmtId="0" fontId="25" fillId="0" borderId="118" xfId="0" applyFont="1" applyBorder="1" applyAlignment="1">
      <alignment horizontal="center" vertical="center" shrinkToFit="1"/>
    </xf>
    <xf numFmtId="0" fontId="6" fillId="0" borderId="119" xfId="0" applyFont="1" applyBorder="1" applyAlignment="1">
      <alignment vertical="center"/>
    </xf>
    <xf numFmtId="0" fontId="3" fillId="0" borderId="123" xfId="0" applyFont="1" applyBorder="1" applyAlignment="1">
      <alignment horizontal="center" vertical="center"/>
    </xf>
    <xf numFmtId="0" fontId="6" fillId="0" borderId="124" xfId="0" applyFont="1" applyBorder="1" applyAlignment="1">
      <alignment vertical="center"/>
    </xf>
    <xf numFmtId="0" fontId="3" fillId="0" borderId="127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6" fillId="0" borderId="69" xfId="0" applyFont="1" applyBorder="1" applyAlignment="1">
      <alignment vertical="top"/>
    </xf>
    <xf numFmtId="0" fontId="24" fillId="0" borderId="69" xfId="0" applyFont="1" applyBorder="1" applyAlignment="1">
      <alignment vertical="center" wrapText="1" justifyLastLine="1"/>
    </xf>
    <xf numFmtId="0" fontId="3" fillId="0" borderId="86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shrinkToFit="1"/>
    </xf>
    <xf numFmtId="0" fontId="4" fillId="0" borderId="0" xfId="0" applyFont="1" applyAlignment="1">
      <alignment horizontal="center" vertical="center" justifyLastLine="1" shrinkToFit="1"/>
    </xf>
    <xf numFmtId="0" fontId="6" fillId="0" borderId="68" xfId="0" applyFont="1" applyBorder="1" applyAlignment="1">
      <alignment horizontal="left" vertical="center" shrinkToFit="1"/>
    </xf>
    <xf numFmtId="0" fontId="6" fillId="0" borderId="69" xfId="0" applyFont="1" applyBorder="1" applyAlignment="1">
      <alignment horizontal="left" vertical="center" shrinkToFit="1"/>
    </xf>
    <xf numFmtId="0" fontId="6" fillId="0" borderId="72" xfId="0" applyFont="1" applyBorder="1" applyAlignment="1">
      <alignment horizontal="left" vertical="center" shrinkToFit="1"/>
    </xf>
    <xf numFmtId="0" fontId="6" fillId="0" borderId="73" xfId="0" applyFont="1" applyBorder="1" applyAlignment="1">
      <alignment horizontal="left" vertical="center" shrinkToFit="1"/>
    </xf>
    <xf numFmtId="0" fontId="32" fillId="0" borderId="68" xfId="0" applyFont="1" applyBorder="1" applyAlignment="1">
      <alignment horizontal="center" vertical="center" wrapText="1" shrinkToFit="1"/>
    </xf>
    <xf numFmtId="0" fontId="32" fillId="0" borderId="69" xfId="0" applyFont="1" applyBorder="1" applyAlignment="1">
      <alignment horizontal="center" vertical="center" wrapText="1" shrinkToFit="1"/>
    </xf>
    <xf numFmtId="0" fontId="32" fillId="0" borderId="85" xfId="0" applyFont="1" applyBorder="1" applyAlignment="1">
      <alignment horizontal="center" vertical="center" wrapText="1" shrinkToFit="1"/>
    </xf>
    <xf numFmtId="0" fontId="32" fillId="0" borderId="86" xfId="0" applyFont="1" applyBorder="1" applyAlignment="1">
      <alignment horizontal="center" vertical="center" wrapText="1" shrinkToFit="1"/>
    </xf>
    <xf numFmtId="0" fontId="32" fillId="0" borderId="0" xfId="0" applyFont="1" applyAlignment="1">
      <alignment horizontal="center" vertical="center" wrapText="1" shrinkToFit="1"/>
    </xf>
    <xf numFmtId="0" fontId="32" fillId="0" borderId="41" xfId="0" applyFont="1" applyBorder="1" applyAlignment="1">
      <alignment horizontal="center" vertical="center" wrapText="1" shrinkToFit="1"/>
    </xf>
    <xf numFmtId="0" fontId="3" fillId="0" borderId="92" xfId="0" applyFont="1" applyBorder="1" applyAlignment="1">
      <alignment horizontal="center" vertical="center" wrapText="1" shrinkToFit="1"/>
    </xf>
    <xf numFmtId="0" fontId="3" fillId="0" borderId="78" xfId="0" applyFont="1" applyBorder="1" applyAlignment="1">
      <alignment horizontal="center" vertical="center" wrapText="1" shrinkToFit="1"/>
    </xf>
    <xf numFmtId="0" fontId="3" fillId="0" borderId="51" xfId="0" applyFont="1" applyBorder="1" applyAlignment="1">
      <alignment horizontal="center" vertical="center" wrapText="1" shrinkToFit="1"/>
    </xf>
    <xf numFmtId="0" fontId="24" fillId="0" borderId="86" xfId="0" applyFont="1" applyBorder="1" applyAlignment="1">
      <alignment horizontal="distributed" vertical="center" justifyLastLine="1"/>
    </xf>
    <xf numFmtId="0" fontId="24" fillId="0" borderId="0" xfId="0" applyFont="1" applyAlignment="1">
      <alignment horizontal="distributed" vertical="center" justifyLastLine="1"/>
    </xf>
    <xf numFmtId="0" fontId="24" fillId="0" borderId="87" xfId="0" applyFont="1" applyBorder="1" applyAlignment="1">
      <alignment horizontal="distributed" vertical="center" justifyLastLine="1"/>
    </xf>
    <xf numFmtId="0" fontId="24" fillId="0" borderId="92" xfId="0" applyFont="1" applyBorder="1" applyAlignment="1">
      <alignment horizontal="distributed" vertical="center" justifyLastLine="1"/>
    </xf>
    <xf numFmtId="0" fontId="24" fillId="0" borderId="78" xfId="0" applyFont="1" applyBorder="1" applyAlignment="1">
      <alignment horizontal="distributed" vertical="center" justifyLastLine="1"/>
    </xf>
    <xf numFmtId="0" fontId="24" fillId="0" borderId="100" xfId="0" applyFont="1" applyBorder="1" applyAlignment="1">
      <alignment horizontal="distributed" vertical="center" justifyLastLine="1"/>
    </xf>
    <xf numFmtId="0" fontId="24" fillId="0" borderId="88" xfId="0" applyFont="1" applyBorder="1" applyAlignment="1">
      <alignment horizontal="distributed" vertical="center" justifyLastLine="1"/>
    </xf>
    <xf numFmtId="0" fontId="24" fillId="0" borderId="101" xfId="0" applyFont="1" applyBorder="1" applyAlignment="1">
      <alignment horizontal="distributed" vertical="center" justifyLastLine="1"/>
    </xf>
    <xf numFmtId="0" fontId="6" fillId="0" borderId="94" xfId="0" applyFont="1" applyBorder="1" applyAlignment="1">
      <alignment horizontal="left" vertical="center" shrinkToFit="1"/>
    </xf>
    <xf numFmtId="0" fontId="6" fillId="0" borderId="85" xfId="0" applyFont="1" applyBorder="1" applyAlignment="1">
      <alignment horizontal="left" vertical="center" shrinkToFit="1"/>
    </xf>
    <xf numFmtId="0" fontId="24" fillId="0" borderId="89" xfId="0" applyFont="1" applyBorder="1" applyAlignment="1">
      <alignment horizontal="distributed" vertical="center" justifyLastLine="1"/>
    </xf>
    <xf numFmtId="0" fontId="24" fillId="0" borderId="41" xfId="0" applyFont="1" applyBorder="1" applyAlignment="1">
      <alignment horizontal="distributed" vertical="center" justifyLastLine="1"/>
    </xf>
    <xf numFmtId="0" fontId="24" fillId="0" borderId="95" xfId="0" applyFont="1" applyBorder="1" applyAlignment="1">
      <alignment horizontal="distributed" vertical="center" justifyLastLine="1"/>
    </xf>
    <xf numFmtId="0" fontId="24" fillId="0" borderId="51" xfId="0" applyFont="1" applyBorder="1" applyAlignment="1">
      <alignment horizontal="distributed" vertical="center" justifyLastLine="1"/>
    </xf>
    <xf numFmtId="0" fontId="3" fillId="0" borderId="94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1" xfId="0" applyFont="1" applyBorder="1" applyAlignment="1">
      <alignment horizontal="center" vertical="center"/>
    </xf>
    <xf numFmtId="0" fontId="3" fillId="0" borderId="95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92" xfId="0" applyFont="1" applyBorder="1" applyAlignment="1">
      <alignment horizontal="center" vertical="center"/>
    </xf>
    <xf numFmtId="0" fontId="36" fillId="0" borderId="97" xfId="0" applyFont="1" applyBorder="1" applyAlignment="1">
      <alignment horizontal="center" vertical="center"/>
    </xf>
    <xf numFmtId="0" fontId="36" fillId="0" borderId="29" xfId="0" applyFont="1" applyBorder="1" applyAlignment="1">
      <alignment horizontal="center" vertical="center"/>
    </xf>
    <xf numFmtId="0" fontId="37" fillId="0" borderId="97" xfId="0" applyFont="1" applyBorder="1" applyAlignment="1">
      <alignment horizontal="center" vertical="center"/>
    </xf>
    <xf numFmtId="0" fontId="37" fillId="0" borderId="29" xfId="0" applyFont="1" applyBorder="1" applyAlignment="1">
      <alignment horizontal="center" vertical="center"/>
    </xf>
    <xf numFmtId="0" fontId="38" fillId="0" borderId="35" xfId="0" applyFont="1" applyBorder="1" applyAlignment="1">
      <alignment horizontal="center" vertical="center"/>
    </xf>
    <xf numFmtId="0" fontId="38" fillId="0" borderId="75" xfId="0" applyFont="1" applyBorder="1" applyAlignment="1">
      <alignment horizontal="center" vertical="center"/>
    </xf>
    <xf numFmtId="0" fontId="38" fillId="0" borderId="36" xfId="0" applyFont="1" applyBorder="1" applyAlignment="1">
      <alignment horizontal="center" vertical="center"/>
    </xf>
    <xf numFmtId="0" fontId="38" fillId="0" borderId="29" xfId="0" applyFont="1" applyBorder="1" applyAlignment="1">
      <alignment horizontal="center" vertical="center"/>
    </xf>
    <xf numFmtId="0" fontId="38" fillId="0" borderId="76" xfId="0" applyFont="1" applyBorder="1" applyAlignment="1">
      <alignment horizontal="center" vertical="center"/>
    </xf>
    <xf numFmtId="0" fontId="38" fillId="0" borderId="3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top"/>
    </xf>
    <xf numFmtId="0" fontId="6" fillId="0" borderId="39" xfId="0" applyFont="1" applyBorder="1" applyAlignment="1">
      <alignment horizontal="center" vertical="top"/>
    </xf>
    <xf numFmtId="0" fontId="6" fillId="0" borderId="64" xfId="0" applyFont="1" applyBorder="1" applyAlignment="1">
      <alignment horizontal="center" vertical="top"/>
    </xf>
    <xf numFmtId="0" fontId="24" fillId="0" borderId="0" xfId="0" applyFont="1" applyAlignment="1">
      <alignment horizontal="distributed" vertical="center" wrapText="1" justifyLastLine="1"/>
    </xf>
    <xf numFmtId="0" fontId="24" fillId="0" borderId="41" xfId="0" applyFont="1" applyBorder="1" applyAlignment="1">
      <alignment horizontal="distributed" vertical="center" wrapText="1" justifyLastLine="1"/>
    </xf>
    <xf numFmtId="0" fontId="6" fillId="0" borderId="12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177" fontId="34" fillId="0" borderId="0" xfId="0" applyNumberFormat="1" applyFont="1" applyAlignment="1">
      <alignment horizontal="distributed" vertical="center" justifyLastLine="1"/>
    </xf>
    <xf numFmtId="177" fontId="34" fillId="0" borderId="41" xfId="0" applyNumberFormat="1" applyFont="1" applyBorder="1" applyAlignment="1">
      <alignment horizontal="distributed" vertical="center" justifyLastLine="1"/>
    </xf>
    <xf numFmtId="0" fontId="6" fillId="0" borderId="52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6" fillId="0" borderId="96" xfId="0" applyFont="1" applyBorder="1" applyAlignment="1">
      <alignment horizontal="center" vertical="center"/>
    </xf>
    <xf numFmtId="0" fontId="36" fillId="0" borderId="28" xfId="0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 justifyLastLine="1"/>
    </xf>
    <xf numFmtId="177" fontId="3" fillId="0" borderId="41" xfId="0" applyNumberFormat="1" applyFont="1" applyBorder="1" applyAlignment="1">
      <alignment horizontal="center" vertical="center" justifyLastLine="1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24" fillId="0" borderId="82" xfId="0" applyFont="1" applyBorder="1" applyAlignment="1">
      <alignment horizontal="distributed" vertical="center" wrapText="1" justifyLastLine="1"/>
    </xf>
    <xf numFmtId="0" fontId="24" fillId="0" borderId="83" xfId="0" applyFont="1" applyBorder="1" applyAlignment="1">
      <alignment horizontal="distributed" vertical="center" wrapText="1" justifyLastLine="1"/>
    </xf>
    <xf numFmtId="0" fontId="36" fillId="0" borderId="131" xfId="0" applyFont="1" applyBorder="1" applyAlignment="1">
      <alignment horizontal="center" vertical="center"/>
    </xf>
    <xf numFmtId="0" fontId="36" fillId="0" borderId="107" xfId="0" applyFont="1" applyBorder="1" applyAlignment="1">
      <alignment horizontal="center" vertical="center"/>
    </xf>
    <xf numFmtId="0" fontId="36" fillId="0" borderId="86" xfId="0" applyFont="1" applyBorder="1" applyAlignment="1">
      <alignment horizontal="center" vertical="center"/>
    </xf>
    <xf numFmtId="0" fontId="36" fillId="0" borderId="91" xfId="0" applyFont="1" applyBorder="1" applyAlignment="1">
      <alignment horizontal="center" vertical="center"/>
    </xf>
    <xf numFmtId="0" fontId="36" fillId="0" borderId="132" xfId="0" applyFont="1" applyBorder="1" applyAlignment="1">
      <alignment horizontal="center" vertical="center"/>
    </xf>
    <xf numFmtId="0" fontId="36" fillId="0" borderId="109" xfId="0" applyFont="1" applyBorder="1" applyAlignment="1">
      <alignment horizontal="center" vertical="center"/>
    </xf>
    <xf numFmtId="0" fontId="36" fillId="0" borderId="105" xfId="0" applyFont="1" applyBorder="1" applyAlignment="1">
      <alignment horizontal="center" vertical="center"/>
    </xf>
    <xf numFmtId="0" fontId="36" fillId="0" borderId="89" xfId="0" applyFont="1" applyBorder="1" applyAlignment="1">
      <alignment horizontal="center" vertical="center"/>
    </xf>
    <xf numFmtId="0" fontId="36" fillId="0" borderId="98" xfId="0" applyFont="1" applyBorder="1" applyAlignment="1">
      <alignment horizontal="center" vertical="center"/>
    </xf>
    <xf numFmtId="0" fontId="37" fillId="0" borderId="113" xfId="0" applyFont="1" applyBorder="1" applyAlignment="1">
      <alignment horizontal="center" vertical="center"/>
    </xf>
    <xf numFmtId="0" fontId="38" fillId="0" borderId="97" xfId="0" applyFont="1" applyBorder="1" applyAlignment="1">
      <alignment horizontal="center" vertical="center"/>
    </xf>
    <xf numFmtId="0" fontId="38" fillId="0" borderId="98" xfId="0" applyFont="1" applyBorder="1" applyAlignment="1">
      <alignment horizontal="center" vertical="center"/>
    </xf>
    <xf numFmtId="0" fontId="38" fillId="0" borderId="99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top"/>
    </xf>
    <xf numFmtId="0" fontId="6" fillId="0" borderId="59" xfId="0" applyFont="1" applyBorder="1" applyAlignment="1">
      <alignment horizontal="center" vertical="top"/>
    </xf>
    <xf numFmtId="0" fontId="36" fillId="0" borderId="35" xfId="0" applyFont="1" applyBorder="1" applyAlignment="1">
      <alignment horizontal="center" vertical="center"/>
    </xf>
    <xf numFmtId="0" fontId="37" fillId="0" borderId="35" xfId="0" applyFont="1" applyBorder="1" applyAlignment="1">
      <alignment horizontal="center" vertical="center"/>
    </xf>
    <xf numFmtId="0" fontId="36" fillId="0" borderId="34" xfId="0" applyFont="1" applyBorder="1" applyAlignment="1">
      <alignment horizontal="center" vertical="center"/>
    </xf>
    <xf numFmtId="177" fontId="3" fillId="0" borderId="0" xfId="0" applyNumberFormat="1" applyFont="1" applyAlignment="1">
      <alignment horizontal="distributed" vertical="center" justifyLastLine="1"/>
    </xf>
    <xf numFmtId="177" fontId="3" fillId="0" borderId="41" xfId="0" applyNumberFormat="1" applyFont="1" applyBorder="1" applyAlignment="1">
      <alignment horizontal="distributed" vertical="center" justifyLastLine="1"/>
    </xf>
    <xf numFmtId="0" fontId="6" fillId="0" borderId="63" xfId="0" applyFont="1" applyBorder="1" applyAlignment="1">
      <alignment horizontal="center" vertical="top"/>
    </xf>
    <xf numFmtId="0" fontId="24" fillId="0" borderId="79" xfId="0" applyFont="1" applyBorder="1" applyAlignment="1">
      <alignment horizontal="distributed" vertical="center" wrapText="1" justifyLastLine="1"/>
    </xf>
    <xf numFmtId="0" fontId="24" fillId="0" borderId="65" xfId="0" applyFont="1" applyBorder="1" applyAlignment="1">
      <alignment horizontal="distributed" vertical="center" wrapText="1" justifyLastLine="1"/>
    </xf>
    <xf numFmtId="0" fontId="6" fillId="0" borderId="40" xfId="0" applyFont="1" applyBorder="1" applyAlignment="1">
      <alignment horizontal="center" vertical="top"/>
    </xf>
    <xf numFmtId="0" fontId="6" fillId="0" borderId="54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177" fontId="34" fillId="0" borderId="78" xfId="0" applyNumberFormat="1" applyFont="1" applyBorder="1" applyAlignment="1">
      <alignment horizontal="distributed" vertical="center" justifyLastLine="1"/>
    </xf>
    <xf numFmtId="177" fontId="34" fillId="0" borderId="51" xfId="0" applyNumberFormat="1" applyFont="1" applyBorder="1" applyAlignment="1">
      <alignment horizontal="distributed" vertical="center" justifyLastLine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6" fillId="0" borderId="92" xfId="0" applyFont="1" applyBorder="1" applyAlignment="1">
      <alignment horizontal="center" vertical="center"/>
    </xf>
    <xf numFmtId="0" fontId="36" fillId="0" borderId="93" xfId="0" applyFont="1" applyBorder="1" applyAlignment="1">
      <alignment horizontal="center" vertical="center"/>
    </xf>
    <xf numFmtId="0" fontId="36" fillId="0" borderId="95" xfId="0" applyFont="1" applyBorder="1" applyAlignment="1">
      <alignment horizontal="center" vertical="center"/>
    </xf>
    <xf numFmtId="0" fontId="37" fillId="0" borderId="32" xfId="0" applyFont="1" applyBorder="1" applyAlignment="1">
      <alignment horizontal="center" vertical="center"/>
    </xf>
    <xf numFmtId="0" fontId="38" fillId="0" borderId="32" xfId="0" applyFont="1" applyBorder="1" applyAlignment="1">
      <alignment horizontal="center" vertical="center"/>
    </xf>
    <xf numFmtId="0" fontId="38" fillId="0" borderId="77" xfId="0" applyFont="1" applyBorder="1" applyAlignment="1">
      <alignment horizontal="center" vertical="center"/>
    </xf>
    <xf numFmtId="0" fontId="38" fillId="0" borderId="33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24" fillId="0" borderId="106" xfId="0" applyFont="1" applyBorder="1" applyAlignment="1">
      <alignment horizontal="distributed" vertical="center" wrapText="1" justifyLastLine="1"/>
    </xf>
    <xf numFmtId="0" fontId="24" fillId="0" borderId="114" xfId="0" applyFont="1" applyBorder="1" applyAlignment="1">
      <alignment horizontal="distributed" vertical="center" wrapText="1" justifyLastLine="1"/>
    </xf>
    <xf numFmtId="0" fontId="3" fillId="0" borderId="120" xfId="0" applyFont="1" applyBorder="1" applyAlignment="1">
      <alignment horizontal="center" vertical="center"/>
    </xf>
    <xf numFmtId="0" fontId="3" fillId="0" borderId="121" xfId="0" applyFont="1" applyBorder="1" applyAlignment="1">
      <alignment horizontal="center" vertical="center"/>
    </xf>
    <xf numFmtId="0" fontId="6" fillId="0" borderId="122" xfId="0" applyFont="1" applyBorder="1" applyAlignment="1">
      <alignment horizontal="center" vertical="center"/>
    </xf>
    <xf numFmtId="177" fontId="3" fillId="0" borderId="78" xfId="0" applyNumberFormat="1" applyFont="1" applyBorder="1" applyAlignment="1">
      <alignment horizontal="distributed" vertical="center" justifyLastLine="1"/>
    </xf>
    <xf numFmtId="177" fontId="3" fillId="0" borderId="51" xfId="0" applyNumberFormat="1" applyFont="1" applyBorder="1" applyAlignment="1">
      <alignment horizontal="distributed" vertical="center" justifyLastLine="1"/>
    </xf>
    <xf numFmtId="0" fontId="3" fillId="0" borderId="128" xfId="0" applyFont="1" applyBorder="1" applyAlignment="1">
      <alignment horizontal="center" vertical="center"/>
    </xf>
    <xf numFmtId="0" fontId="3" fillId="0" borderId="129" xfId="0" applyFont="1" applyBorder="1" applyAlignment="1">
      <alignment horizontal="center" vertical="center"/>
    </xf>
    <xf numFmtId="0" fontId="3" fillId="0" borderId="130" xfId="0" applyFont="1" applyBorder="1" applyAlignment="1">
      <alignment horizontal="center" vertical="center"/>
    </xf>
    <xf numFmtId="0" fontId="6" fillId="0" borderId="123" xfId="0" applyFont="1" applyBorder="1" applyAlignment="1">
      <alignment horizontal="center" vertical="center"/>
    </xf>
    <xf numFmtId="0" fontId="6" fillId="0" borderId="125" xfId="0" applyFont="1" applyBorder="1" applyAlignment="1">
      <alignment horizontal="center" vertical="center"/>
    </xf>
    <xf numFmtId="0" fontId="6" fillId="0" borderId="124" xfId="0" applyFont="1" applyBorder="1" applyAlignment="1">
      <alignment horizontal="center" vertical="center"/>
    </xf>
    <xf numFmtId="0" fontId="6" fillId="0" borderId="126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1" fillId="0" borderId="76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6" fillId="0" borderId="31" xfId="0" applyFont="1" applyBorder="1" applyAlignment="1">
      <alignment horizontal="center" vertical="center"/>
    </xf>
    <xf numFmtId="0" fontId="36" fillId="0" borderId="3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shrinkToFit="1"/>
    </xf>
    <xf numFmtId="0" fontId="36" fillId="0" borderId="94" xfId="0" applyFont="1" applyBorder="1" applyAlignment="1">
      <alignment horizontal="center" vertical="center"/>
    </xf>
    <xf numFmtId="0" fontId="36" fillId="0" borderId="90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29" fillId="0" borderId="0" xfId="0" applyFont="1" applyAlignment="1">
      <alignment horizontal="center" vertical="center"/>
    </xf>
    <xf numFmtId="0" fontId="38" fillId="0" borderId="105" xfId="0" applyFont="1" applyBorder="1" applyAlignment="1">
      <alignment horizontal="center" vertical="center"/>
    </xf>
    <xf numFmtId="0" fontId="38" fillId="0" borderId="106" xfId="0" applyFont="1" applyBorder="1" applyAlignment="1">
      <alignment horizontal="center" vertical="center"/>
    </xf>
    <xf numFmtId="0" fontId="38" fillId="0" borderId="114" xfId="0" applyFont="1" applyBorder="1" applyAlignment="1">
      <alignment horizontal="center" vertical="center"/>
    </xf>
    <xf numFmtId="0" fontId="38" fillId="0" borderId="89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41" xfId="0" applyFont="1" applyBorder="1" applyAlignment="1">
      <alignment horizontal="center" vertical="center"/>
    </xf>
    <xf numFmtId="0" fontId="38" fillId="0" borderId="108" xfId="0" applyFont="1" applyBorder="1" applyAlignment="1">
      <alignment horizontal="center" vertical="center"/>
    </xf>
    <xf numFmtId="0" fontId="38" fillId="0" borderId="133" xfId="0" applyFont="1" applyBorder="1" applyAlignment="1">
      <alignment horizontal="center" vertical="center"/>
    </xf>
    <xf numFmtId="0" fontId="38" fillId="0" borderId="95" xfId="0" applyFont="1" applyBorder="1" applyAlignment="1">
      <alignment horizontal="center" vertical="center"/>
    </xf>
    <xf numFmtId="0" fontId="38" fillId="0" borderId="78" xfId="0" applyFont="1" applyBorder="1" applyAlignment="1">
      <alignment horizontal="center" vertical="center"/>
    </xf>
    <xf numFmtId="0" fontId="38" fillId="0" borderId="5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177" fontId="33" fillId="0" borderId="0" xfId="0" applyNumberFormat="1" applyFont="1" applyAlignment="1">
      <alignment horizontal="distributed" vertical="center" justifyLastLine="1"/>
    </xf>
    <xf numFmtId="177" fontId="33" fillId="0" borderId="41" xfId="0" applyNumberFormat="1" applyFont="1" applyBorder="1" applyAlignment="1">
      <alignment horizontal="distributed" vertical="center" justifyLastLine="1"/>
    </xf>
    <xf numFmtId="177" fontId="33" fillId="0" borderId="78" xfId="0" applyNumberFormat="1" applyFont="1" applyBorder="1" applyAlignment="1">
      <alignment horizontal="distributed" vertical="center" justifyLastLine="1"/>
    </xf>
    <xf numFmtId="177" fontId="33" fillId="0" borderId="51" xfId="0" applyNumberFormat="1" applyFont="1" applyBorder="1" applyAlignment="1">
      <alignment horizontal="distributed" vertical="center" justifyLastLine="1"/>
    </xf>
    <xf numFmtId="177" fontId="3" fillId="0" borderId="78" xfId="0" applyNumberFormat="1" applyFont="1" applyBorder="1" applyAlignment="1">
      <alignment horizontal="center" vertical="center" justifyLastLine="1"/>
    </xf>
    <xf numFmtId="177" fontId="3" fillId="0" borderId="51" xfId="0" applyNumberFormat="1" applyFont="1" applyBorder="1" applyAlignment="1">
      <alignment horizontal="center" vertical="center" justifyLastLine="1"/>
    </xf>
    <xf numFmtId="0" fontId="32" fillId="0" borderId="70" xfId="0" applyFont="1" applyBorder="1" applyAlignment="1">
      <alignment horizontal="center" vertical="center" wrapText="1" shrinkToFit="1"/>
    </xf>
    <xf numFmtId="0" fontId="32" fillId="0" borderId="71" xfId="0" applyFont="1" applyBorder="1" applyAlignment="1">
      <alignment horizontal="center" vertical="center" wrapText="1" shrinkToFit="1"/>
    </xf>
    <xf numFmtId="0" fontId="32" fillId="0" borderId="84" xfId="0" applyFont="1" applyBorder="1" applyAlignment="1">
      <alignment horizontal="center" vertical="center" wrapText="1" shrinkToFit="1"/>
    </xf>
    <xf numFmtId="177" fontId="34" fillId="0" borderId="108" xfId="0" applyNumberFormat="1" applyFont="1" applyBorder="1" applyAlignment="1">
      <alignment horizontal="distributed" vertical="center" justifyLastLine="1"/>
    </xf>
    <xf numFmtId="177" fontId="34" fillId="0" borderId="133" xfId="0" applyNumberFormat="1" applyFont="1" applyBorder="1" applyAlignment="1">
      <alignment horizontal="distributed" vertical="center" justifyLastLine="1"/>
    </xf>
    <xf numFmtId="177" fontId="3" fillId="0" borderId="80" xfId="0" applyNumberFormat="1" applyFont="1" applyBorder="1" applyAlignment="1">
      <alignment horizontal="center" vertical="center" justifyLastLine="1"/>
    </xf>
    <xf numFmtId="177" fontId="3" fillId="0" borderId="81" xfId="0" applyNumberFormat="1" applyFont="1" applyBorder="1" applyAlignment="1">
      <alignment horizontal="center" vertical="center" justifyLastLine="1"/>
    </xf>
    <xf numFmtId="0" fontId="37" fillId="0" borderId="105" xfId="0" applyFont="1" applyBorder="1" applyAlignment="1">
      <alignment horizontal="center" vertical="center"/>
    </xf>
    <xf numFmtId="0" fontId="37" fillId="0" borderId="106" xfId="0" applyFont="1" applyBorder="1" applyAlignment="1">
      <alignment horizontal="center" vertical="center"/>
    </xf>
    <xf numFmtId="0" fontId="37" fillId="0" borderId="107" xfId="0" applyFont="1" applyBorder="1" applyAlignment="1">
      <alignment horizontal="center" vertical="center"/>
    </xf>
    <xf numFmtId="0" fontId="37" fillId="0" borderId="89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91" xfId="0" applyFont="1" applyBorder="1" applyAlignment="1">
      <alignment horizontal="center" vertical="center"/>
    </xf>
    <xf numFmtId="0" fontId="37" fillId="0" borderId="98" xfId="0" applyFont="1" applyBorder="1" applyAlignment="1">
      <alignment horizontal="center" vertical="center"/>
    </xf>
    <xf numFmtId="0" fontId="37" fillId="0" borderId="108" xfId="0" applyFont="1" applyBorder="1" applyAlignment="1">
      <alignment horizontal="center" vertical="center"/>
    </xf>
    <xf numFmtId="0" fontId="37" fillId="0" borderId="109" xfId="0" applyFont="1" applyBorder="1" applyAlignment="1">
      <alignment horizontal="center" vertical="center"/>
    </xf>
    <xf numFmtId="0" fontId="6" fillId="0" borderId="102" xfId="0" applyFont="1" applyBorder="1" applyAlignment="1">
      <alignment horizontal="center" vertical="top"/>
    </xf>
    <xf numFmtId="0" fontId="6" fillId="0" borderId="79" xfId="0" applyFont="1" applyBorder="1" applyAlignment="1">
      <alignment horizontal="center" vertical="top"/>
    </xf>
    <xf numFmtId="0" fontId="6" fillId="0" borderId="86" xfId="0" applyFont="1" applyBorder="1" applyAlignment="1">
      <alignment horizontal="center" vertical="top"/>
    </xf>
    <xf numFmtId="0" fontId="6" fillId="0" borderId="103" xfId="0" applyFont="1" applyBorder="1" applyAlignment="1">
      <alignment horizontal="center" vertical="top"/>
    </xf>
    <xf numFmtId="0" fontId="6" fillId="0" borderId="104" xfId="0" applyFont="1" applyBorder="1" applyAlignment="1">
      <alignment horizontal="center" vertical="top"/>
    </xf>
    <xf numFmtId="0" fontId="6" fillId="0" borderId="131" xfId="0" applyFont="1" applyBorder="1" applyAlignment="1">
      <alignment horizontal="center" vertical="top"/>
    </xf>
    <xf numFmtId="0" fontId="6" fillId="0" borderId="106" xfId="0" applyFont="1" applyBorder="1" applyAlignment="1">
      <alignment horizontal="center" vertical="top"/>
    </xf>
    <xf numFmtId="0" fontId="37" fillId="0" borderId="95" xfId="0" applyFont="1" applyBorder="1" applyAlignment="1">
      <alignment horizontal="center" vertical="center"/>
    </xf>
    <xf numFmtId="0" fontId="37" fillId="0" borderId="78" xfId="0" applyFont="1" applyBorder="1" applyAlignment="1">
      <alignment horizontal="center" vertical="center"/>
    </xf>
    <xf numFmtId="0" fontId="37" fillId="0" borderId="93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 wrapText="1" justifyLastLine="1"/>
    </xf>
    <xf numFmtId="0" fontId="6" fillId="0" borderId="132" xfId="0" applyFont="1" applyBorder="1" applyAlignment="1">
      <alignment horizontal="center" vertical="top"/>
    </xf>
    <xf numFmtId="0" fontId="6" fillId="0" borderId="108" xfId="0" applyFont="1" applyBorder="1" applyAlignment="1">
      <alignment horizontal="center" vertical="top"/>
    </xf>
    <xf numFmtId="0" fontId="6" fillId="0" borderId="92" xfId="0" applyFont="1" applyBorder="1" applyAlignment="1">
      <alignment horizontal="center" vertical="top"/>
    </xf>
    <xf numFmtId="0" fontId="6" fillId="0" borderId="78" xfId="0" applyFont="1" applyBorder="1" applyAlignment="1">
      <alignment horizontal="center" vertical="top"/>
    </xf>
    <xf numFmtId="177" fontId="3" fillId="0" borderId="71" xfId="0" applyNumberFormat="1" applyFont="1" applyBorder="1" applyAlignment="1">
      <alignment horizontal="distributed" vertical="center" justifyLastLine="1"/>
    </xf>
    <xf numFmtId="177" fontId="3" fillId="0" borderId="84" xfId="0" applyNumberFormat="1" applyFont="1" applyBorder="1" applyAlignment="1">
      <alignment horizontal="distributed" vertical="center" justifyLastLine="1"/>
    </xf>
    <xf numFmtId="0" fontId="40" fillId="0" borderId="69" xfId="0" applyFont="1" applyBorder="1" applyAlignment="1">
      <alignment horizontal="center" vertical="center"/>
    </xf>
    <xf numFmtId="0" fontId="41" fillId="0" borderId="69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98"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7471</xdr:colOff>
      <xdr:row>18</xdr:row>
      <xdr:rowOff>97121</xdr:rowOff>
    </xdr:from>
    <xdr:to>
      <xdr:col>76</xdr:col>
      <xdr:colOff>0</xdr:colOff>
      <xdr:row>18</xdr:row>
      <xdr:rowOff>97121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6FAB3117-655D-4B2B-8959-4CF012BB8FE0}"/>
            </a:ext>
          </a:extLst>
        </xdr:cNvPr>
        <xdr:cNvCxnSpPr/>
      </xdr:nvCxnSpPr>
      <xdr:spPr>
        <a:xfrm>
          <a:off x="7358530" y="3324415"/>
          <a:ext cx="699247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98609</xdr:colOff>
      <xdr:row>8</xdr:row>
      <xdr:rowOff>1</xdr:rowOff>
    </xdr:from>
    <xdr:to>
      <xdr:col>52</xdr:col>
      <xdr:colOff>98609</xdr:colOff>
      <xdr:row>31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25DB947-21B4-4E8B-9999-4305115DDEE9}"/>
            </a:ext>
          </a:extLst>
        </xdr:cNvPr>
        <xdr:cNvCxnSpPr/>
      </xdr:nvCxnSpPr>
      <xdr:spPr>
        <a:xfrm>
          <a:off x="9967256" y="1434354"/>
          <a:ext cx="0" cy="412376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esktop/&#21331;&#29699;/&#20107;&#21209;&#23616;/0.&#22823;&#20250;&#38306;&#20418;/&#9318;&#20840;&#26085;&#26412;&#12472;&#12517;&#12491;&#12450;/R04/&#30007;&#23376;S_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3401</v>
          </cell>
          <cell r="E2" t="str">
            <v>大　西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3701</v>
          </cell>
          <cell r="E3" t="str">
            <v>坂　東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3406</v>
          </cell>
          <cell r="E4" t="str">
            <v>片　桐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3702</v>
          </cell>
          <cell r="E5" t="str">
            <v>樋󠄀　口</v>
          </cell>
          <cell r="F5" t="str">
            <v>香川西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3407</v>
          </cell>
          <cell r="E6" t="str">
            <v>久　德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3703</v>
          </cell>
          <cell r="E7" t="str">
            <v>秋　月</v>
          </cell>
          <cell r="F7" t="str">
            <v>香川西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1001</v>
          </cell>
          <cell r="E8" t="str">
            <v>井　原</v>
          </cell>
          <cell r="F8" t="str">
            <v>高中央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5901</v>
          </cell>
          <cell r="E9" t="str">
            <v>亀　石</v>
          </cell>
          <cell r="F9" t="str">
            <v>卓球家Jr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3705</v>
          </cell>
          <cell r="E10" t="str">
            <v>西　村</v>
          </cell>
          <cell r="F10" t="str">
            <v>香川西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5601</v>
          </cell>
          <cell r="E11" t="str">
            <v>藤　原</v>
          </cell>
          <cell r="F11" t="str">
            <v>協和中</v>
          </cell>
          <cell r="G11">
            <v>247</v>
          </cell>
          <cell r="H11">
            <v>1214</v>
          </cell>
          <cell r="I11" t="str">
            <v>小　松</v>
          </cell>
          <cell r="J11">
            <v>12</v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5301</v>
          </cell>
          <cell r="E12" t="str">
            <v>藤　井</v>
          </cell>
          <cell r="F12" t="str">
            <v>付属坂出中</v>
          </cell>
          <cell r="G12">
            <v>246</v>
          </cell>
          <cell r="H12">
            <v>914</v>
          </cell>
          <cell r="I12" t="str">
            <v>　森</v>
          </cell>
          <cell r="J12">
            <v>9</v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6201</v>
          </cell>
          <cell r="E13" t="str">
            <v>中　嶋大</v>
          </cell>
          <cell r="F13" t="str">
            <v>ヴィスポ</v>
          </cell>
          <cell r="G13">
            <v>245</v>
          </cell>
          <cell r="H13">
            <v>1013</v>
          </cell>
          <cell r="I13" t="str">
            <v>藏　元</v>
          </cell>
          <cell r="J13">
            <v>10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5902</v>
          </cell>
          <cell r="E14" t="str">
            <v>杢　村</v>
          </cell>
          <cell r="F14" t="str">
            <v>卓球家Jr</v>
          </cell>
          <cell r="G14">
            <v>244</v>
          </cell>
          <cell r="H14">
            <v>3205</v>
          </cell>
          <cell r="I14" t="str">
            <v>冨　田</v>
          </cell>
          <cell r="J14">
            <v>32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5401</v>
          </cell>
          <cell r="E15" t="str">
            <v>大　恵</v>
          </cell>
          <cell r="F15" t="str">
            <v>国分寺中</v>
          </cell>
          <cell r="G15">
            <v>243</v>
          </cell>
          <cell r="H15">
            <v>2113</v>
          </cell>
          <cell r="I15" t="str">
            <v>中　川</v>
          </cell>
          <cell r="J15">
            <v>21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5701</v>
          </cell>
          <cell r="E16" t="str">
            <v>川　崎</v>
          </cell>
          <cell r="F16" t="str">
            <v>城乾</v>
          </cell>
          <cell r="G16">
            <v>242</v>
          </cell>
          <cell r="H16">
            <v>1105</v>
          </cell>
          <cell r="I16" t="str">
            <v>漆　原</v>
          </cell>
          <cell r="J16">
            <v>11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6202</v>
          </cell>
          <cell r="E17" t="str">
            <v>中　嶋千</v>
          </cell>
          <cell r="F17" t="str">
            <v>ヴィスポ</v>
          </cell>
          <cell r="G17">
            <v>241</v>
          </cell>
          <cell r="H17">
            <v>112</v>
          </cell>
          <cell r="I17" t="str">
            <v>石　井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5101</v>
          </cell>
          <cell r="E18" t="str">
            <v>高　尾</v>
          </cell>
          <cell r="F18" t="str">
            <v>JFジュニア</v>
          </cell>
          <cell r="G18">
            <v>240</v>
          </cell>
          <cell r="H18">
            <v>5805</v>
          </cell>
          <cell r="I18" t="str">
            <v>山　﨑</v>
          </cell>
          <cell r="J18">
            <v>58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6602</v>
          </cell>
          <cell r="E19" t="str">
            <v>大　江博</v>
          </cell>
          <cell r="F19" t="str">
            <v>五峯クラブ</v>
          </cell>
          <cell r="G19">
            <v>239</v>
          </cell>
          <cell r="H19">
            <v>1610</v>
          </cell>
          <cell r="I19" t="str">
            <v>松　木</v>
          </cell>
          <cell r="J19">
            <v>16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6603</v>
          </cell>
          <cell r="E20" t="str">
            <v>大　江正</v>
          </cell>
          <cell r="F20" t="str">
            <v>五峯クラブ</v>
          </cell>
          <cell r="G20">
            <v>238</v>
          </cell>
          <cell r="H20">
            <v>2408</v>
          </cell>
          <cell r="I20" t="str">
            <v>福　永</v>
          </cell>
          <cell r="J20">
            <v>24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6604</v>
          </cell>
          <cell r="E21" t="str">
            <v>大　　石</v>
          </cell>
          <cell r="F21" t="str">
            <v>五峯クラブ</v>
          </cell>
          <cell r="G21">
            <v>237</v>
          </cell>
          <cell r="H21">
            <v>912</v>
          </cell>
          <cell r="I21" t="str">
            <v>伏　見</v>
          </cell>
          <cell r="J21">
            <v>9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3402</v>
          </cell>
          <cell r="E22" t="str">
            <v>近　石</v>
          </cell>
          <cell r="F22" t="str">
            <v>尽　誠</v>
          </cell>
          <cell r="G22">
            <v>236</v>
          </cell>
          <cell r="H22">
            <v>3308</v>
          </cell>
          <cell r="I22" t="str">
            <v>渡　辺</v>
          </cell>
          <cell r="J22">
            <v>33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3403</v>
          </cell>
          <cell r="E23" t="str">
            <v>山　地</v>
          </cell>
          <cell r="F23" t="str">
            <v>尽　誠</v>
          </cell>
          <cell r="G23">
            <v>235</v>
          </cell>
          <cell r="H23">
            <v>2111</v>
          </cell>
          <cell r="I23" t="str">
            <v>中　村</v>
          </cell>
          <cell r="J23">
            <v>21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3704</v>
          </cell>
          <cell r="E24" t="str">
            <v>長　野</v>
          </cell>
          <cell r="F24" t="str">
            <v>香川西</v>
          </cell>
          <cell r="G24">
            <v>234</v>
          </cell>
          <cell r="H24">
            <v>204</v>
          </cell>
          <cell r="I24" t="str">
            <v>矢　野</v>
          </cell>
          <cell r="J24">
            <v>2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3301</v>
          </cell>
          <cell r="E25" t="str">
            <v>橋　崎</v>
          </cell>
          <cell r="F25" t="str">
            <v>善　一</v>
          </cell>
          <cell r="G25">
            <v>233</v>
          </cell>
          <cell r="H25">
            <v>1407</v>
          </cell>
          <cell r="I25" t="str">
            <v>吉　川</v>
          </cell>
          <cell r="J25">
            <v>14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3408</v>
          </cell>
          <cell r="E26" t="str">
            <v>　森</v>
          </cell>
          <cell r="F26" t="str">
            <v>尽　誠</v>
          </cell>
          <cell r="G26">
            <v>232</v>
          </cell>
          <cell r="H26">
            <v>111</v>
          </cell>
          <cell r="I26" t="str">
            <v>坂　本</v>
          </cell>
          <cell r="J26">
            <v>1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3405</v>
          </cell>
          <cell r="E27" t="str">
            <v>鉄　野</v>
          </cell>
          <cell r="F27" t="str">
            <v>尽　誠</v>
          </cell>
          <cell r="G27">
            <v>231</v>
          </cell>
          <cell r="H27">
            <v>4015</v>
          </cell>
          <cell r="I27" t="str">
            <v>眞　鍋</v>
          </cell>
          <cell r="J27">
            <v>40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3404</v>
          </cell>
          <cell r="E28" t="str">
            <v>平　石</v>
          </cell>
          <cell r="F28" t="str">
            <v>尽　誠</v>
          </cell>
          <cell r="G28">
            <v>230</v>
          </cell>
          <cell r="H28">
            <v>2816</v>
          </cell>
          <cell r="I28" t="str">
            <v>高　木</v>
          </cell>
          <cell r="J28">
            <v>28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6</v>
          </cell>
          <cell r="C29" t="str">
            <v>①</v>
          </cell>
          <cell r="D29">
            <v>5201</v>
          </cell>
          <cell r="E29" t="str">
            <v>樽　井健</v>
          </cell>
          <cell r="F29" t="str">
            <v>イトウTTC</v>
          </cell>
          <cell r="G29">
            <v>229</v>
          </cell>
          <cell r="H29">
            <v>2112</v>
          </cell>
          <cell r="I29" t="str">
            <v>川　原</v>
          </cell>
          <cell r="J29">
            <v>21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6</v>
          </cell>
          <cell r="C30" t="str">
            <v>①</v>
          </cell>
          <cell r="D30">
            <v>6001</v>
          </cell>
          <cell r="E30" t="str">
            <v>山　口</v>
          </cell>
          <cell r="F30" t="str">
            <v>飯山中</v>
          </cell>
          <cell r="G30">
            <v>228</v>
          </cell>
          <cell r="H30">
            <v>4014</v>
          </cell>
          <cell r="I30" t="str">
            <v>大　林</v>
          </cell>
          <cell r="J30">
            <v>40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6</v>
          </cell>
          <cell r="C31" t="str">
            <v>①</v>
          </cell>
          <cell r="D31">
            <v>5102</v>
          </cell>
          <cell r="E31" t="str">
            <v>和　泉</v>
          </cell>
          <cell r="F31" t="str">
            <v>JFジュニア</v>
          </cell>
          <cell r="G31">
            <v>227</v>
          </cell>
          <cell r="H31">
            <v>1213</v>
          </cell>
          <cell r="I31" t="str">
            <v>武　井</v>
          </cell>
          <cell r="J31">
            <v>12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6</v>
          </cell>
          <cell r="C32" t="str">
            <v>①</v>
          </cell>
          <cell r="D32">
            <v>1201</v>
          </cell>
          <cell r="E32" t="str">
            <v>　林</v>
          </cell>
          <cell r="F32" t="str">
            <v>高　松</v>
          </cell>
          <cell r="G32">
            <v>226</v>
          </cell>
          <cell r="H32">
            <v>3204</v>
          </cell>
          <cell r="I32" t="str">
            <v>片　岡</v>
          </cell>
          <cell r="J32">
            <v>32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6</v>
          </cell>
          <cell r="C33" t="str">
            <v>①</v>
          </cell>
          <cell r="D33">
            <v>1801</v>
          </cell>
          <cell r="E33" t="str">
            <v>江　﨑</v>
          </cell>
          <cell r="F33" t="str">
            <v>高工芸</v>
          </cell>
          <cell r="G33">
            <v>225</v>
          </cell>
          <cell r="H33">
            <v>1609</v>
          </cell>
          <cell r="I33" t="str">
            <v>岡　林</v>
          </cell>
          <cell r="J33">
            <v>16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1002</v>
          </cell>
          <cell r="E34" t="str">
            <v>田　井遥</v>
          </cell>
          <cell r="F34" t="str">
            <v>高中央</v>
          </cell>
          <cell r="G34">
            <v>224</v>
          </cell>
          <cell r="H34">
            <v>2906</v>
          </cell>
          <cell r="I34" t="str">
            <v>中　田</v>
          </cell>
          <cell r="J34">
            <v>29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2401</v>
          </cell>
          <cell r="E35" t="str">
            <v>飯　田</v>
          </cell>
          <cell r="F35" t="str">
            <v>坂　出</v>
          </cell>
          <cell r="G35">
            <v>223</v>
          </cell>
          <cell r="H35">
            <v>3307</v>
          </cell>
          <cell r="I35" t="str">
            <v>藤　田</v>
          </cell>
          <cell r="J35">
            <v>33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1003</v>
          </cell>
          <cell r="E36" t="str">
            <v>國　本</v>
          </cell>
          <cell r="F36" t="str">
            <v>高中央</v>
          </cell>
          <cell r="G36">
            <v>222</v>
          </cell>
          <cell r="H36">
            <v>2108</v>
          </cell>
          <cell r="I36" t="str">
            <v>大　瀧</v>
          </cell>
          <cell r="J36">
            <v>21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1101</v>
          </cell>
          <cell r="E37" t="str">
            <v>谷　定</v>
          </cell>
          <cell r="F37" t="str">
            <v>高松商</v>
          </cell>
          <cell r="G37">
            <v>221</v>
          </cell>
          <cell r="H37">
            <v>3312</v>
          </cell>
          <cell r="I37" t="str">
            <v>吉　村</v>
          </cell>
          <cell r="J37">
            <v>33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1004</v>
          </cell>
          <cell r="E38" t="str">
            <v>山　口</v>
          </cell>
          <cell r="F38" t="str">
            <v>高中央</v>
          </cell>
          <cell r="G38">
            <v>220</v>
          </cell>
          <cell r="H38">
            <v>1406</v>
          </cell>
          <cell r="I38" t="str">
            <v>　佃</v>
          </cell>
          <cell r="J38">
            <v>14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2101</v>
          </cell>
          <cell r="E39" t="str">
            <v>片　岡</v>
          </cell>
          <cell r="F39" t="str">
            <v>高松西</v>
          </cell>
          <cell r="G39">
            <v>219</v>
          </cell>
          <cell r="H39">
            <v>3306</v>
          </cell>
          <cell r="I39" t="str">
            <v>都　築</v>
          </cell>
          <cell r="J39">
            <v>33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6605</v>
          </cell>
          <cell r="E40" t="str">
            <v>大　江快</v>
          </cell>
          <cell r="F40" t="str">
            <v>五峯クラブ</v>
          </cell>
          <cell r="G40">
            <v>218</v>
          </cell>
          <cell r="H40">
            <v>2814</v>
          </cell>
          <cell r="I40" t="str">
            <v>山　下</v>
          </cell>
          <cell r="J40">
            <v>28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1202</v>
          </cell>
          <cell r="E41" t="str">
            <v>岩　原</v>
          </cell>
          <cell r="F41" t="str">
            <v>高　松</v>
          </cell>
          <cell r="G41">
            <v>217</v>
          </cell>
          <cell r="H41">
            <v>206</v>
          </cell>
          <cell r="I41" t="str">
            <v>植　田</v>
          </cell>
          <cell r="J41">
            <v>2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6601</v>
          </cell>
          <cell r="E42" t="str">
            <v>鬼　松</v>
          </cell>
          <cell r="F42" t="str">
            <v>五峯クラブ</v>
          </cell>
          <cell r="G42">
            <v>216</v>
          </cell>
          <cell r="H42">
            <v>1008</v>
          </cell>
          <cell r="I42" t="str">
            <v>田　井大</v>
          </cell>
          <cell r="J42">
            <v>10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1102</v>
          </cell>
          <cell r="E43" t="str">
            <v>久　保</v>
          </cell>
          <cell r="F43" t="str">
            <v>高松商</v>
          </cell>
          <cell r="G43">
            <v>215</v>
          </cell>
          <cell r="H43">
            <v>1304</v>
          </cell>
          <cell r="I43" t="str">
            <v>西　内</v>
          </cell>
          <cell r="J43">
            <v>13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1005</v>
          </cell>
          <cell r="E44" t="str">
            <v>大　黒</v>
          </cell>
          <cell r="F44" t="str">
            <v>高中央</v>
          </cell>
          <cell r="G44">
            <v>214</v>
          </cell>
          <cell r="H44">
            <v>4502</v>
          </cell>
          <cell r="I44" t="str">
            <v>三　浦</v>
          </cell>
          <cell r="J44">
            <v>45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6101</v>
          </cell>
          <cell r="E45" t="str">
            <v>岩　部</v>
          </cell>
          <cell r="F45" t="str">
            <v>あいはら</v>
          </cell>
          <cell r="G45">
            <v>213</v>
          </cell>
          <cell r="H45">
            <v>1208</v>
          </cell>
          <cell r="I45" t="str">
            <v>赤　澤</v>
          </cell>
          <cell r="J45">
            <v>12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1203</v>
          </cell>
          <cell r="E46" t="str">
            <v>藤　原</v>
          </cell>
          <cell r="F46" t="str">
            <v>高　松</v>
          </cell>
          <cell r="G46">
            <v>212</v>
          </cell>
          <cell r="H46">
            <v>2815</v>
          </cell>
          <cell r="I46" t="str">
            <v>田　中</v>
          </cell>
          <cell r="J46">
            <v>28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1103</v>
          </cell>
          <cell r="E47" t="str">
            <v>德　永</v>
          </cell>
          <cell r="F47" t="str">
            <v>高松商</v>
          </cell>
          <cell r="G47">
            <v>211</v>
          </cell>
          <cell r="H47">
            <v>108</v>
          </cell>
          <cell r="I47" t="str">
            <v>大　倉</v>
          </cell>
          <cell r="J47">
            <v>1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5202</v>
          </cell>
          <cell r="E48" t="str">
            <v>樽　井陸</v>
          </cell>
          <cell r="F48" t="str">
            <v>イトウTTC</v>
          </cell>
          <cell r="G48">
            <v>210</v>
          </cell>
          <cell r="H48">
            <v>4012</v>
          </cell>
          <cell r="I48" t="str">
            <v>大　西</v>
          </cell>
          <cell r="J48">
            <v>40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2801</v>
          </cell>
          <cell r="E49" t="str">
            <v>直　江</v>
          </cell>
          <cell r="F49" t="str">
            <v>丸　亀</v>
          </cell>
          <cell r="G49">
            <v>209</v>
          </cell>
          <cell r="H49">
            <v>1012</v>
          </cell>
          <cell r="I49" t="str">
            <v>生　﨑</v>
          </cell>
          <cell r="J49">
            <v>10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5</v>
          </cell>
          <cell r="C50" t="str">
            <v>①</v>
          </cell>
          <cell r="D50">
            <v>201</v>
          </cell>
          <cell r="E50" t="str">
            <v>寒　川</v>
          </cell>
          <cell r="F50" t="str">
            <v>三本松</v>
          </cell>
          <cell r="G50">
            <v>208</v>
          </cell>
          <cell r="H50">
            <v>3310</v>
          </cell>
          <cell r="I50" t="str">
            <v>白　井</v>
          </cell>
          <cell r="J50">
            <v>33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5</v>
          </cell>
          <cell r="C51" t="str">
            <v>①</v>
          </cell>
          <cell r="D51">
            <v>1802</v>
          </cell>
          <cell r="E51" t="str">
            <v>堀　口</v>
          </cell>
          <cell r="F51" t="str">
            <v>高工芸</v>
          </cell>
          <cell r="G51">
            <v>207</v>
          </cell>
          <cell r="H51">
            <v>3410</v>
          </cell>
          <cell r="I51" t="str">
            <v>古　竹</v>
          </cell>
          <cell r="J51">
            <v>34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5</v>
          </cell>
          <cell r="C52" t="str">
            <v>①</v>
          </cell>
          <cell r="D52">
            <v>3601</v>
          </cell>
          <cell r="E52" t="str">
            <v>川　越</v>
          </cell>
          <cell r="F52" t="str">
            <v>高　瀬</v>
          </cell>
          <cell r="G52">
            <v>206</v>
          </cell>
          <cell r="H52">
            <v>1011</v>
          </cell>
          <cell r="I52" t="str">
            <v>山　下</v>
          </cell>
          <cell r="J52">
            <v>10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5</v>
          </cell>
          <cell r="C53" t="str">
            <v>①</v>
          </cell>
          <cell r="D53">
            <v>1006</v>
          </cell>
          <cell r="E53" t="str">
            <v>伊　藤</v>
          </cell>
          <cell r="F53" t="str">
            <v>高中央</v>
          </cell>
          <cell r="G53">
            <v>205</v>
          </cell>
          <cell r="H53">
            <v>1608</v>
          </cell>
          <cell r="I53" t="str">
            <v>和　泉</v>
          </cell>
          <cell r="J53">
            <v>16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5</v>
          </cell>
          <cell r="C54" t="str">
            <v>①</v>
          </cell>
          <cell r="D54">
            <v>1301</v>
          </cell>
          <cell r="E54" t="str">
            <v>光　井</v>
          </cell>
          <cell r="F54" t="str">
            <v>高松一</v>
          </cell>
          <cell r="G54">
            <v>204</v>
          </cell>
          <cell r="H54">
            <v>503</v>
          </cell>
          <cell r="I54" t="str">
            <v>桑　島</v>
          </cell>
          <cell r="J54">
            <v>5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5</v>
          </cell>
          <cell r="C55" t="str">
            <v>①</v>
          </cell>
          <cell r="D55">
            <v>1204</v>
          </cell>
          <cell r="E55" t="str">
            <v>平　木</v>
          </cell>
          <cell r="F55" t="str">
            <v>高　松</v>
          </cell>
          <cell r="G55">
            <v>203</v>
          </cell>
          <cell r="H55">
            <v>2808</v>
          </cell>
          <cell r="I55" t="str">
            <v>藤　井</v>
          </cell>
          <cell r="J55">
            <v>28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5</v>
          </cell>
          <cell r="C56" t="str">
            <v>①</v>
          </cell>
          <cell r="D56">
            <v>1601</v>
          </cell>
          <cell r="E56" t="str">
            <v>二　宮</v>
          </cell>
          <cell r="F56" t="str">
            <v>香中央</v>
          </cell>
          <cell r="G56">
            <v>202</v>
          </cell>
          <cell r="H56">
            <v>3311</v>
          </cell>
          <cell r="I56" t="str">
            <v>國　重</v>
          </cell>
          <cell r="J56">
            <v>33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5</v>
          </cell>
          <cell r="C57" t="str">
            <v>①</v>
          </cell>
          <cell r="D57">
            <v>101</v>
          </cell>
          <cell r="E57" t="str">
            <v>平　間</v>
          </cell>
          <cell r="F57" t="str">
            <v>小中央</v>
          </cell>
          <cell r="G57">
            <v>201</v>
          </cell>
          <cell r="H57">
            <v>1808</v>
          </cell>
          <cell r="I57" t="str">
            <v>古　川</v>
          </cell>
          <cell r="J57">
            <v>18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5</v>
          </cell>
          <cell r="C58" t="str">
            <v>①</v>
          </cell>
          <cell r="D58">
            <v>2901</v>
          </cell>
          <cell r="E58" t="str">
            <v>長谷川</v>
          </cell>
          <cell r="F58" t="str">
            <v>丸城西</v>
          </cell>
          <cell r="G58">
            <v>200</v>
          </cell>
          <cell r="H58">
            <v>3604</v>
          </cell>
          <cell r="I58" t="str">
            <v>三　好</v>
          </cell>
          <cell r="J58">
            <v>36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5</v>
          </cell>
          <cell r="C59" t="str">
            <v>①</v>
          </cell>
          <cell r="D59">
            <v>1401</v>
          </cell>
          <cell r="E59" t="str">
            <v>榎　戸</v>
          </cell>
          <cell r="F59" t="str">
            <v>高桜井</v>
          </cell>
          <cell r="G59">
            <v>199</v>
          </cell>
          <cell r="H59">
            <v>3606</v>
          </cell>
          <cell r="I59" t="str">
            <v>大　塚</v>
          </cell>
          <cell r="J59">
            <v>36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5</v>
          </cell>
          <cell r="C60" t="str">
            <v>①</v>
          </cell>
          <cell r="D60">
            <v>4001</v>
          </cell>
          <cell r="E60" t="str">
            <v>合　田琉</v>
          </cell>
          <cell r="F60" t="str">
            <v>観総合</v>
          </cell>
          <cell r="G60">
            <v>198</v>
          </cell>
          <cell r="H60">
            <v>5804</v>
          </cell>
          <cell r="I60" t="str">
            <v>三　谷</v>
          </cell>
          <cell r="J60">
            <v>58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5</v>
          </cell>
          <cell r="C61" t="str">
            <v>①</v>
          </cell>
          <cell r="D61">
            <v>3201</v>
          </cell>
          <cell r="E61" t="str">
            <v>吉　永</v>
          </cell>
          <cell r="F61" t="str">
            <v>多度津</v>
          </cell>
          <cell r="G61">
            <v>197</v>
          </cell>
          <cell r="H61">
            <v>3605</v>
          </cell>
          <cell r="I61" t="str">
            <v>川　人</v>
          </cell>
          <cell r="J61">
            <v>36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5</v>
          </cell>
          <cell r="C62" t="str">
            <v>①</v>
          </cell>
          <cell r="D62">
            <v>901</v>
          </cell>
          <cell r="E62" t="str">
            <v>國　宗</v>
          </cell>
          <cell r="F62" t="str">
            <v>高松東</v>
          </cell>
          <cell r="G62">
            <v>196</v>
          </cell>
          <cell r="H62">
            <v>2110</v>
          </cell>
          <cell r="I62" t="str">
            <v>西　谷</v>
          </cell>
          <cell r="J62">
            <v>21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5</v>
          </cell>
          <cell r="C63" t="str">
            <v>①</v>
          </cell>
          <cell r="D63">
            <v>6102</v>
          </cell>
          <cell r="E63" t="str">
            <v>鎌　倉</v>
          </cell>
          <cell r="F63" t="str">
            <v>あいはら</v>
          </cell>
          <cell r="G63">
            <v>195</v>
          </cell>
          <cell r="H63">
            <v>3309</v>
          </cell>
          <cell r="I63" t="str">
            <v>江　崎</v>
          </cell>
          <cell r="J63">
            <v>33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5</v>
          </cell>
          <cell r="C64" t="str">
            <v>①</v>
          </cell>
          <cell r="D64">
            <v>1007</v>
          </cell>
          <cell r="E64" t="str">
            <v>末　本</v>
          </cell>
          <cell r="F64" t="str">
            <v>高中央</v>
          </cell>
          <cell r="G64">
            <v>194</v>
          </cell>
          <cell r="H64">
            <v>913</v>
          </cell>
          <cell r="I64" t="str">
            <v>松　永</v>
          </cell>
          <cell r="J64">
            <v>9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5</v>
          </cell>
          <cell r="C65" t="str">
            <v>①</v>
          </cell>
          <cell r="D65">
            <v>1104</v>
          </cell>
          <cell r="E65" t="str">
            <v>加　藤</v>
          </cell>
          <cell r="F65" t="str">
            <v>高松商</v>
          </cell>
          <cell r="G65">
            <v>193</v>
          </cell>
          <cell r="H65">
            <v>2409</v>
          </cell>
          <cell r="I65" t="str">
            <v>大　西</v>
          </cell>
          <cell r="J65">
            <v>24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4002</v>
          </cell>
          <cell r="E66" t="str">
            <v>山　本</v>
          </cell>
          <cell r="F66" t="str">
            <v>観総合</v>
          </cell>
          <cell r="G66">
            <v>192</v>
          </cell>
          <cell r="H66">
            <v>3305</v>
          </cell>
          <cell r="I66" t="str">
            <v>伊　丹</v>
          </cell>
          <cell r="J66">
            <v>33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C67" t="str">
            <v>①</v>
          </cell>
          <cell r="D67">
            <v>4003</v>
          </cell>
          <cell r="E67" t="str">
            <v>山　下</v>
          </cell>
          <cell r="F67" t="str">
            <v>観総合</v>
          </cell>
          <cell r="G67">
            <v>191</v>
          </cell>
          <cell r="H67">
            <v>1607</v>
          </cell>
          <cell r="I67" t="str">
            <v>谷　本</v>
          </cell>
          <cell r="J67">
            <v>16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202</v>
          </cell>
          <cell r="E68" t="str">
            <v>小　釣</v>
          </cell>
          <cell r="F68" t="str">
            <v>三本松</v>
          </cell>
          <cell r="G68">
            <v>190</v>
          </cell>
          <cell r="H68">
            <v>2812</v>
          </cell>
          <cell r="I68" t="str">
            <v>佐　藤</v>
          </cell>
          <cell r="J68">
            <v>28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1803</v>
          </cell>
          <cell r="E69" t="str">
            <v>池　田</v>
          </cell>
          <cell r="F69" t="str">
            <v>高工芸</v>
          </cell>
          <cell r="G69">
            <v>189</v>
          </cell>
          <cell r="H69">
            <v>1010</v>
          </cell>
          <cell r="I69" t="str">
            <v>武　田</v>
          </cell>
          <cell r="J69">
            <v>10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2402</v>
          </cell>
          <cell r="E70" t="str">
            <v>山　平</v>
          </cell>
          <cell r="F70" t="str">
            <v>坂　出</v>
          </cell>
          <cell r="G70">
            <v>188</v>
          </cell>
          <cell r="H70">
            <v>4011</v>
          </cell>
          <cell r="I70" t="str">
            <v>國　土</v>
          </cell>
          <cell r="J70">
            <v>40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902</v>
          </cell>
          <cell r="E71" t="str">
            <v>谷　本</v>
          </cell>
          <cell r="F71" t="str">
            <v>高松東</v>
          </cell>
          <cell r="G71">
            <v>187</v>
          </cell>
          <cell r="H71">
            <v>110</v>
          </cell>
          <cell r="I71" t="str">
            <v>デニス</v>
          </cell>
          <cell r="J71">
            <v>1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3302</v>
          </cell>
          <cell r="E72" t="str">
            <v>河　田</v>
          </cell>
          <cell r="F72" t="str">
            <v>善　一</v>
          </cell>
          <cell r="G72">
            <v>186</v>
          </cell>
          <cell r="H72">
            <v>911</v>
          </cell>
          <cell r="I72" t="str">
            <v>大　西</v>
          </cell>
          <cell r="J72">
            <v>9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2805</v>
          </cell>
          <cell r="E73" t="str">
            <v>山　中</v>
          </cell>
          <cell r="F73" t="str">
            <v>丸　亀</v>
          </cell>
          <cell r="G73">
            <v>185</v>
          </cell>
          <cell r="H73">
            <v>1303</v>
          </cell>
          <cell r="I73" t="str">
            <v>二　川</v>
          </cell>
          <cell r="J73">
            <v>13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5801</v>
          </cell>
          <cell r="E74" t="str">
            <v>大　東</v>
          </cell>
          <cell r="F74" t="str">
            <v>大手丸中</v>
          </cell>
          <cell r="G74">
            <v>184</v>
          </cell>
          <cell r="H74">
            <v>910</v>
          </cell>
          <cell r="I74" t="str">
            <v>井　上晴</v>
          </cell>
          <cell r="J74">
            <v>9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903</v>
          </cell>
          <cell r="E75" t="str">
            <v>尾　﨑</v>
          </cell>
          <cell r="F75" t="str">
            <v>高松東</v>
          </cell>
          <cell r="G75">
            <v>183</v>
          </cell>
          <cell r="H75">
            <v>502</v>
          </cell>
          <cell r="I75" t="str">
            <v>松　村</v>
          </cell>
          <cell r="J75">
            <v>5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D76">
            <v>205</v>
          </cell>
          <cell r="E76" t="str">
            <v>山　本</v>
          </cell>
          <cell r="F76" t="str">
            <v>三本松</v>
          </cell>
          <cell r="G76">
            <v>182</v>
          </cell>
          <cell r="H76">
            <v>1302</v>
          </cell>
          <cell r="I76" t="str">
            <v>西　本</v>
          </cell>
          <cell r="J76">
            <v>13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1602</v>
          </cell>
          <cell r="E77" t="str">
            <v>飯　間</v>
          </cell>
          <cell r="F77" t="str">
            <v>香中央</v>
          </cell>
          <cell r="G77">
            <v>181</v>
          </cell>
          <cell r="H77">
            <v>2811</v>
          </cell>
          <cell r="I77" t="str">
            <v>澤　田</v>
          </cell>
          <cell r="J77">
            <v>28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203</v>
          </cell>
          <cell r="E78" t="str">
            <v>長　尾</v>
          </cell>
          <cell r="F78" t="str">
            <v>三本松</v>
          </cell>
          <cell r="G78">
            <v>180</v>
          </cell>
          <cell r="H78">
            <v>1404</v>
          </cell>
          <cell r="I78" t="str">
            <v>平　田</v>
          </cell>
          <cell r="J78">
            <v>14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D79">
            <v>3901</v>
          </cell>
          <cell r="E79" t="str">
            <v>矢　野</v>
          </cell>
          <cell r="F79" t="str">
            <v>観　一</v>
          </cell>
          <cell r="G79">
            <v>179</v>
          </cell>
          <cell r="H79">
            <v>1606</v>
          </cell>
          <cell r="I79" t="str">
            <v>岡　田</v>
          </cell>
          <cell r="J79">
            <v>16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102</v>
          </cell>
          <cell r="E80" t="str">
            <v>岡　田</v>
          </cell>
          <cell r="F80" t="str">
            <v>小中央</v>
          </cell>
          <cell r="G80">
            <v>178</v>
          </cell>
          <cell r="H80">
            <v>3603</v>
          </cell>
          <cell r="I80" t="str">
            <v>山　下</v>
          </cell>
          <cell r="J80">
            <v>36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1402</v>
          </cell>
          <cell r="E81" t="str">
            <v>宮　﨑</v>
          </cell>
          <cell r="F81" t="str">
            <v>高桜井</v>
          </cell>
          <cell r="G81">
            <v>177</v>
          </cell>
          <cell r="H81">
            <v>4503</v>
          </cell>
          <cell r="I81" t="str">
            <v>三　井</v>
          </cell>
          <cell r="J81">
            <v>45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1205</v>
          </cell>
          <cell r="E82" t="str">
            <v>川　村</v>
          </cell>
          <cell r="F82" t="str">
            <v>高　松</v>
          </cell>
          <cell r="G82">
            <v>176</v>
          </cell>
          <cell r="H82">
            <v>2407</v>
          </cell>
          <cell r="I82" t="str">
            <v>川　田</v>
          </cell>
          <cell r="J82">
            <v>24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905</v>
          </cell>
          <cell r="E83" t="str">
            <v>福　田</v>
          </cell>
          <cell r="F83" t="str">
            <v>高松東</v>
          </cell>
          <cell r="G83">
            <v>175</v>
          </cell>
          <cell r="H83">
            <v>2810</v>
          </cell>
          <cell r="I83" t="str">
            <v>窪　田</v>
          </cell>
          <cell r="J83">
            <v>28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907</v>
          </cell>
          <cell r="E84" t="str">
            <v>権　藤</v>
          </cell>
          <cell r="F84" t="str">
            <v>高松東</v>
          </cell>
          <cell r="G84">
            <v>174</v>
          </cell>
          <cell r="H84">
            <v>1207</v>
          </cell>
          <cell r="I84" t="str">
            <v>岡　部</v>
          </cell>
          <cell r="J84">
            <v>12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D85">
            <v>2102</v>
          </cell>
          <cell r="E85" t="str">
            <v>河　野</v>
          </cell>
          <cell r="F85" t="str">
            <v>高松西</v>
          </cell>
          <cell r="G85">
            <v>173</v>
          </cell>
          <cell r="H85">
            <v>3602</v>
          </cell>
          <cell r="I85" t="str">
            <v>磯　﨑</v>
          </cell>
          <cell r="J85">
            <v>36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906</v>
          </cell>
          <cell r="E86" t="str">
            <v>松　原</v>
          </cell>
          <cell r="F86" t="str">
            <v>高松東</v>
          </cell>
          <cell r="G86">
            <v>172</v>
          </cell>
          <cell r="H86">
            <v>109</v>
          </cell>
          <cell r="I86" t="str">
            <v>高　木</v>
          </cell>
          <cell r="J86">
            <v>1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D87">
            <v>103</v>
          </cell>
          <cell r="E87" t="str">
            <v>栗　田</v>
          </cell>
          <cell r="F87" t="str">
            <v>小中央</v>
          </cell>
          <cell r="G87">
            <v>171</v>
          </cell>
          <cell r="H87">
            <v>1604</v>
          </cell>
          <cell r="I87" t="str">
            <v>川　松</v>
          </cell>
          <cell r="J87">
            <v>16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D88">
            <v>601</v>
          </cell>
          <cell r="E88" t="str">
            <v>齊　藤</v>
          </cell>
          <cell r="F88" t="str">
            <v>志　度</v>
          </cell>
          <cell r="G88">
            <v>170</v>
          </cell>
          <cell r="H88">
            <v>2406</v>
          </cell>
          <cell r="I88" t="str">
            <v>原　岡</v>
          </cell>
          <cell r="J88">
            <v>24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2403</v>
          </cell>
          <cell r="E89" t="str">
            <v>長　尾</v>
          </cell>
          <cell r="F89" t="str">
            <v>坂　出</v>
          </cell>
          <cell r="G89">
            <v>169</v>
          </cell>
          <cell r="H89">
            <v>2813</v>
          </cell>
          <cell r="I89" t="str">
            <v>今　井</v>
          </cell>
          <cell r="J89">
            <v>28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2103</v>
          </cell>
          <cell r="E90" t="str">
            <v>石　川</v>
          </cell>
          <cell r="F90" t="str">
            <v>高松西</v>
          </cell>
          <cell r="G90">
            <v>168</v>
          </cell>
          <cell r="H90">
            <v>4008</v>
          </cell>
          <cell r="I90" t="str">
            <v>　森</v>
          </cell>
          <cell r="J90">
            <v>40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105</v>
          </cell>
          <cell r="E91" t="str">
            <v>森　下</v>
          </cell>
          <cell r="F91" t="str">
            <v>小中央</v>
          </cell>
          <cell r="G91">
            <v>167</v>
          </cell>
          <cell r="H91">
            <v>6103</v>
          </cell>
          <cell r="I91" t="str">
            <v>寶　坂</v>
          </cell>
          <cell r="J91">
            <v>61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2404</v>
          </cell>
          <cell r="E92" t="str">
            <v>矢　野</v>
          </cell>
          <cell r="F92" t="str">
            <v>坂　出</v>
          </cell>
          <cell r="G92">
            <v>166</v>
          </cell>
          <cell r="H92">
            <v>5501</v>
          </cell>
          <cell r="I92" t="str">
            <v>寺　田</v>
          </cell>
          <cell r="J92">
            <v>55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104</v>
          </cell>
          <cell r="E93" t="str">
            <v>木　下</v>
          </cell>
          <cell r="F93" t="str">
            <v>小中央</v>
          </cell>
          <cell r="G93">
            <v>165</v>
          </cell>
          <cell r="H93">
            <v>5803</v>
          </cell>
          <cell r="I93" t="str">
            <v>渡　部</v>
          </cell>
          <cell r="J93">
            <v>58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2405</v>
          </cell>
          <cell r="E94" t="str">
            <v>綾　田</v>
          </cell>
          <cell r="F94" t="str">
            <v>坂　出</v>
          </cell>
          <cell r="G94">
            <v>164</v>
          </cell>
          <cell r="H94">
            <v>2807</v>
          </cell>
          <cell r="I94" t="str">
            <v>横　川</v>
          </cell>
          <cell r="J94">
            <v>28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1403</v>
          </cell>
          <cell r="E95" t="str">
            <v>長谷川</v>
          </cell>
          <cell r="F95" t="str">
            <v>高桜井</v>
          </cell>
          <cell r="G95">
            <v>163</v>
          </cell>
          <cell r="H95">
            <v>2905</v>
          </cell>
          <cell r="I95" t="str">
            <v>今　田</v>
          </cell>
          <cell r="J95">
            <v>29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2902</v>
          </cell>
          <cell r="E96" t="str">
            <v>青　木</v>
          </cell>
          <cell r="F96" t="str">
            <v>丸城西</v>
          </cell>
          <cell r="G96">
            <v>162</v>
          </cell>
          <cell r="H96">
            <v>2109</v>
          </cell>
          <cell r="I96" t="str">
            <v>下　村</v>
          </cell>
          <cell r="J96">
            <v>21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D97">
            <v>1209</v>
          </cell>
          <cell r="E97" t="str">
            <v>髙　橋</v>
          </cell>
          <cell r="F97" t="str">
            <v>高　松</v>
          </cell>
          <cell r="G97">
            <v>161</v>
          </cell>
          <cell r="H97">
            <v>107</v>
          </cell>
          <cell r="I97" t="str">
            <v>永　岡</v>
          </cell>
          <cell r="J97">
            <v>1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2809</v>
          </cell>
          <cell r="E98" t="str">
            <v>岡　本</v>
          </cell>
          <cell r="F98" t="str">
            <v>丸　亀</v>
          </cell>
          <cell r="G98">
            <v>160</v>
          </cell>
          <cell r="H98">
            <v>501</v>
          </cell>
          <cell r="I98" t="str">
            <v>池　田</v>
          </cell>
          <cell r="J98">
            <v>5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2802</v>
          </cell>
          <cell r="E99" t="str">
            <v>木　村</v>
          </cell>
          <cell r="F99" t="str">
            <v>丸　亀</v>
          </cell>
          <cell r="G99">
            <v>159</v>
          </cell>
          <cell r="H99">
            <v>3903</v>
          </cell>
          <cell r="I99" t="str">
            <v>大　谷</v>
          </cell>
          <cell r="J99">
            <v>39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4005</v>
          </cell>
          <cell r="E100" t="str">
            <v>合　田有</v>
          </cell>
          <cell r="F100" t="str">
            <v>観総合</v>
          </cell>
          <cell r="G100">
            <v>158</v>
          </cell>
          <cell r="H100">
            <v>909</v>
          </cell>
          <cell r="I100" t="str">
            <v>井　上流</v>
          </cell>
          <cell r="J100">
            <v>9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2903</v>
          </cell>
          <cell r="E101" t="str">
            <v>綾　田</v>
          </cell>
          <cell r="F101" t="str">
            <v>丸城西</v>
          </cell>
          <cell r="G101">
            <v>157</v>
          </cell>
          <cell r="H101">
            <v>3409</v>
          </cell>
          <cell r="I101" t="str">
            <v>　河</v>
          </cell>
          <cell r="J101">
            <v>34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1805</v>
          </cell>
          <cell r="E102" t="str">
            <v>三　﨑</v>
          </cell>
          <cell r="F102" t="str">
            <v>高工芸</v>
          </cell>
          <cell r="G102">
            <v>156</v>
          </cell>
          <cell r="H102">
            <v>2804</v>
          </cell>
          <cell r="I102" t="str">
            <v>村　田</v>
          </cell>
          <cell r="J102">
            <v>28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D103">
            <v>1210</v>
          </cell>
          <cell r="E103" t="str">
            <v>古　田</v>
          </cell>
          <cell r="F103" t="str">
            <v>高　松</v>
          </cell>
          <cell r="G103">
            <v>155</v>
          </cell>
          <cell r="H103">
            <v>3202</v>
          </cell>
          <cell r="I103" t="str">
            <v>　関</v>
          </cell>
          <cell r="J103">
            <v>32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2104</v>
          </cell>
          <cell r="E104" t="str">
            <v>渋　川</v>
          </cell>
          <cell r="F104" t="str">
            <v>高松西</v>
          </cell>
          <cell r="G104">
            <v>154</v>
          </cell>
          <cell r="H104">
            <v>1206</v>
          </cell>
          <cell r="I104" t="str">
            <v>横　山</v>
          </cell>
          <cell r="J104">
            <v>12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904</v>
          </cell>
          <cell r="E105" t="str">
            <v>小　西</v>
          </cell>
          <cell r="F105" t="str">
            <v>高松東</v>
          </cell>
          <cell r="G105">
            <v>153</v>
          </cell>
          <cell r="H105">
            <v>3203</v>
          </cell>
          <cell r="I105" t="str">
            <v>酒　井</v>
          </cell>
          <cell r="J105">
            <v>32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1603</v>
          </cell>
          <cell r="E106" t="str">
            <v>相　原</v>
          </cell>
          <cell r="F106" t="str">
            <v>香中央</v>
          </cell>
          <cell r="G106">
            <v>152</v>
          </cell>
          <cell r="H106">
            <v>1212</v>
          </cell>
          <cell r="I106" t="str">
            <v>白　玖</v>
          </cell>
          <cell r="J106">
            <v>12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D107">
            <v>6401</v>
          </cell>
          <cell r="E107" t="str">
            <v>藤　川</v>
          </cell>
          <cell r="F107" t="str">
            <v>詫間中</v>
          </cell>
          <cell r="G107">
            <v>151</v>
          </cell>
          <cell r="H107">
            <v>4007</v>
          </cell>
          <cell r="I107" t="str">
            <v>藤　田光</v>
          </cell>
          <cell r="J107">
            <v>40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D108">
            <v>2904</v>
          </cell>
          <cell r="E108" t="str">
            <v>夛　田</v>
          </cell>
          <cell r="F108" t="str">
            <v>丸城西</v>
          </cell>
          <cell r="G108">
            <v>150</v>
          </cell>
          <cell r="H108">
            <v>1807</v>
          </cell>
          <cell r="I108" t="str">
            <v>出　渕</v>
          </cell>
          <cell r="J108">
            <v>18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D109">
            <v>3902</v>
          </cell>
          <cell r="E109" t="str">
            <v>本　田</v>
          </cell>
          <cell r="F109" t="str">
            <v>観　一</v>
          </cell>
          <cell r="G109">
            <v>149</v>
          </cell>
          <cell r="H109">
            <v>4501</v>
          </cell>
          <cell r="I109" t="str">
            <v>安　井</v>
          </cell>
          <cell r="J109">
            <v>45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106</v>
          </cell>
          <cell r="E110" t="str">
            <v>浦　山</v>
          </cell>
          <cell r="F110" t="str">
            <v>小中央</v>
          </cell>
          <cell r="G110">
            <v>148</v>
          </cell>
          <cell r="H110">
            <v>3304</v>
          </cell>
          <cell r="I110" t="str">
            <v>松　本</v>
          </cell>
          <cell r="J110">
            <v>33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2803</v>
          </cell>
          <cell r="E111" t="str">
            <v>神　余</v>
          </cell>
          <cell r="F111" t="str">
            <v>丸　亀</v>
          </cell>
          <cell r="G111">
            <v>147</v>
          </cell>
          <cell r="H111">
            <v>4013</v>
          </cell>
          <cell r="I111" t="str">
            <v>吉　田</v>
          </cell>
          <cell r="J111">
            <v>40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D112">
            <v>1211</v>
          </cell>
          <cell r="E112" t="str">
            <v>宮　本</v>
          </cell>
          <cell r="F112" t="str">
            <v>高　松</v>
          </cell>
          <cell r="G112">
            <v>146</v>
          </cell>
          <cell r="H112">
            <v>5802</v>
          </cell>
          <cell r="I112" t="str">
            <v>萩　原</v>
          </cell>
          <cell r="J112">
            <v>58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2105</v>
          </cell>
          <cell r="E113" t="str">
            <v>齋　藤</v>
          </cell>
          <cell r="F113" t="str">
            <v>高松西</v>
          </cell>
          <cell r="G113">
            <v>145</v>
          </cell>
          <cell r="H113">
            <v>1605</v>
          </cell>
          <cell r="I113" t="str">
            <v>御　厩</v>
          </cell>
          <cell r="J113">
            <v>16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908</v>
          </cell>
          <cell r="E114" t="str">
            <v>亀　井</v>
          </cell>
          <cell r="F114" t="str">
            <v>高松東</v>
          </cell>
          <cell r="G114">
            <v>144</v>
          </cell>
          <cell r="H114">
            <v>4010</v>
          </cell>
          <cell r="I114" t="str">
            <v>三　野</v>
          </cell>
          <cell r="J114">
            <v>40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D115">
            <v>1009</v>
          </cell>
          <cell r="E115" t="str">
            <v>　泉</v>
          </cell>
          <cell r="F115" t="str">
            <v>高中央</v>
          </cell>
          <cell r="G115">
            <v>143</v>
          </cell>
          <cell r="H115">
            <v>2106</v>
          </cell>
          <cell r="I115" t="str">
            <v>柴　田</v>
          </cell>
          <cell r="J115">
            <v>21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C116" t="str">
            <v>①</v>
          </cell>
          <cell r="D116">
            <v>1804</v>
          </cell>
          <cell r="E116" t="str">
            <v>本　多</v>
          </cell>
          <cell r="F116" t="str">
            <v>高工芸</v>
          </cell>
          <cell r="G116">
            <v>142</v>
          </cell>
          <cell r="H116">
            <v>3303</v>
          </cell>
          <cell r="I116" t="str">
            <v>佐　藤</v>
          </cell>
          <cell r="J116">
            <v>33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D117">
            <v>1809</v>
          </cell>
          <cell r="E117" t="str">
            <v>大　熊</v>
          </cell>
          <cell r="F117" t="str">
            <v>高工芸</v>
          </cell>
          <cell r="G117">
            <v>141</v>
          </cell>
          <cell r="H117">
            <v>4006</v>
          </cell>
          <cell r="I117" t="str">
            <v>辻󠄀</v>
          </cell>
          <cell r="J117">
            <v>40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D118">
            <v>2107</v>
          </cell>
          <cell r="E118" t="str">
            <v>江　頭</v>
          </cell>
          <cell r="F118" t="str">
            <v>高松西</v>
          </cell>
          <cell r="G118">
            <v>140</v>
          </cell>
          <cell r="H118">
            <v>4004</v>
          </cell>
          <cell r="I118" t="str">
            <v>荒　木</v>
          </cell>
          <cell r="J118">
            <v>40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C119" t="str">
            <v>①</v>
          </cell>
          <cell r="D119">
            <v>4009</v>
          </cell>
          <cell r="E119" t="str">
            <v>大　岡</v>
          </cell>
          <cell r="F119" t="str">
            <v>観総合</v>
          </cell>
          <cell r="G119">
            <v>139</v>
          </cell>
          <cell r="H119">
            <v>1405</v>
          </cell>
          <cell r="I119" t="str">
            <v>岩　田</v>
          </cell>
          <cell r="J119">
            <v>14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C120" t="str">
            <v>①</v>
          </cell>
          <cell r="D120">
            <v>1806</v>
          </cell>
          <cell r="E120" t="str">
            <v>黒　田</v>
          </cell>
          <cell r="F120" t="str">
            <v>高工芸</v>
          </cell>
          <cell r="G120">
            <v>138</v>
          </cell>
          <cell r="H120">
            <v>2806</v>
          </cell>
          <cell r="I120" t="str">
            <v>福　田</v>
          </cell>
          <cell r="J120">
            <v>28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2</v>
          </cell>
          <cell r="C121" t="str">
            <v>①</v>
          </cell>
          <cell r="D121">
            <v>2817</v>
          </cell>
          <cell r="E121" t="str">
            <v>石　原</v>
          </cell>
          <cell r="F121" t="str">
            <v>丸　亀</v>
          </cell>
          <cell r="G121">
            <v>137</v>
          </cell>
          <cell r="H121">
            <v>4016</v>
          </cell>
          <cell r="I121" t="str">
            <v>藤　田郭</v>
          </cell>
          <cell r="J121">
            <v>40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1</v>
          </cell>
          <cell r="C122" t="str">
            <v>①</v>
          </cell>
          <cell r="D122">
            <v>3313</v>
          </cell>
          <cell r="E122" t="str">
            <v>岩　本</v>
          </cell>
          <cell r="F122" t="str">
            <v>善　一</v>
          </cell>
          <cell r="G122">
            <v>136</v>
          </cell>
          <cell r="H122">
            <v>4017</v>
          </cell>
          <cell r="I122" t="str">
            <v>米　谷</v>
          </cell>
          <cell r="J122">
            <v>40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1</v>
          </cell>
          <cell r="C123" t="str">
            <v>①</v>
          </cell>
          <cell r="D123">
            <v>2907</v>
          </cell>
          <cell r="E123" t="str">
            <v>白　川</v>
          </cell>
          <cell r="F123" t="str">
            <v>丸城西</v>
          </cell>
          <cell r="G123">
            <v>135</v>
          </cell>
          <cell r="H123">
            <v>5806</v>
          </cell>
          <cell r="I123" t="str">
            <v>板　島</v>
          </cell>
          <cell r="J123">
            <v>58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1</v>
          </cell>
          <cell r="C124" t="str">
            <v>①</v>
          </cell>
          <cell r="D124">
            <v>3607</v>
          </cell>
          <cell r="E124" t="str">
            <v>髙　田</v>
          </cell>
          <cell r="F124" t="str">
            <v>高　瀬</v>
          </cell>
          <cell r="G124">
            <v>134</v>
          </cell>
          <cell r="H124">
            <v>2818</v>
          </cell>
          <cell r="I124" t="str">
            <v>溝　渕</v>
          </cell>
          <cell r="J124">
            <v>28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1</v>
          </cell>
          <cell r="C125" t="str">
            <v>①</v>
          </cell>
          <cell r="D125">
            <v>1611</v>
          </cell>
          <cell r="E125" t="str">
            <v>永　井</v>
          </cell>
          <cell r="F125" t="str">
            <v>香中央</v>
          </cell>
          <cell r="G125">
            <v>133</v>
          </cell>
          <cell r="H125">
            <v>207</v>
          </cell>
          <cell r="I125" t="str">
            <v>大　谷</v>
          </cell>
          <cell r="J125">
            <v>2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 t="str">
            <v>○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1</v>
          </cell>
          <cell r="C126" t="str">
            <v>①</v>
          </cell>
          <cell r="D126">
            <v>1305</v>
          </cell>
          <cell r="E126" t="str">
            <v>金　山</v>
          </cell>
          <cell r="F126" t="str">
            <v>高松一</v>
          </cell>
          <cell r="G126">
            <v>132</v>
          </cell>
          <cell r="H126">
            <v>1215</v>
          </cell>
          <cell r="I126" t="str">
            <v>　岡</v>
          </cell>
          <cell r="J126">
            <v>12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 t="str">
            <v>○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1</v>
          </cell>
          <cell r="C127" t="str">
            <v>①</v>
          </cell>
          <cell r="D127">
            <v>1810</v>
          </cell>
          <cell r="E127" t="str">
            <v>立　岩</v>
          </cell>
          <cell r="F127" t="str">
            <v>高工芸</v>
          </cell>
          <cell r="G127">
            <v>131</v>
          </cell>
          <cell r="H127">
            <v>2410</v>
          </cell>
          <cell r="I127" t="str">
            <v>阪　本</v>
          </cell>
          <cell r="J127">
            <v>24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 t="str">
            <v>○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1</v>
          </cell>
          <cell r="C128" t="str">
            <v>①</v>
          </cell>
          <cell r="D128">
            <v>1408</v>
          </cell>
          <cell r="E128" t="str">
            <v>銭　谷</v>
          </cell>
          <cell r="F128" t="str">
            <v>高桜井</v>
          </cell>
          <cell r="G128">
            <v>130</v>
          </cell>
          <cell r="H128">
            <v>113</v>
          </cell>
          <cell r="I128" t="str">
            <v>久　志</v>
          </cell>
          <cell r="J128">
            <v>1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 t="str">
            <v>○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1</v>
          </cell>
          <cell r="C129" t="str">
            <v>①</v>
          </cell>
          <cell r="D129">
            <v>2114</v>
          </cell>
          <cell r="E129" t="str">
            <v>　宋</v>
          </cell>
          <cell r="F129" t="str">
            <v>高松西</v>
          </cell>
          <cell r="G129">
            <v>129</v>
          </cell>
          <cell r="H129">
            <v>915</v>
          </cell>
          <cell r="I129" t="str">
            <v>岩　嶋</v>
          </cell>
          <cell r="J129">
            <v>9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1</v>
          </cell>
          <cell r="C130" t="str">
            <v>①</v>
          </cell>
          <cell r="D130">
            <v>915</v>
          </cell>
          <cell r="E130" t="str">
            <v>岩　嶋</v>
          </cell>
          <cell r="F130" t="str">
            <v>高松東</v>
          </cell>
          <cell r="G130">
            <v>128</v>
          </cell>
          <cell r="H130">
            <v>2114</v>
          </cell>
          <cell r="I130" t="str">
            <v>　宋</v>
          </cell>
          <cell r="J130">
            <v>21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1</v>
          </cell>
          <cell r="C131" t="str">
            <v>①</v>
          </cell>
          <cell r="D131">
            <v>113</v>
          </cell>
          <cell r="E131" t="str">
            <v>久　志</v>
          </cell>
          <cell r="F131" t="str">
            <v>小中央</v>
          </cell>
          <cell r="G131">
            <v>127</v>
          </cell>
          <cell r="H131">
            <v>1408</v>
          </cell>
          <cell r="I131" t="str">
            <v>銭　谷</v>
          </cell>
          <cell r="J131">
            <v>14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 t="str">
            <v>○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1</v>
          </cell>
          <cell r="C132" t="str">
            <v>①</v>
          </cell>
          <cell r="D132">
            <v>2410</v>
          </cell>
          <cell r="E132" t="str">
            <v>阪　本</v>
          </cell>
          <cell r="F132" t="str">
            <v>坂　出</v>
          </cell>
          <cell r="G132">
            <v>126</v>
          </cell>
          <cell r="H132">
            <v>1810</v>
          </cell>
          <cell r="I132" t="str">
            <v>立　岩</v>
          </cell>
          <cell r="J132">
            <v>18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 t="str">
            <v>○</v>
          </cell>
          <cell r="AD132" t="str">
            <v>×</v>
          </cell>
          <cell r="AE132" t="e">
            <v>#N/A</v>
          </cell>
          <cell r="AF132" t="str">
            <v>○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1</v>
          </cell>
          <cell r="C133" t="str">
            <v>①</v>
          </cell>
          <cell r="D133">
            <v>1215</v>
          </cell>
          <cell r="E133" t="str">
            <v>　岡</v>
          </cell>
          <cell r="F133" t="str">
            <v>高　松</v>
          </cell>
          <cell r="G133">
            <v>125</v>
          </cell>
          <cell r="H133">
            <v>1305</v>
          </cell>
          <cell r="I133" t="str">
            <v>金　山</v>
          </cell>
          <cell r="J133">
            <v>13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 t="str">
            <v>○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1</v>
          </cell>
          <cell r="C134" t="str">
            <v>①</v>
          </cell>
          <cell r="D134">
            <v>207</v>
          </cell>
          <cell r="E134" t="str">
            <v>大　谷</v>
          </cell>
          <cell r="F134" t="str">
            <v>三本松</v>
          </cell>
          <cell r="G134">
            <v>124</v>
          </cell>
          <cell r="H134">
            <v>1611</v>
          </cell>
          <cell r="I134" t="str">
            <v>永　井</v>
          </cell>
          <cell r="J134">
            <v>16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 t="str">
            <v>○</v>
          </cell>
          <cell r="AD134" t="str">
            <v>×</v>
          </cell>
          <cell r="AE134" t="e">
            <v>#N/A</v>
          </cell>
          <cell r="AF134" t="str">
            <v>○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1</v>
          </cell>
          <cell r="C135" t="str">
            <v>①</v>
          </cell>
          <cell r="D135">
            <v>2818</v>
          </cell>
          <cell r="E135" t="str">
            <v>溝　渕</v>
          </cell>
          <cell r="F135" t="str">
            <v>丸　亀</v>
          </cell>
          <cell r="G135">
            <v>123</v>
          </cell>
          <cell r="H135">
            <v>3607</v>
          </cell>
          <cell r="I135" t="str">
            <v>髙　田</v>
          </cell>
          <cell r="J135">
            <v>36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 t="str">
            <v>○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1</v>
          </cell>
          <cell r="C136" t="str">
            <v>①</v>
          </cell>
          <cell r="D136">
            <v>5806</v>
          </cell>
          <cell r="E136" t="str">
            <v>板　島</v>
          </cell>
          <cell r="F136" t="str">
            <v>大手丸中</v>
          </cell>
          <cell r="G136">
            <v>122</v>
          </cell>
          <cell r="H136">
            <v>2907</v>
          </cell>
          <cell r="I136" t="str">
            <v>白　川</v>
          </cell>
          <cell r="J136">
            <v>29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 t="str">
            <v>○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1</v>
          </cell>
          <cell r="C137" t="str">
            <v>①</v>
          </cell>
          <cell r="D137">
            <v>4017</v>
          </cell>
          <cell r="E137" t="str">
            <v>米　谷</v>
          </cell>
          <cell r="F137" t="str">
            <v>観総合</v>
          </cell>
          <cell r="G137">
            <v>121</v>
          </cell>
          <cell r="H137">
            <v>3313</v>
          </cell>
          <cell r="I137" t="str">
            <v>岩　本</v>
          </cell>
          <cell r="J137">
            <v>33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2</v>
          </cell>
          <cell r="C138" t="str">
            <v>①</v>
          </cell>
          <cell r="D138">
            <v>4016</v>
          </cell>
          <cell r="E138" t="str">
            <v>藤　田郭</v>
          </cell>
          <cell r="F138" t="str">
            <v>観総合</v>
          </cell>
          <cell r="G138">
            <v>120</v>
          </cell>
          <cell r="H138">
            <v>2817</v>
          </cell>
          <cell r="I138" t="str">
            <v>石　原</v>
          </cell>
          <cell r="J138">
            <v>28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 t="str">
            <v>○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4</v>
          </cell>
          <cell r="C139" t="str">
            <v>①</v>
          </cell>
          <cell r="D139">
            <v>2806</v>
          </cell>
          <cell r="E139" t="str">
            <v>福　田</v>
          </cell>
          <cell r="F139" t="str">
            <v>丸　亀</v>
          </cell>
          <cell r="G139">
            <v>119</v>
          </cell>
          <cell r="H139">
            <v>1806</v>
          </cell>
          <cell r="I139" t="str">
            <v>黒　田</v>
          </cell>
          <cell r="J139">
            <v>18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 t="str">
            <v>○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4</v>
          </cell>
          <cell r="C140" t="str">
            <v>①</v>
          </cell>
          <cell r="D140">
            <v>1405</v>
          </cell>
          <cell r="E140" t="str">
            <v>岩　田</v>
          </cell>
          <cell r="F140" t="str">
            <v>高桜井</v>
          </cell>
          <cell r="G140">
            <v>118</v>
          </cell>
          <cell r="H140">
            <v>4009</v>
          </cell>
          <cell r="I140" t="str">
            <v>大　岡</v>
          </cell>
          <cell r="J140">
            <v>40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4</v>
          </cell>
          <cell r="C141" t="str">
            <v>①</v>
          </cell>
          <cell r="D141">
            <v>4004</v>
          </cell>
          <cell r="E141" t="str">
            <v>荒　木</v>
          </cell>
          <cell r="F141" t="str">
            <v>観総合</v>
          </cell>
          <cell r="G141">
            <v>117</v>
          </cell>
          <cell r="H141">
            <v>2107</v>
          </cell>
          <cell r="I141" t="str">
            <v>江　頭</v>
          </cell>
          <cell r="J141">
            <v>21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 t="str">
            <v>○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C142" t="str">
            <v>①</v>
          </cell>
          <cell r="D142">
            <v>4006</v>
          </cell>
          <cell r="E142" t="str">
            <v>辻󠄀</v>
          </cell>
          <cell r="F142" t="str">
            <v>観総合</v>
          </cell>
          <cell r="G142">
            <v>116</v>
          </cell>
          <cell r="H142">
            <v>1809</v>
          </cell>
          <cell r="I142" t="str">
            <v>大　熊</v>
          </cell>
          <cell r="J142">
            <v>18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C143" t="str">
            <v>①</v>
          </cell>
          <cell r="D143">
            <v>3303</v>
          </cell>
          <cell r="E143" t="str">
            <v>佐　藤</v>
          </cell>
          <cell r="F143" t="str">
            <v>善　一</v>
          </cell>
          <cell r="G143">
            <v>115</v>
          </cell>
          <cell r="H143">
            <v>1804</v>
          </cell>
          <cell r="I143" t="str">
            <v>本　多</v>
          </cell>
          <cell r="J143">
            <v>18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D144">
            <v>2106</v>
          </cell>
          <cell r="E144" t="str">
            <v>柴　田</v>
          </cell>
          <cell r="F144" t="str">
            <v>高松西</v>
          </cell>
          <cell r="G144">
            <v>114</v>
          </cell>
          <cell r="H144">
            <v>1009</v>
          </cell>
          <cell r="I144" t="str">
            <v>　泉</v>
          </cell>
          <cell r="J144">
            <v>10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C145" t="str">
            <v>①</v>
          </cell>
          <cell r="D145">
            <v>4010</v>
          </cell>
          <cell r="E145" t="str">
            <v>三　野</v>
          </cell>
          <cell r="F145" t="str">
            <v>観総合</v>
          </cell>
          <cell r="G145">
            <v>113</v>
          </cell>
          <cell r="H145">
            <v>908</v>
          </cell>
          <cell r="I145" t="str">
            <v>亀　井</v>
          </cell>
          <cell r="J145">
            <v>9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 t="str">
            <v>○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D146">
            <v>1605</v>
          </cell>
          <cell r="E146" t="str">
            <v>御　厩</v>
          </cell>
          <cell r="F146" t="str">
            <v>香中央</v>
          </cell>
          <cell r="G146">
            <v>112</v>
          </cell>
          <cell r="H146">
            <v>2105</v>
          </cell>
          <cell r="I146" t="str">
            <v>齋　藤</v>
          </cell>
          <cell r="J146">
            <v>21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 t="str">
            <v>○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5802</v>
          </cell>
          <cell r="E147" t="str">
            <v>萩　原</v>
          </cell>
          <cell r="F147" t="str">
            <v>大手丸中</v>
          </cell>
          <cell r="G147">
            <v>111</v>
          </cell>
          <cell r="H147">
            <v>1211</v>
          </cell>
          <cell r="I147" t="str">
            <v>宮　本</v>
          </cell>
          <cell r="J147">
            <v>12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4013</v>
          </cell>
          <cell r="E148" t="str">
            <v>吉　田</v>
          </cell>
          <cell r="F148" t="str">
            <v>観総合</v>
          </cell>
          <cell r="G148">
            <v>110</v>
          </cell>
          <cell r="H148">
            <v>2803</v>
          </cell>
          <cell r="I148" t="str">
            <v>神　余</v>
          </cell>
          <cell r="J148">
            <v>28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C149" t="str">
            <v>①</v>
          </cell>
          <cell r="D149">
            <v>3304</v>
          </cell>
          <cell r="E149" t="str">
            <v>松　本</v>
          </cell>
          <cell r="F149" t="str">
            <v>善　一</v>
          </cell>
          <cell r="G149">
            <v>109</v>
          </cell>
          <cell r="H149">
            <v>106</v>
          </cell>
          <cell r="I149" t="str">
            <v>浦　山</v>
          </cell>
          <cell r="J149">
            <v>1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D150">
            <v>4501</v>
          </cell>
          <cell r="E150" t="str">
            <v>安　井</v>
          </cell>
          <cell r="F150" t="str">
            <v>高専詫</v>
          </cell>
          <cell r="G150">
            <v>108</v>
          </cell>
          <cell r="H150">
            <v>3902</v>
          </cell>
          <cell r="I150" t="str">
            <v>本　田</v>
          </cell>
          <cell r="J150">
            <v>39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 t="str">
            <v>○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1807</v>
          </cell>
          <cell r="E151" t="str">
            <v>出　渕</v>
          </cell>
          <cell r="F151" t="str">
            <v>高工芸</v>
          </cell>
          <cell r="G151">
            <v>107</v>
          </cell>
          <cell r="H151">
            <v>2904</v>
          </cell>
          <cell r="I151" t="str">
            <v>夛　田</v>
          </cell>
          <cell r="J151">
            <v>29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4007</v>
          </cell>
          <cell r="E152" t="str">
            <v>藤　田光</v>
          </cell>
          <cell r="F152" t="str">
            <v>観総合</v>
          </cell>
          <cell r="G152">
            <v>106</v>
          </cell>
          <cell r="H152">
            <v>6401</v>
          </cell>
          <cell r="I152" t="str">
            <v>藤　川</v>
          </cell>
          <cell r="J152">
            <v>64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 t="str">
            <v>○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D153">
            <v>1212</v>
          </cell>
          <cell r="E153" t="str">
            <v>白　玖</v>
          </cell>
          <cell r="F153" t="str">
            <v>高　松</v>
          </cell>
          <cell r="G153">
            <v>105</v>
          </cell>
          <cell r="H153">
            <v>1603</v>
          </cell>
          <cell r="I153" t="str">
            <v>相　原</v>
          </cell>
          <cell r="J153">
            <v>16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 t="str">
            <v>○</v>
          </cell>
          <cell r="AD153" t="str">
            <v>×</v>
          </cell>
          <cell r="AE153" t="e">
            <v>#N/A</v>
          </cell>
          <cell r="AF153" t="str">
            <v>○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C154" t="str">
            <v>①</v>
          </cell>
          <cell r="D154">
            <v>3203</v>
          </cell>
          <cell r="E154" t="str">
            <v>酒　井</v>
          </cell>
          <cell r="F154" t="str">
            <v>多度津</v>
          </cell>
          <cell r="G154">
            <v>104</v>
          </cell>
          <cell r="H154">
            <v>904</v>
          </cell>
          <cell r="I154" t="str">
            <v>小　西</v>
          </cell>
          <cell r="J154">
            <v>9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1206</v>
          </cell>
          <cell r="E155" t="str">
            <v>横　山</v>
          </cell>
          <cell r="F155" t="str">
            <v>高　松</v>
          </cell>
          <cell r="G155">
            <v>103</v>
          </cell>
          <cell r="H155">
            <v>2104</v>
          </cell>
          <cell r="I155" t="str">
            <v>渋　川</v>
          </cell>
          <cell r="J155">
            <v>21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 t="str">
            <v>○</v>
          </cell>
          <cell r="AD155" t="str">
            <v>×</v>
          </cell>
          <cell r="AE155" t="e">
            <v>#N/A</v>
          </cell>
          <cell r="AF155" t="str">
            <v>○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3202</v>
          </cell>
          <cell r="E156" t="str">
            <v>　関</v>
          </cell>
          <cell r="F156" t="str">
            <v>多度津</v>
          </cell>
          <cell r="G156">
            <v>102</v>
          </cell>
          <cell r="H156">
            <v>1210</v>
          </cell>
          <cell r="I156" t="str">
            <v>古　田</v>
          </cell>
          <cell r="J156">
            <v>12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 t="str">
            <v>○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2804</v>
          </cell>
          <cell r="E157" t="str">
            <v>村　田</v>
          </cell>
          <cell r="F157" t="str">
            <v>丸　亀</v>
          </cell>
          <cell r="G157">
            <v>101</v>
          </cell>
          <cell r="H157">
            <v>1805</v>
          </cell>
          <cell r="I157" t="str">
            <v>三　﨑</v>
          </cell>
          <cell r="J157">
            <v>18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 t="str">
            <v>○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D158">
            <v>3409</v>
          </cell>
          <cell r="E158" t="str">
            <v>　河</v>
          </cell>
          <cell r="F158" t="str">
            <v>尽　誠</v>
          </cell>
          <cell r="G158">
            <v>100</v>
          </cell>
          <cell r="H158">
            <v>2903</v>
          </cell>
          <cell r="I158" t="str">
            <v>綾　田</v>
          </cell>
          <cell r="J158">
            <v>29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 t="str">
            <v>○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D159">
            <v>909</v>
          </cell>
          <cell r="E159" t="str">
            <v>井　上流</v>
          </cell>
          <cell r="F159" t="str">
            <v>高松東</v>
          </cell>
          <cell r="G159">
            <v>99</v>
          </cell>
          <cell r="H159">
            <v>4005</v>
          </cell>
          <cell r="I159" t="str">
            <v>合　田有</v>
          </cell>
          <cell r="J159">
            <v>40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 t="str">
            <v>○</v>
          </cell>
          <cell r="AD159" t="str">
            <v>×</v>
          </cell>
          <cell r="AE159" t="e">
            <v>#N/A</v>
          </cell>
          <cell r="AF159" t="str">
            <v>○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D160">
            <v>3903</v>
          </cell>
          <cell r="E160" t="str">
            <v>大　谷</v>
          </cell>
          <cell r="F160" t="str">
            <v>観　一</v>
          </cell>
          <cell r="G160">
            <v>98</v>
          </cell>
          <cell r="H160">
            <v>2802</v>
          </cell>
          <cell r="I160" t="str">
            <v>木　村</v>
          </cell>
          <cell r="J160">
            <v>28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 t="str">
            <v>○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D161">
            <v>501</v>
          </cell>
          <cell r="E161" t="str">
            <v>池　田</v>
          </cell>
          <cell r="F161" t="str">
            <v>石　田</v>
          </cell>
          <cell r="G161">
            <v>97</v>
          </cell>
          <cell r="H161">
            <v>2809</v>
          </cell>
          <cell r="I161" t="str">
            <v>岡　本</v>
          </cell>
          <cell r="J161">
            <v>28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107</v>
          </cell>
          <cell r="E162" t="str">
            <v>永　岡</v>
          </cell>
          <cell r="F162" t="str">
            <v>小中央</v>
          </cell>
          <cell r="G162">
            <v>96</v>
          </cell>
          <cell r="H162">
            <v>1209</v>
          </cell>
          <cell r="I162" t="str">
            <v>髙　橋</v>
          </cell>
          <cell r="J162">
            <v>12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C163" t="str">
            <v>①</v>
          </cell>
          <cell r="D163">
            <v>2109</v>
          </cell>
          <cell r="E163" t="str">
            <v>下　村</v>
          </cell>
          <cell r="F163" t="str">
            <v>高松西</v>
          </cell>
          <cell r="G163">
            <v>95</v>
          </cell>
          <cell r="H163">
            <v>2902</v>
          </cell>
          <cell r="I163" t="str">
            <v>青　木</v>
          </cell>
          <cell r="J163">
            <v>29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 t="str">
            <v>○</v>
          </cell>
          <cell r="AD163" t="str">
            <v>×</v>
          </cell>
          <cell r="AE163" t="e">
            <v>#N/A</v>
          </cell>
          <cell r="AF163" t="str">
            <v>○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2905</v>
          </cell>
          <cell r="E164" t="str">
            <v>今　田</v>
          </cell>
          <cell r="F164" t="str">
            <v>丸城西</v>
          </cell>
          <cell r="G164">
            <v>94</v>
          </cell>
          <cell r="H164">
            <v>1403</v>
          </cell>
          <cell r="I164" t="str">
            <v>長谷川</v>
          </cell>
          <cell r="J164">
            <v>14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 t="str">
            <v>○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C165" t="str">
            <v>①</v>
          </cell>
          <cell r="D165">
            <v>2807</v>
          </cell>
          <cell r="E165" t="str">
            <v>横　川</v>
          </cell>
          <cell r="F165" t="str">
            <v>丸　亀</v>
          </cell>
          <cell r="G165">
            <v>93</v>
          </cell>
          <cell r="H165">
            <v>2405</v>
          </cell>
          <cell r="I165" t="str">
            <v>綾　田</v>
          </cell>
          <cell r="J165">
            <v>24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 t="str">
            <v>○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C166" t="str">
            <v>①</v>
          </cell>
          <cell r="D166">
            <v>5803</v>
          </cell>
          <cell r="E166" t="str">
            <v>渡　部</v>
          </cell>
          <cell r="F166" t="str">
            <v>大手丸中</v>
          </cell>
          <cell r="G166">
            <v>92</v>
          </cell>
          <cell r="H166">
            <v>104</v>
          </cell>
          <cell r="I166" t="str">
            <v>木　下</v>
          </cell>
          <cell r="J166">
            <v>1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 t="str">
            <v>○</v>
          </cell>
          <cell r="AD166" t="str">
            <v>×</v>
          </cell>
          <cell r="AE166" t="e">
            <v>#N/A</v>
          </cell>
          <cell r="AF166" t="str">
            <v>○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D167">
            <v>5501</v>
          </cell>
          <cell r="E167" t="str">
            <v>寺　田</v>
          </cell>
          <cell r="F167" t="str">
            <v>志度中</v>
          </cell>
          <cell r="G167">
            <v>91</v>
          </cell>
          <cell r="H167">
            <v>2404</v>
          </cell>
          <cell r="I167" t="str">
            <v>矢　野</v>
          </cell>
          <cell r="J167">
            <v>24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 t="str">
            <v>○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D168">
            <v>6103</v>
          </cell>
          <cell r="E168" t="str">
            <v>寶　坂</v>
          </cell>
          <cell r="F168" t="str">
            <v>あいはら</v>
          </cell>
          <cell r="G168">
            <v>90</v>
          </cell>
          <cell r="H168">
            <v>105</v>
          </cell>
          <cell r="I168" t="str">
            <v>森　下</v>
          </cell>
          <cell r="J168">
            <v>1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 t="str">
            <v>○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C169" t="str">
            <v>①</v>
          </cell>
          <cell r="D169">
            <v>4008</v>
          </cell>
          <cell r="E169" t="str">
            <v>　森</v>
          </cell>
          <cell r="F169" t="str">
            <v>観総合</v>
          </cell>
          <cell r="G169">
            <v>89</v>
          </cell>
          <cell r="H169">
            <v>2103</v>
          </cell>
          <cell r="I169" t="str">
            <v>石　川</v>
          </cell>
          <cell r="J169">
            <v>21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 t="str">
            <v>○</v>
          </cell>
          <cell r="AD169" t="str">
            <v>×</v>
          </cell>
          <cell r="AE169" t="e">
            <v>#N/A</v>
          </cell>
          <cell r="AF169" t="str">
            <v>○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C170" t="str">
            <v>①</v>
          </cell>
          <cell r="D170">
            <v>2813</v>
          </cell>
          <cell r="E170" t="str">
            <v>今　井</v>
          </cell>
          <cell r="F170" t="str">
            <v>丸　亀</v>
          </cell>
          <cell r="G170">
            <v>88</v>
          </cell>
          <cell r="H170">
            <v>2403</v>
          </cell>
          <cell r="I170" t="str">
            <v>長　尾</v>
          </cell>
          <cell r="J170">
            <v>24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 t="str">
            <v>○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C171" t="str">
            <v>①</v>
          </cell>
          <cell r="D171">
            <v>2406</v>
          </cell>
          <cell r="E171" t="str">
            <v>原　岡</v>
          </cell>
          <cell r="F171" t="str">
            <v>坂　出</v>
          </cell>
          <cell r="G171">
            <v>87</v>
          </cell>
          <cell r="H171">
            <v>601</v>
          </cell>
          <cell r="I171" t="str">
            <v>齊　藤</v>
          </cell>
          <cell r="J171">
            <v>6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 t="str">
            <v>○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C172" t="str">
            <v>①</v>
          </cell>
          <cell r="D172">
            <v>1604</v>
          </cell>
          <cell r="E172" t="str">
            <v>川　松</v>
          </cell>
          <cell r="F172" t="str">
            <v>香中央</v>
          </cell>
          <cell r="G172">
            <v>86</v>
          </cell>
          <cell r="H172">
            <v>103</v>
          </cell>
          <cell r="I172" t="str">
            <v>栗　田</v>
          </cell>
          <cell r="J172">
            <v>1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 t="str">
            <v>○</v>
          </cell>
          <cell r="AD172" t="str">
            <v>×</v>
          </cell>
          <cell r="AE172" t="e">
            <v>#N/A</v>
          </cell>
          <cell r="AF172" t="str">
            <v>○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D173">
            <v>109</v>
          </cell>
          <cell r="E173" t="str">
            <v>高　木</v>
          </cell>
          <cell r="F173" t="str">
            <v>小中央</v>
          </cell>
          <cell r="G173">
            <v>85</v>
          </cell>
          <cell r="H173">
            <v>906</v>
          </cell>
          <cell r="I173" t="str">
            <v>松　原</v>
          </cell>
          <cell r="J173">
            <v>9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 t="str">
            <v>○</v>
          </cell>
          <cell r="AD173" t="str">
            <v>×</v>
          </cell>
          <cell r="AE173" t="e">
            <v>#N/A</v>
          </cell>
          <cell r="AF173" t="str">
            <v>○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C174" t="str">
            <v>①</v>
          </cell>
          <cell r="D174">
            <v>3602</v>
          </cell>
          <cell r="E174" t="str">
            <v>磯　﨑</v>
          </cell>
          <cell r="F174" t="str">
            <v>高　瀬</v>
          </cell>
          <cell r="G174">
            <v>84</v>
          </cell>
          <cell r="H174">
            <v>2102</v>
          </cell>
          <cell r="I174" t="str">
            <v>河　野</v>
          </cell>
          <cell r="J174">
            <v>21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○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C175" t="str">
            <v>①</v>
          </cell>
          <cell r="D175">
            <v>1207</v>
          </cell>
          <cell r="E175" t="str">
            <v>岡　部</v>
          </cell>
          <cell r="F175" t="str">
            <v>高　松</v>
          </cell>
          <cell r="G175">
            <v>83</v>
          </cell>
          <cell r="H175">
            <v>907</v>
          </cell>
          <cell r="I175" t="str">
            <v>権　藤</v>
          </cell>
          <cell r="J175">
            <v>9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 t="str">
            <v>○</v>
          </cell>
          <cell r="AD175" t="str">
            <v>×</v>
          </cell>
          <cell r="AE175" t="e">
            <v>#N/A</v>
          </cell>
          <cell r="AF175" t="str">
            <v>○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C176" t="str">
            <v>①</v>
          </cell>
          <cell r="D176">
            <v>2810</v>
          </cell>
          <cell r="E176" t="str">
            <v>窪　田</v>
          </cell>
          <cell r="F176" t="str">
            <v>丸　亀</v>
          </cell>
          <cell r="G176">
            <v>82</v>
          </cell>
          <cell r="H176">
            <v>905</v>
          </cell>
          <cell r="I176" t="str">
            <v>福　田</v>
          </cell>
          <cell r="J176">
            <v>9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 t="str">
            <v>○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C177" t="str">
            <v>①</v>
          </cell>
          <cell r="D177">
            <v>2407</v>
          </cell>
          <cell r="E177" t="str">
            <v>川　田</v>
          </cell>
          <cell r="F177" t="str">
            <v>坂　出</v>
          </cell>
          <cell r="G177">
            <v>81</v>
          </cell>
          <cell r="H177">
            <v>1205</v>
          </cell>
          <cell r="I177" t="str">
            <v>川　村</v>
          </cell>
          <cell r="J177">
            <v>12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 t="str">
            <v>○</v>
          </cell>
          <cell r="AD177" t="str">
            <v>×</v>
          </cell>
          <cell r="AE177" t="e">
            <v>#N/A</v>
          </cell>
          <cell r="AF177" t="str">
            <v>○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D178">
            <v>4503</v>
          </cell>
          <cell r="E178" t="str">
            <v>三　井</v>
          </cell>
          <cell r="F178" t="str">
            <v>高専詫</v>
          </cell>
          <cell r="G178">
            <v>80</v>
          </cell>
          <cell r="H178">
            <v>1402</v>
          </cell>
          <cell r="I178" t="str">
            <v>宮　﨑</v>
          </cell>
          <cell r="J178">
            <v>14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 t="str">
            <v>○</v>
          </cell>
          <cell r="AD178" t="str">
            <v>×</v>
          </cell>
          <cell r="AE178" t="e">
            <v>#N/A</v>
          </cell>
          <cell r="AF178" t="str">
            <v>○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C179" t="str">
            <v>①</v>
          </cell>
          <cell r="D179">
            <v>3603</v>
          </cell>
          <cell r="E179" t="str">
            <v>山　下</v>
          </cell>
          <cell r="F179" t="str">
            <v>高　瀬</v>
          </cell>
          <cell r="G179">
            <v>79</v>
          </cell>
          <cell r="H179">
            <v>102</v>
          </cell>
          <cell r="I179" t="str">
            <v>岡　田</v>
          </cell>
          <cell r="J179">
            <v>1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 t="str">
            <v>○</v>
          </cell>
          <cell r="AD179" t="str">
            <v>×</v>
          </cell>
          <cell r="AE179" t="e">
            <v>#N/A</v>
          </cell>
          <cell r="AF179" t="str">
            <v>○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C180" t="str">
            <v>①</v>
          </cell>
          <cell r="D180">
            <v>1606</v>
          </cell>
          <cell r="E180" t="str">
            <v>岡　田</v>
          </cell>
          <cell r="F180" t="str">
            <v>香中央</v>
          </cell>
          <cell r="G180">
            <v>78</v>
          </cell>
          <cell r="H180">
            <v>3901</v>
          </cell>
          <cell r="I180" t="str">
            <v>矢　野</v>
          </cell>
          <cell r="J180">
            <v>39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 t="str">
            <v>○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C181" t="str">
            <v>①</v>
          </cell>
          <cell r="D181">
            <v>1404</v>
          </cell>
          <cell r="E181" t="str">
            <v>平　田</v>
          </cell>
          <cell r="F181" t="str">
            <v>高桜井</v>
          </cell>
          <cell r="G181">
            <v>77</v>
          </cell>
          <cell r="H181">
            <v>203</v>
          </cell>
          <cell r="I181" t="str">
            <v>長　尾</v>
          </cell>
          <cell r="J181">
            <v>2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○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C182" t="str">
            <v>①</v>
          </cell>
          <cell r="D182">
            <v>2811</v>
          </cell>
          <cell r="E182" t="str">
            <v>澤　田</v>
          </cell>
          <cell r="F182" t="str">
            <v>丸　亀</v>
          </cell>
          <cell r="G182">
            <v>76</v>
          </cell>
          <cell r="H182">
            <v>1602</v>
          </cell>
          <cell r="I182" t="str">
            <v>飯　間</v>
          </cell>
          <cell r="J182">
            <v>16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 t="str">
            <v>○</v>
          </cell>
          <cell r="AD182" t="str">
            <v>×</v>
          </cell>
          <cell r="AE182" t="e">
            <v>#N/A</v>
          </cell>
          <cell r="AF182" t="str">
            <v>○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C183" t="str">
            <v>①</v>
          </cell>
          <cell r="D183">
            <v>1302</v>
          </cell>
          <cell r="E183" t="str">
            <v>西　本</v>
          </cell>
          <cell r="F183" t="str">
            <v>高松一</v>
          </cell>
          <cell r="G183">
            <v>75</v>
          </cell>
          <cell r="H183">
            <v>205</v>
          </cell>
          <cell r="I183" t="str">
            <v>山　本</v>
          </cell>
          <cell r="J183">
            <v>2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 t="str">
            <v>○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D184">
            <v>502</v>
          </cell>
          <cell r="E184" t="str">
            <v>松　村</v>
          </cell>
          <cell r="F184" t="str">
            <v>石　田</v>
          </cell>
          <cell r="G184">
            <v>74</v>
          </cell>
          <cell r="H184">
            <v>903</v>
          </cell>
          <cell r="I184" t="str">
            <v>尾　﨑</v>
          </cell>
          <cell r="J184">
            <v>9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 t="str">
            <v>○</v>
          </cell>
          <cell r="AD184" t="str">
            <v>×</v>
          </cell>
          <cell r="AE184" t="e">
            <v>#N/A</v>
          </cell>
          <cell r="AF184" t="str">
            <v>○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D185">
            <v>910</v>
          </cell>
          <cell r="E185" t="str">
            <v>井　上晴</v>
          </cell>
          <cell r="F185" t="str">
            <v>高松東</v>
          </cell>
          <cell r="G185">
            <v>73</v>
          </cell>
          <cell r="H185">
            <v>5801</v>
          </cell>
          <cell r="I185" t="str">
            <v>大　東</v>
          </cell>
          <cell r="J185">
            <v>58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 t="str">
            <v>○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C186" t="str">
            <v>①</v>
          </cell>
          <cell r="D186">
            <v>1303</v>
          </cell>
          <cell r="E186" t="str">
            <v>二　川</v>
          </cell>
          <cell r="F186" t="str">
            <v>高松一</v>
          </cell>
          <cell r="G186">
            <v>72</v>
          </cell>
          <cell r="H186">
            <v>2805</v>
          </cell>
          <cell r="I186" t="str">
            <v>山　中</v>
          </cell>
          <cell r="J186">
            <v>28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 t="str">
            <v>○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D187">
            <v>911</v>
          </cell>
          <cell r="E187" t="str">
            <v>大　西</v>
          </cell>
          <cell r="F187" t="str">
            <v>高松東</v>
          </cell>
          <cell r="G187">
            <v>71</v>
          </cell>
          <cell r="H187">
            <v>3302</v>
          </cell>
          <cell r="I187" t="str">
            <v>河　田</v>
          </cell>
          <cell r="J187">
            <v>33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 t="str">
            <v>○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C188" t="str">
            <v>①</v>
          </cell>
          <cell r="D188">
            <v>110</v>
          </cell>
          <cell r="E188" t="str">
            <v>デニス</v>
          </cell>
          <cell r="F188" t="str">
            <v>小中央</v>
          </cell>
          <cell r="G188">
            <v>70</v>
          </cell>
          <cell r="H188">
            <v>902</v>
          </cell>
          <cell r="I188" t="str">
            <v>谷　本</v>
          </cell>
          <cell r="J188">
            <v>9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 t="str">
            <v>○</v>
          </cell>
          <cell r="AD188" t="str">
            <v>×</v>
          </cell>
          <cell r="AE188" t="e">
            <v>#N/A</v>
          </cell>
          <cell r="AF188" t="str">
            <v>○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C189" t="str">
            <v>①</v>
          </cell>
          <cell r="D189">
            <v>4011</v>
          </cell>
          <cell r="E189" t="str">
            <v>國　土</v>
          </cell>
          <cell r="F189" t="str">
            <v>観総合</v>
          </cell>
          <cell r="G189">
            <v>69</v>
          </cell>
          <cell r="H189">
            <v>2402</v>
          </cell>
          <cell r="I189" t="str">
            <v>山　平</v>
          </cell>
          <cell r="J189">
            <v>24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 t="str">
            <v>○</v>
          </cell>
          <cell r="AD189" t="str">
            <v>×</v>
          </cell>
          <cell r="AE189" t="e">
            <v>#N/A</v>
          </cell>
          <cell r="AF189" t="str">
            <v>○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D190">
            <v>1010</v>
          </cell>
          <cell r="E190" t="str">
            <v>武　田</v>
          </cell>
          <cell r="F190" t="str">
            <v>高中央</v>
          </cell>
          <cell r="G190">
            <v>68</v>
          </cell>
          <cell r="H190">
            <v>1803</v>
          </cell>
          <cell r="I190" t="str">
            <v>池　田</v>
          </cell>
          <cell r="J190">
            <v>18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 t="str">
            <v>○</v>
          </cell>
          <cell r="AD190" t="str">
            <v>×</v>
          </cell>
          <cell r="AE190" t="e">
            <v>#N/A</v>
          </cell>
          <cell r="AF190" t="str">
            <v>○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C191" t="str">
            <v>①</v>
          </cell>
          <cell r="D191">
            <v>2812</v>
          </cell>
          <cell r="E191" t="str">
            <v>佐　藤</v>
          </cell>
          <cell r="F191" t="str">
            <v>丸　亀</v>
          </cell>
          <cell r="G191">
            <v>67</v>
          </cell>
          <cell r="H191">
            <v>202</v>
          </cell>
          <cell r="I191" t="str">
            <v>小　釣</v>
          </cell>
          <cell r="J191">
            <v>2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 t="str">
            <v>○</v>
          </cell>
          <cell r="AD191" t="str">
            <v>×</v>
          </cell>
          <cell r="AE191" t="e">
            <v>#N/A</v>
          </cell>
          <cell r="AF191" t="str">
            <v>○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D192">
            <v>1607</v>
          </cell>
          <cell r="E192" t="str">
            <v>谷　本</v>
          </cell>
          <cell r="F192" t="str">
            <v>香中央</v>
          </cell>
          <cell r="G192">
            <v>66</v>
          </cell>
          <cell r="H192">
            <v>4003</v>
          </cell>
          <cell r="I192" t="str">
            <v>山　下</v>
          </cell>
          <cell r="J192">
            <v>40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 t="str">
            <v>○</v>
          </cell>
          <cell r="AD192" t="str">
            <v>×</v>
          </cell>
          <cell r="AE192" t="e">
            <v>#N/A</v>
          </cell>
          <cell r="AF192" t="str">
            <v>○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D193">
            <v>3305</v>
          </cell>
          <cell r="E193" t="str">
            <v>伊　丹</v>
          </cell>
          <cell r="F193" t="str">
            <v>善　一</v>
          </cell>
          <cell r="G193">
            <v>65</v>
          </cell>
          <cell r="H193">
            <v>4002</v>
          </cell>
          <cell r="I193" t="str">
            <v>山　本</v>
          </cell>
          <cell r="J193">
            <v>40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 t="str">
            <v>○</v>
          </cell>
          <cell r="AD193" t="str">
            <v>×</v>
          </cell>
          <cell r="AE193" t="e">
            <v>#N/A</v>
          </cell>
          <cell r="AF193" t="str">
            <v>○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D194">
            <v>2409</v>
          </cell>
          <cell r="E194" t="str">
            <v>大　西</v>
          </cell>
          <cell r="F194" t="str">
            <v>坂　出</v>
          </cell>
          <cell r="G194">
            <v>64</v>
          </cell>
          <cell r="H194">
            <v>1104</v>
          </cell>
          <cell r="I194" t="str">
            <v>加　藤</v>
          </cell>
          <cell r="J194">
            <v>11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 t="str">
            <v>○</v>
          </cell>
          <cell r="AD194" t="str">
            <v>×</v>
          </cell>
          <cell r="AE194" t="e">
            <v>#N/A</v>
          </cell>
          <cell r="AF194" t="str">
            <v>○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  <row r="195">
          <cell r="A195">
            <v>194</v>
          </cell>
          <cell r="B195">
            <v>4</v>
          </cell>
          <cell r="D195">
            <v>913</v>
          </cell>
          <cell r="E195" t="str">
            <v>松　永</v>
          </cell>
          <cell r="F195" t="str">
            <v>高松東</v>
          </cell>
          <cell r="G195">
            <v>63</v>
          </cell>
          <cell r="H195">
            <v>1007</v>
          </cell>
          <cell r="I195" t="str">
            <v>末　本</v>
          </cell>
          <cell r="J195">
            <v>10</v>
          </cell>
          <cell r="K195">
            <v>2</v>
          </cell>
          <cell r="L195">
            <v>2</v>
          </cell>
          <cell r="M195">
            <v>2</v>
          </cell>
          <cell r="N195">
            <v>2</v>
          </cell>
          <cell r="O195">
            <v>2</v>
          </cell>
          <cell r="P195">
            <v>63</v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 t="str">
            <v>○</v>
          </cell>
          <cell r="AD195" t="str">
            <v>×</v>
          </cell>
          <cell r="AE195" t="e">
            <v>#N/A</v>
          </cell>
          <cell r="AF195" t="str">
            <v>○</v>
          </cell>
          <cell r="AG195" t="str">
            <v>○</v>
          </cell>
          <cell r="AH195" t="e">
            <v>#N/A</v>
          </cell>
          <cell r="AI195" t="e">
            <v>#N/A</v>
          </cell>
          <cell r="AJ195">
            <v>194</v>
          </cell>
          <cell r="AK195" t="str">
            <v/>
          </cell>
        </row>
        <row r="196">
          <cell r="A196">
            <v>195</v>
          </cell>
          <cell r="B196">
            <v>4</v>
          </cell>
          <cell r="D196">
            <v>3309</v>
          </cell>
          <cell r="E196" t="str">
            <v>江　崎</v>
          </cell>
          <cell r="F196" t="str">
            <v>善　一</v>
          </cell>
          <cell r="G196">
            <v>62</v>
          </cell>
          <cell r="H196">
            <v>6102</v>
          </cell>
          <cell r="I196" t="str">
            <v>鎌　倉</v>
          </cell>
          <cell r="J196">
            <v>61</v>
          </cell>
          <cell r="K196">
            <v>2</v>
          </cell>
          <cell r="L196">
            <v>3</v>
          </cell>
          <cell r="M196">
            <v>3</v>
          </cell>
          <cell r="N196">
            <v>3</v>
          </cell>
          <cell r="O196">
            <v>3</v>
          </cell>
          <cell r="P196">
            <v>62</v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 t="str">
            <v>○</v>
          </cell>
          <cell r="AD196" t="str">
            <v>×</v>
          </cell>
          <cell r="AE196" t="e">
            <v>#N/A</v>
          </cell>
          <cell r="AF196" t="str">
            <v>○</v>
          </cell>
          <cell r="AG196" t="str">
            <v>○</v>
          </cell>
          <cell r="AH196" t="e">
            <v>#N/A</v>
          </cell>
          <cell r="AI196" t="e">
            <v>#N/A</v>
          </cell>
          <cell r="AJ196">
            <v>195</v>
          </cell>
          <cell r="AK196" t="str">
            <v/>
          </cell>
        </row>
        <row r="197">
          <cell r="A197">
            <v>196</v>
          </cell>
          <cell r="B197">
            <v>4</v>
          </cell>
          <cell r="C197" t="str">
            <v>①</v>
          </cell>
          <cell r="D197">
            <v>2110</v>
          </cell>
          <cell r="E197" t="str">
            <v>西　谷</v>
          </cell>
          <cell r="F197" t="str">
            <v>高松西</v>
          </cell>
          <cell r="G197">
            <v>61</v>
          </cell>
          <cell r="H197">
            <v>901</v>
          </cell>
          <cell r="I197" t="str">
            <v>國　宗</v>
          </cell>
          <cell r="J197">
            <v>9</v>
          </cell>
          <cell r="K197">
            <v>1</v>
          </cell>
          <cell r="L197">
            <v>4</v>
          </cell>
          <cell r="M197">
            <v>4</v>
          </cell>
          <cell r="N197">
            <v>4</v>
          </cell>
          <cell r="O197">
            <v>4</v>
          </cell>
          <cell r="P197">
            <v>61</v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 t="str">
            <v>○</v>
          </cell>
          <cell r="AD197" t="str">
            <v>×</v>
          </cell>
          <cell r="AE197" t="e">
            <v>#N/A</v>
          </cell>
          <cell r="AF197" t="str">
            <v>○</v>
          </cell>
          <cell r="AG197" t="str">
            <v>○</v>
          </cell>
          <cell r="AH197" t="e">
            <v>#N/A</v>
          </cell>
          <cell r="AI197" t="e">
            <v>#N/A</v>
          </cell>
          <cell r="AJ197">
            <v>196</v>
          </cell>
          <cell r="AK197" t="str">
            <v/>
          </cell>
        </row>
        <row r="198">
          <cell r="A198">
            <v>197</v>
          </cell>
          <cell r="B198">
            <v>4</v>
          </cell>
          <cell r="D198">
            <v>3605</v>
          </cell>
          <cell r="E198" t="str">
            <v>川　人</v>
          </cell>
          <cell r="F198" t="str">
            <v>高　瀬</v>
          </cell>
          <cell r="G198">
            <v>60</v>
          </cell>
          <cell r="H198">
            <v>3201</v>
          </cell>
          <cell r="I198" t="str">
            <v>吉　永</v>
          </cell>
          <cell r="J198">
            <v>32</v>
          </cell>
          <cell r="K198">
            <v>1</v>
          </cell>
          <cell r="L198">
            <v>4</v>
          </cell>
          <cell r="M198">
            <v>5</v>
          </cell>
          <cell r="N198">
            <v>5</v>
          </cell>
          <cell r="O198">
            <v>5</v>
          </cell>
          <cell r="P198">
            <v>60</v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 t="str">
            <v/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 t="str">
            <v>○</v>
          </cell>
          <cell r="AD198" t="str">
            <v>×</v>
          </cell>
          <cell r="AE198" t="e">
            <v>#N/A</v>
          </cell>
          <cell r="AF198" t="str">
            <v>○</v>
          </cell>
          <cell r="AG198" t="str">
            <v>○</v>
          </cell>
          <cell r="AH198" t="e">
            <v>#N/A</v>
          </cell>
          <cell r="AI198" t="e">
            <v>#N/A</v>
          </cell>
          <cell r="AJ198">
            <v>197</v>
          </cell>
          <cell r="AK198" t="str">
            <v/>
          </cell>
        </row>
        <row r="199">
          <cell r="A199">
            <v>198</v>
          </cell>
          <cell r="B199">
            <v>4</v>
          </cell>
          <cell r="C199" t="str">
            <v>①</v>
          </cell>
          <cell r="D199">
            <v>5804</v>
          </cell>
          <cell r="E199" t="str">
            <v>三　谷</v>
          </cell>
          <cell r="F199" t="str">
            <v>大手丸中</v>
          </cell>
          <cell r="G199">
            <v>59</v>
          </cell>
          <cell r="H199">
            <v>4001</v>
          </cell>
          <cell r="I199" t="str">
            <v>合　田琉</v>
          </cell>
          <cell r="J199">
            <v>40</v>
          </cell>
          <cell r="K199">
            <v>2</v>
          </cell>
          <cell r="L199">
            <v>3</v>
          </cell>
          <cell r="M199">
            <v>6</v>
          </cell>
          <cell r="N199">
            <v>6</v>
          </cell>
          <cell r="O199">
            <v>6</v>
          </cell>
          <cell r="P199">
            <v>59</v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 t="str">
            <v>○</v>
          </cell>
          <cell r="AD199" t="str">
            <v>×</v>
          </cell>
          <cell r="AE199" t="e">
            <v>#N/A</v>
          </cell>
          <cell r="AF199" t="str">
            <v>○</v>
          </cell>
          <cell r="AG199" t="str">
            <v>○</v>
          </cell>
          <cell r="AH199" t="e">
            <v>#N/A</v>
          </cell>
          <cell r="AI199" t="e">
            <v>#N/A</v>
          </cell>
          <cell r="AJ199">
            <v>198</v>
          </cell>
          <cell r="AK199" t="str">
            <v/>
          </cell>
        </row>
        <row r="200">
          <cell r="A200">
            <v>199</v>
          </cell>
          <cell r="B200">
            <v>4</v>
          </cell>
          <cell r="D200">
            <v>3606</v>
          </cell>
          <cell r="E200" t="str">
            <v>大　塚</v>
          </cell>
          <cell r="F200" t="str">
            <v>高　瀬</v>
          </cell>
          <cell r="G200">
            <v>58</v>
          </cell>
          <cell r="H200">
            <v>1401</v>
          </cell>
          <cell r="I200" t="str">
            <v>榎　戸</v>
          </cell>
          <cell r="J200">
            <v>14</v>
          </cell>
          <cell r="K200">
            <v>2</v>
          </cell>
          <cell r="L200">
            <v>2</v>
          </cell>
          <cell r="M200">
            <v>7</v>
          </cell>
          <cell r="N200">
            <v>7</v>
          </cell>
          <cell r="O200">
            <v>7</v>
          </cell>
          <cell r="P200">
            <v>58</v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 t="str">
            <v>○</v>
          </cell>
          <cell r="AD200" t="str">
            <v>×</v>
          </cell>
          <cell r="AE200" t="e">
            <v>#N/A</v>
          </cell>
          <cell r="AF200" t="str">
            <v>○</v>
          </cell>
          <cell r="AG200" t="str">
            <v>○</v>
          </cell>
          <cell r="AH200" t="e">
            <v>#N/A</v>
          </cell>
          <cell r="AI200" t="e">
            <v>#N/A</v>
          </cell>
          <cell r="AJ200">
            <v>199</v>
          </cell>
          <cell r="AK200" t="str">
            <v/>
          </cell>
        </row>
        <row r="201">
          <cell r="A201">
            <v>200</v>
          </cell>
          <cell r="B201">
            <v>4</v>
          </cell>
          <cell r="C201" t="str">
            <v>①</v>
          </cell>
          <cell r="D201">
            <v>3604</v>
          </cell>
          <cell r="E201" t="str">
            <v>三　好</v>
          </cell>
          <cell r="F201" t="str">
            <v>高　瀬</v>
          </cell>
          <cell r="G201">
            <v>57</v>
          </cell>
          <cell r="H201">
            <v>2901</v>
          </cell>
          <cell r="I201" t="str">
            <v>長谷川</v>
          </cell>
          <cell r="J201">
            <v>29</v>
          </cell>
          <cell r="K201">
            <v>1</v>
          </cell>
          <cell r="L201">
            <v>1</v>
          </cell>
          <cell r="M201">
            <v>8</v>
          </cell>
          <cell r="N201">
            <v>8</v>
          </cell>
          <cell r="O201">
            <v>8</v>
          </cell>
          <cell r="P201">
            <v>57</v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 t="str">
            <v>○</v>
          </cell>
          <cell r="AD201" t="str">
            <v>×</v>
          </cell>
          <cell r="AE201" t="e">
            <v>#N/A</v>
          </cell>
          <cell r="AF201" t="str">
            <v>○</v>
          </cell>
          <cell r="AG201" t="str">
            <v>○</v>
          </cell>
          <cell r="AH201" t="e">
            <v>#N/A</v>
          </cell>
          <cell r="AI201" t="e">
            <v>#N/A</v>
          </cell>
          <cell r="AJ201">
            <v>200</v>
          </cell>
          <cell r="AK201" t="str">
            <v/>
          </cell>
        </row>
        <row r="202">
          <cell r="A202">
            <v>201</v>
          </cell>
          <cell r="B202">
            <v>4</v>
          </cell>
          <cell r="C202" t="str">
            <v>①</v>
          </cell>
          <cell r="D202">
            <v>1808</v>
          </cell>
          <cell r="E202" t="str">
            <v>古　川</v>
          </cell>
          <cell r="F202" t="str">
            <v>高工芸</v>
          </cell>
          <cell r="G202">
            <v>56</v>
          </cell>
          <cell r="H202">
            <v>101</v>
          </cell>
          <cell r="I202" t="str">
            <v>平　間</v>
          </cell>
          <cell r="J202">
            <v>1</v>
          </cell>
          <cell r="K202">
            <v>1</v>
          </cell>
          <cell r="L202">
            <v>1</v>
          </cell>
          <cell r="M202">
            <v>8</v>
          </cell>
          <cell r="N202">
            <v>9</v>
          </cell>
          <cell r="O202">
            <v>9</v>
          </cell>
          <cell r="P202">
            <v>56</v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 t="str">
            <v>○</v>
          </cell>
          <cell r="AD202" t="str">
            <v>×</v>
          </cell>
          <cell r="AE202" t="e">
            <v>#N/A</v>
          </cell>
          <cell r="AF202" t="str">
            <v>○</v>
          </cell>
          <cell r="AG202" t="str">
            <v>○</v>
          </cell>
          <cell r="AH202" t="e">
            <v>#N/A</v>
          </cell>
          <cell r="AI202" t="e">
            <v>#N/A</v>
          </cell>
          <cell r="AJ202">
            <v>201</v>
          </cell>
          <cell r="AK202" t="str">
            <v/>
          </cell>
        </row>
        <row r="203">
          <cell r="A203">
            <v>202</v>
          </cell>
          <cell r="B203">
            <v>4</v>
          </cell>
          <cell r="D203">
            <v>3311</v>
          </cell>
          <cell r="E203" t="str">
            <v>國　重</v>
          </cell>
          <cell r="F203" t="str">
            <v>善　一</v>
          </cell>
          <cell r="G203">
            <v>55</v>
          </cell>
          <cell r="H203">
            <v>1601</v>
          </cell>
          <cell r="I203" t="str">
            <v>二　宮</v>
          </cell>
          <cell r="J203">
            <v>16</v>
          </cell>
          <cell r="K203">
            <v>2</v>
          </cell>
          <cell r="L203">
            <v>2</v>
          </cell>
          <cell r="M203">
            <v>7</v>
          </cell>
          <cell r="N203">
            <v>10</v>
          </cell>
          <cell r="O203">
            <v>10</v>
          </cell>
          <cell r="P203">
            <v>55</v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 t="str">
            <v>○</v>
          </cell>
          <cell r="AD203" t="str">
            <v>×</v>
          </cell>
          <cell r="AE203" t="e">
            <v>#N/A</v>
          </cell>
          <cell r="AF203" t="str">
            <v>○</v>
          </cell>
          <cell r="AG203" t="str">
            <v>○</v>
          </cell>
          <cell r="AH203" t="e">
            <v>#N/A</v>
          </cell>
          <cell r="AI203" t="e">
            <v>#N/A</v>
          </cell>
          <cell r="AJ203">
            <v>202</v>
          </cell>
          <cell r="AK203" t="str">
            <v/>
          </cell>
        </row>
        <row r="204">
          <cell r="A204">
            <v>203</v>
          </cell>
          <cell r="B204">
            <v>4</v>
          </cell>
          <cell r="C204" t="str">
            <v>①</v>
          </cell>
          <cell r="D204">
            <v>2808</v>
          </cell>
          <cell r="E204" t="str">
            <v>藤　井</v>
          </cell>
          <cell r="F204" t="str">
            <v>丸　亀</v>
          </cell>
          <cell r="G204">
            <v>54</v>
          </cell>
          <cell r="H204">
            <v>1204</v>
          </cell>
          <cell r="I204" t="str">
            <v>平　木</v>
          </cell>
          <cell r="J204">
            <v>12</v>
          </cell>
          <cell r="K204">
            <v>2</v>
          </cell>
          <cell r="L204">
            <v>3</v>
          </cell>
          <cell r="M204">
            <v>6</v>
          </cell>
          <cell r="N204">
            <v>11</v>
          </cell>
          <cell r="O204">
            <v>11</v>
          </cell>
          <cell r="P204">
            <v>54</v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 t="str">
            <v>○</v>
          </cell>
          <cell r="AD204" t="str">
            <v>×</v>
          </cell>
          <cell r="AE204" t="e">
            <v>#N/A</v>
          </cell>
          <cell r="AF204" t="str">
            <v>○</v>
          </cell>
          <cell r="AG204" t="str">
            <v>○</v>
          </cell>
          <cell r="AH204" t="e">
            <v>#N/A</v>
          </cell>
          <cell r="AI204" t="e">
            <v>#N/A</v>
          </cell>
          <cell r="AJ204">
            <v>203</v>
          </cell>
          <cell r="AK204" t="str">
            <v/>
          </cell>
        </row>
        <row r="205">
          <cell r="A205">
            <v>204</v>
          </cell>
          <cell r="B205">
            <v>4</v>
          </cell>
          <cell r="D205">
            <v>503</v>
          </cell>
          <cell r="E205" t="str">
            <v>桑　島</v>
          </cell>
          <cell r="F205" t="str">
            <v>石　田</v>
          </cell>
          <cell r="G205">
            <v>53</v>
          </cell>
          <cell r="H205">
            <v>1301</v>
          </cell>
          <cell r="I205" t="str">
            <v>光　井</v>
          </cell>
          <cell r="J205">
            <v>13</v>
          </cell>
          <cell r="K205">
            <v>1</v>
          </cell>
          <cell r="L205">
            <v>4</v>
          </cell>
          <cell r="M205">
            <v>5</v>
          </cell>
          <cell r="N205">
            <v>12</v>
          </cell>
          <cell r="O205">
            <v>12</v>
          </cell>
          <cell r="P205">
            <v>53</v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 t="str">
            <v>○</v>
          </cell>
          <cell r="AD205" t="str">
            <v>×</v>
          </cell>
          <cell r="AE205" t="e">
            <v>#N/A</v>
          </cell>
          <cell r="AF205" t="str">
            <v>○</v>
          </cell>
          <cell r="AG205" t="str">
            <v>○</v>
          </cell>
          <cell r="AH205" t="e">
            <v>#N/A</v>
          </cell>
          <cell r="AI205" t="e">
            <v>#N/A</v>
          </cell>
          <cell r="AJ205">
            <v>204</v>
          </cell>
          <cell r="AK205" t="str">
            <v/>
          </cell>
        </row>
        <row r="206">
          <cell r="A206">
            <v>205</v>
          </cell>
          <cell r="B206">
            <v>4</v>
          </cell>
          <cell r="C206" t="str">
            <v>①</v>
          </cell>
          <cell r="D206">
            <v>1608</v>
          </cell>
          <cell r="E206" t="str">
            <v>和　泉</v>
          </cell>
          <cell r="F206" t="str">
            <v>香中央</v>
          </cell>
          <cell r="G206">
            <v>52</v>
          </cell>
          <cell r="H206">
            <v>1006</v>
          </cell>
          <cell r="I206" t="str">
            <v>伊　藤</v>
          </cell>
          <cell r="J206">
            <v>10</v>
          </cell>
          <cell r="K206">
            <v>1</v>
          </cell>
          <cell r="L206">
            <v>4</v>
          </cell>
          <cell r="M206">
            <v>4</v>
          </cell>
          <cell r="N206">
            <v>13</v>
          </cell>
          <cell r="O206">
            <v>13</v>
          </cell>
          <cell r="P206">
            <v>52</v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 t="str">
            <v>○</v>
          </cell>
          <cell r="AD206" t="str">
            <v>×</v>
          </cell>
          <cell r="AE206" t="e">
            <v>#N/A</v>
          </cell>
          <cell r="AF206" t="str">
            <v>○</v>
          </cell>
          <cell r="AG206" t="str">
            <v>○</v>
          </cell>
          <cell r="AH206" t="e">
            <v>#N/A</v>
          </cell>
          <cell r="AI206" t="e">
            <v>#N/A</v>
          </cell>
          <cell r="AJ206">
            <v>205</v>
          </cell>
          <cell r="AK206" t="str">
            <v/>
          </cell>
        </row>
        <row r="207">
          <cell r="A207">
            <v>206</v>
          </cell>
          <cell r="B207">
            <v>4</v>
          </cell>
          <cell r="D207">
            <v>1011</v>
          </cell>
          <cell r="E207" t="str">
            <v>山　下</v>
          </cell>
          <cell r="F207" t="str">
            <v>高中央</v>
          </cell>
          <cell r="G207">
            <v>51</v>
          </cell>
          <cell r="H207">
            <v>3601</v>
          </cell>
          <cell r="I207" t="str">
            <v>川　越</v>
          </cell>
          <cell r="J207">
            <v>36</v>
          </cell>
          <cell r="K207">
            <v>2</v>
          </cell>
          <cell r="L207">
            <v>3</v>
          </cell>
          <cell r="M207">
            <v>3</v>
          </cell>
          <cell r="N207">
            <v>14</v>
          </cell>
          <cell r="O207">
            <v>14</v>
          </cell>
          <cell r="P207">
            <v>51</v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 t="str">
            <v>○</v>
          </cell>
          <cell r="AD207" t="str">
            <v>×</v>
          </cell>
          <cell r="AE207" t="e">
            <v>#N/A</v>
          </cell>
          <cell r="AF207" t="str">
            <v>○</v>
          </cell>
          <cell r="AG207" t="str">
            <v>○</v>
          </cell>
          <cell r="AH207" t="e">
            <v>#N/A</v>
          </cell>
          <cell r="AI207" t="e">
            <v>#N/A</v>
          </cell>
          <cell r="AJ207">
            <v>206</v>
          </cell>
          <cell r="AK207" t="str">
            <v/>
          </cell>
        </row>
        <row r="208">
          <cell r="A208">
            <v>207</v>
          </cell>
          <cell r="B208">
            <v>4</v>
          </cell>
          <cell r="D208">
            <v>3410</v>
          </cell>
          <cell r="E208" t="str">
            <v>古　竹</v>
          </cell>
          <cell r="F208" t="str">
            <v>尽　誠</v>
          </cell>
          <cell r="G208">
            <v>50</v>
          </cell>
          <cell r="H208">
            <v>1802</v>
          </cell>
          <cell r="I208" t="str">
            <v>堀　口</v>
          </cell>
          <cell r="J208">
            <v>18</v>
          </cell>
          <cell r="K208">
            <v>2</v>
          </cell>
          <cell r="L208">
            <v>2</v>
          </cell>
          <cell r="M208">
            <v>2</v>
          </cell>
          <cell r="N208">
            <v>15</v>
          </cell>
          <cell r="O208">
            <v>15</v>
          </cell>
          <cell r="P208">
            <v>50</v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 t="str">
            <v>○</v>
          </cell>
          <cell r="AD208" t="str">
            <v>×</v>
          </cell>
          <cell r="AE208" t="e">
            <v>#N/A</v>
          </cell>
          <cell r="AF208" t="str">
            <v>○</v>
          </cell>
          <cell r="AG208" t="str">
            <v>○</v>
          </cell>
          <cell r="AH208" t="e">
            <v>#N/A</v>
          </cell>
          <cell r="AI208" t="e">
            <v>#N/A</v>
          </cell>
          <cell r="AJ208">
            <v>207</v>
          </cell>
          <cell r="AK208" t="str">
            <v/>
          </cell>
        </row>
        <row r="209">
          <cell r="A209">
            <v>208</v>
          </cell>
          <cell r="B209">
            <v>4</v>
          </cell>
          <cell r="C209" t="str">
            <v>①</v>
          </cell>
          <cell r="D209">
            <v>3310</v>
          </cell>
          <cell r="E209" t="str">
            <v>白　井</v>
          </cell>
          <cell r="F209" t="str">
            <v>善　一</v>
          </cell>
          <cell r="G209">
            <v>49</v>
          </cell>
          <cell r="H209">
            <v>201</v>
          </cell>
          <cell r="I209" t="str">
            <v>寒　川</v>
          </cell>
          <cell r="J209">
            <v>2</v>
          </cell>
          <cell r="K209">
            <v>1</v>
          </cell>
          <cell r="L209">
            <v>1</v>
          </cell>
          <cell r="M209">
            <v>1</v>
          </cell>
          <cell r="N209">
            <v>16</v>
          </cell>
          <cell r="O209">
            <v>16</v>
          </cell>
          <cell r="P209">
            <v>49</v>
          </cell>
          <cell r="Q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 t="str">
            <v>○</v>
          </cell>
          <cell r="AD209" t="str">
            <v>×</v>
          </cell>
          <cell r="AE209" t="e">
            <v>#N/A</v>
          </cell>
          <cell r="AF209" t="str">
            <v>○</v>
          </cell>
          <cell r="AG209" t="str">
            <v>○</v>
          </cell>
          <cell r="AH209" t="e">
            <v>#N/A</v>
          </cell>
          <cell r="AI209" t="e">
            <v>#N/A</v>
          </cell>
          <cell r="AJ209">
            <v>208</v>
          </cell>
          <cell r="AK209" t="str">
            <v/>
          </cell>
        </row>
        <row r="210">
          <cell r="A210">
            <v>209</v>
          </cell>
          <cell r="B210">
            <v>4</v>
          </cell>
          <cell r="D210">
            <v>1012</v>
          </cell>
          <cell r="E210" t="str">
            <v>生　﨑</v>
          </cell>
          <cell r="F210" t="str">
            <v>高中央</v>
          </cell>
          <cell r="G210">
            <v>48</v>
          </cell>
          <cell r="H210">
            <v>2801</v>
          </cell>
          <cell r="I210" t="str">
            <v>直　江</v>
          </cell>
          <cell r="J210">
            <v>28</v>
          </cell>
          <cell r="K210">
            <v>1</v>
          </cell>
          <cell r="L210">
            <v>1</v>
          </cell>
          <cell r="M210">
            <v>1</v>
          </cell>
          <cell r="N210">
            <v>16</v>
          </cell>
          <cell r="O210">
            <v>17</v>
          </cell>
          <cell r="P210">
            <v>48</v>
          </cell>
          <cell r="Q210" t="str">
            <v/>
          </cell>
          <cell r="R210" t="str">
            <v/>
          </cell>
          <cell r="S210" t="str">
            <v/>
          </cell>
          <cell r="T210" t="str">
            <v/>
          </cell>
          <cell r="U210" t="str">
            <v/>
          </cell>
          <cell r="V210" t="str">
            <v/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 t="str">
            <v>○</v>
          </cell>
          <cell r="AD210" t="str">
            <v>×</v>
          </cell>
          <cell r="AE210" t="e">
            <v>#N/A</v>
          </cell>
          <cell r="AF210" t="str">
            <v>○</v>
          </cell>
          <cell r="AG210" t="str">
            <v>○</v>
          </cell>
          <cell r="AH210" t="e">
            <v>#N/A</v>
          </cell>
          <cell r="AI210" t="e">
            <v>#N/A</v>
          </cell>
          <cell r="AJ210">
            <v>209</v>
          </cell>
          <cell r="AK210" t="str">
            <v/>
          </cell>
        </row>
        <row r="211">
          <cell r="A211">
            <v>210</v>
          </cell>
          <cell r="B211">
            <v>4</v>
          </cell>
          <cell r="C211" t="str">
            <v>①</v>
          </cell>
          <cell r="D211">
            <v>4012</v>
          </cell>
          <cell r="E211" t="str">
            <v>大　西</v>
          </cell>
          <cell r="F211" t="str">
            <v>観総合</v>
          </cell>
          <cell r="G211">
            <v>47</v>
          </cell>
          <cell r="H211">
            <v>5202</v>
          </cell>
          <cell r="I211" t="str">
            <v>樽　井陸</v>
          </cell>
          <cell r="J211">
            <v>52</v>
          </cell>
          <cell r="K211">
            <v>2</v>
          </cell>
          <cell r="L211">
            <v>2</v>
          </cell>
          <cell r="M211">
            <v>2</v>
          </cell>
          <cell r="N211">
            <v>15</v>
          </cell>
          <cell r="O211">
            <v>18</v>
          </cell>
          <cell r="P211">
            <v>47</v>
          </cell>
          <cell r="Q211" t="str">
            <v/>
          </cell>
          <cell r="R211" t="str">
            <v/>
          </cell>
          <cell r="S211" t="str">
            <v/>
          </cell>
          <cell r="T211" t="str">
            <v/>
          </cell>
          <cell r="U211" t="str">
            <v/>
          </cell>
          <cell r="V211" t="str">
            <v/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 t="str">
            <v>○</v>
          </cell>
          <cell r="AD211" t="str">
            <v>×</v>
          </cell>
          <cell r="AE211" t="e">
            <v>#N/A</v>
          </cell>
          <cell r="AF211" t="str">
            <v>○</v>
          </cell>
          <cell r="AG211" t="str">
            <v>○</v>
          </cell>
          <cell r="AH211" t="e">
            <v>#N/A</v>
          </cell>
          <cell r="AI211" t="e">
            <v>#N/A</v>
          </cell>
          <cell r="AJ211">
            <v>210</v>
          </cell>
          <cell r="AK211" t="str">
            <v/>
          </cell>
        </row>
        <row r="212">
          <cell r="A212">
            <v>211</v>
          </cell>
          <cell r="B212">
            <v>4</v>
          </cell>
          <cell r="C212" t="str">
            <v>①</v>
          </cell>
          <cell r="D212">
            <v>108</v>
          </cell>
          <cell r="E212" t="str">
            <v>大　倉</v>
          </cell>
          <cell r="F212" t="str">
            <v>小中央</v>
          </cell>
          <cell r="G212">
            <v>46</v>
          </cell>
          <cell r="H212">
            <v>1103</v>
          </cell>
          <cell r="I212" t="str">
            <v>德　永</v>
          </cell>
          <cell r="J212">
            <v>11</v>
          </cell>
          <cell r="K212">
            <v>2</v>
          </cell>
          <cell r="L212">
            <v>3</v>
          </cell>
          <cell r="M212">
            <v>3</v>
          </cell>
          <cell r="N212">
            <v>14</v>
          </cell>
          <cell r="O212">
            <v>19</v>
          </cell>
          <cell r="P212">
            <v>46</v>
          </cell>
          <cell r="Q212" t="str">
            <v/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V212" t="str">
            <v/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 t="str">
            <v>○</v>
          </cell>
          <cell r="AD212" t="str">
            <v>×</v>
          </cell>
          <cell r="AE212" t="e">
            <v>#N/A</v>
          </cell>
          <cell r="AF212" t="str">
            <v>○</v>
          </cell>
          <cell r="AG212" t="str">
            <v>○</v>
          </cell>
          <cell r="AH212" t="e">
            <v>#N/A</v>
          </cell>
          <cell r="AI212" t="e">
            <v>#N/A</v>
          </cell>
          <cell r="AJ212">
            <v>211</v>
          </cell>
          <cell r="AK212" t="str">
            <v/>
          </cell>
        </row>
        <row r="213">
          <cell r="A213">
            <v>212</v>
          </cell>
          <cell r="B213">
            <v>4</v>
          </cell>
          <cell r="C213" t="str">
            <v>①</v>
          </cell>
          <cell r="D213">
            <v>2815</v>
          </cell>
          <cell r="E213" t="str">
            <v>田　中</v>
          </cell>
          <cell r="F213" t="str">
            <v>丸　亀</v>
          </cell>
          <cell r="G213">
            <v>45</v>
          </cell>
          <cell r="H213">
            <v>1203</v>
          </cell>
          <cell r="I213" t="str">
            <v>藤　原</v>
          </cell>
          <cell r="J213">
            <v>12</v>
          </cell>
          <cell r="K213">
            <v>1</v>
          </cell>
          <cell r="L213">
            <v>4</v>
          </cell>
          <cell r="M213">
            <v>4</v>
          </cell>
          <cell r="N213">
            <v>13</v>
          </cell>
          <cell r="O213">
            <v>20</v>
          </cell>
          <cell r="P213">
            <v>45</v>
          </cell>
          <cell r="Q213" t="str">
            <v/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V213" t="str">
            <v/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 t="str">
            <v>○</v>
          </cell>
          <cell r="AD213" t="str">
            <v>×</v>
          </cell>
          <cell r="AE213" t="e">
            <v>#N/A</v>
          </cell>
          <cell r="AF213" t="str">
            <v>○</v>
          </cell>
          <cell r="AG213" t="str">
            <v>○</v>
          </cell>
          <cell r="AH213" t="e">
            <v>#N/A</v>
          </cell>
          <cell r="AI213" t="e">
            <v>#N/A</v>
          </cell>
          <cell r="AJ213">
            <v>212</v>
          </cell>
          <cell r="AK213" t="str">
            <v/>
          </cell>
        </row>
        <row r="214">
          <cell r="A214">
            <v>213</v>
          </cell>
          <cell r="B214">
            <v>4</v>
          </cell>
          <cell r="C214" t="str">
            <v>①</v>
          </cell>
          <cell r="D214">
            <v>1208</v>
          </cell>
          <cell r="E214" t="str">
            <v>赤　澤</v>
          </cell>
          <cell r="F214" t="str">
            <v>高　松</v>
          </cell>
          <cell r="G214">
            <v>44</v>
          </cell>
          <cell r="H214">
            <v>6101</v>
          </cell>
          <cell r="I214" t="str">
            <v>岩　部</v>
          </cell>
          <cell r="J214">
            <v>61</v>
          </cell>
          <cell r="K214">
            <v>1</v>
          </cell>
          <cell r="L214">
            <v>4</v>
          </cell>
          <cell r="M214">
            <v>5</v>
          </cell>
          <cell r="N214">
            <v>12</v>
          </cell>
          <cell r="O214">
            <v>21</v>
          </cell>
          <cell r="P214">
            <v>44</v>
          </cell>
          <cell r="Q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V214" t="str">
            <v/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 t="str">
            <v>○</v>
          </cell>
          <cell r="AD214" t="str">
            <v>×</v>
          </cell>
          <cell r="AE214" t="e">
            <v>#N/A</v>
          </cell>
          <cell r="AF214" t="str">
            <v>○</v>
          </cell>
          <cell r="AG214" t="str">
            <v>○</v>
          </cell>
          <cell r="AH214" t="e">
            <v>#N/A</v>
          </cell>
          <cell r="AI214" t="e">
            <v>#N/A</v>
          </cell>
          <cell r="AJ214">
            <v>213</v>
          </cell>
          <cell r="AK214" t="str">
            <v/>
          </cell>
        </row>
        <row r="215">
          <cell r="A215">
            <v>214</v>
          </cell>
          <cell r="B215">
            <v>4</v>
          </cell>
          <cell r="D215">
            <v>4502</v>
          </cell>
          <cell r="E215" t="str">
            <v>三　浦</v>
          </cell>
          <cell r="F215" t="str">
            <v>高専詫</v>
          </cell>
          <cell r="G215">
            <v>43</v>
          </cell>
          <cell r="H215">
            <v>1005</v>
          </cell>
          <cell r="I215" t="str">
            <v>大　黒</v>
          </cell>
          <cell r="J215">
            <v>10</v>
          </cell>
          <cell r="K215">
            <v>2</v>
          </cell>
          <cell r="L215">
            <v>3</v>
          </cell>
          <cell r="M215">
            <v>6</v>
          </cell>
          <cell r="N215">
            <v>11</v>
          </cell>
          <cell r="O215">
            <v>22</v>
          </cell>
          <cell r="P215">
            <v>43</v>
          </cell>
          <cell r="Q215" t="str">
            <v/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 t="str">
            <v/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 t="str">
            <v>○</v>
          </cell>
          <cell r="AD215" t="str">
            <v>×</v>
          </cell>
          <cell r="AE215" t="e">
            <v>#N/A</v>
          </cell>
          <cell r="AF215" t="str">
            <v>○</v>
          </cell>
          <cell r="AG215" t="str">
            <v>○</v>
          </cell>
          <cell r="AH215" t="e">
            <v>#N/A</v>
          </cell>
          <cell r="AI215" t="e">
            <v>#N/A</v>
          </cell>
          <cell r="AJ215">
            <v>214</v>
          </cell>
          <cell r="AK215" t="str">
            <v/>
          </cell>
        </row>
        <row r="216">
          <cell r="A216">
            <v>215</v>
          </cell>
          <cell r="B216">
            <v>4</v>
          </cell>
          <cell r="C216" t="str">
            <v>①</v>
          </cell>
          <cell r="D216">
            <v>1304</v>
          </cell>
          <cell r="E216" t="str">
            <v>西　内</v>
          </cell>
          <cell r="F216" t="str">
            <v>高松一</v>
          </cell>
          <cell r="G216">
            <v>42</v>
          </cell>
          <cell r="H216">
            <v>1102</v>
          </cell>
          <cell r="I216" t="str">
            <v>久　保</v>
          </cell>
          <cell r="J216">
            <v>11</v>
          </cell>
          <cell r="K216">
            <v>2</v>
          </cell>
          <cell r="L216">
            <v>2</v>
          </cell>
          <cell r="M216">
            <v>7</v>
          </cell>
          <cell r="N216">
            <v>10</v>
          </cell>
          <cell r="O216">
            <v>23</v>
          </cell>
          <cell r="P216">
            <v>42</v>
          </cell>
          <cell r="Q216" t="str">
            <v/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 t="str">
            <v/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 t="str">
            <v>○</v>
          </cell>
          <cell r="AD216" t="str">
            <v>×</v>
          </cell>
          <cell r="AE216" t="e">
            <v>#N/A</v>
          </cell>
          <cell r="AF216" t="str">
            <v>○</v>
          </cell>
          <cell r="AG216" t="str">
            <v>○</v>
          </cell>
          <cell r="AH216" t="e">
            <v>#N/A</v>
          </cell>
          <cell r="AI216" t="e">
            <v>#N/A</v>
          </cell>
          <cell r="AJ216">
            <v>215</v>
          </cell>
          <cell r="AK216" t="str">
            <v/>
          </cell>
        </row>
        <row r="217">
          <cell r="A217">
            <v>216</v>
          </cell>
          <cell r="B217">
            <v>4</v>
          </cell>
          <cell r="C217" t="str">
            <v>①</v>
          </cell>
          <cell r="D217">
            <v>1008</v>
          </cell>
          <cell r="E217" t="str">
            <v>田　井大</v>
          </cell>
          <cell r="F217" t="str">
            <v>高中央</v>
          </cell>
          <cell r="G217">
            <v>41</v>
          </cell>
          <cell r="H217">
            <v>6601</v>
          </cell>
          <cell r="I217" t="str">
            <v>鬼　松</v>
          </cell>
          <cell r="J217">
            <v>66</v>
          </cell>
          <cell r="K217">
            <v>1</v>
          </cell>
          <cell r="L217">
            <v>1</v>
          </cell>
          <cell r="M217">
            <v>8</v>
          </cell>
          <cell r="N217">
            <v>9</v>
          </cell>
          <cell r="O217">
            <v>24</v>
          </cell>
          <cell r="P217">
            <v>41</v>
          </cell>
          <cell r="Q217" t="str">
            <v/>
          </cell>
          <cell r="R217" t="str">
            <v/>
          </cell>
          <cell r="S217" t="str">
            <v/>
          </cell>
          <cell r="T217" t="str">
            <v/>
          </cell>
          <cell r="U217" t="str">
            <v/>
          </cell>
          <cell r="V217" t="str">
            <v/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 t="str">
            <v>○</v>
          </cell>
          <cell r="AD217" t="str">
            <v>×</v>
          </cell>
          <cell r="AE217" t="e">
            <v>#N/A</v>
          </cell>
          <cell r="AF217" t="str">
            <v>○</v>
          </cell>
          <cell r="AG217" t="str">
            <v>○</v>
          </cell>
          <cell r="AH217" t="e">
            <v>#N/A</v>
          </cell>
          <cell r="AI217" t="e">
            <v>#N/A</v>
          </cell>
          <cell r="AJ217">
            <v>216</v>
          </cell>
          <cell r="AK217" t="str">
            <v/>
          </cell>
        </row>
        <row r="218">
          <cell r="A218">
            <v>217</v>
          </cell>
          <cell r="B218">
            <v>4</v>
          </cell>
          <cell r="D218">
            <v>206</v>
          </cell>
          <cell r="E218" t="str">
            <v>植　田</v>
          </cell>
          <cell r="F218" t="str">
            <v>三本松</v>
          </cell>
          <cell r="G218">
            <v>40</v>
          </cell>
          <cell r="H218">
            <v>1202</v>
          </cell>
          <cell r="I218" t="str">
            <v>岩　原</v>
          </cell>
          <cell r="J218">
            <v>12</v>
          </cell>
          <cell r="K218">
            <v>1</v>
          </cell>
          <cell r="L218">
            <v>1</v>
          </cell>
          <cell r="M218">
            <v>8</v>
          </cell>
          <cell r="N218">
            <v>8</v>
          </cell>
          <cell r="O218">
            <v>25</v>
          </cell>
          <cell r="P218">
            <v>40</v>
          </cell>
          <cell r="Q218" t="str">
            <v/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 t="str">
            <v/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 t="str">
            <v>○</v>
          </cell>
          <cell r="AD218" t="str">
            <v>×</v>
          </cell>
          <cell r="AE218" t="e">
            <v>#N/A</v>
          </cell>
          <cell r="AF218" t="str">
            <v>○</v>
          </cell>
          <cell r="AG218" t="str">
            <v>○</v>
          </cell>
          <cell r="AH218" t="e">
            <v>#N/A</v>
          </cell>
          <cell r="AI218" t="e">
            <v>#N/A</v>
          </cell>
          <cell r="AJ218">
            <v>217</v>
          </cell>
          <cell r="AK218" t="str">
            <v/>
          </cell>
        </row>
        <row r="219">
          <cell r="A219">
            <v>218</v>
          </cell>
          <cell r="B219">
            <v>4</v>
          </cell>
          <cell r="C219" t="str">
            <v>①</v>
          </cell>
          <cell r="D219">
            <v>2814</v>
          </cell>
          <cell r="E219" t="str">
            <v>山　下</v>
          </cell>
          <cell r="F219" t="str">
            <v>丸　亀</v>
          </cell>
          <cell r="G219">
            <v>39</v>
          </cell>
          <cell r="H219">
            <v>6605</v>
          </cell>
          <cell r="I219" t="str">
            <v>大　江快</v>
          </cell>
          <cell r="J219">
            <v>66</v>
          </cell>
          <cell r="K219">
            <v>2</v>
          </cell>
          <cell r="L219">
            <v>2</v>
          </cell>
          <cell r="M219">
            <v>7</v>
          </cell>
          <cell r="N219">
            <v>7</v>
          </cell>
          <cell r="O219">
            <v>26</v>
          </cell>
          <cell r="P219">
            <v>39</v>
          </cell>
          <cell r="Q219" t="str">
            <v/>
          </cell>
          <cell r="R219" t="str">
            <v/>
          </cell>
          <cell r="S219" t="str">
            <v/>
          </cell>
          <cell r="T219" t="str">
            <v/>
          </cell>
          <cell r="U219" t="str">
            <v/>
          </cell>
          <cell r="V219" t="str">
            <v/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 t="str">
            <v>○</v>
          </cell>
          <cell r="AD219" t="str">
            <v>×</v>
          </cell>
          <cell r="AE219" t="e">
            <v>#N/A</v>
          </cell>
          <cell r="AF219" t="str">
            <v>○</v>
          </cell>
          <cell r="AG219" t="str">
            <v>○</v>
          </cell>
          <cell r="AH219" t="e">
            <v>#N/A</v>
          </cell>
          <cell r="AI219" t="e">
            <v>#N/A</v>
          </cell>
          <cell r="AJ219">
            <v>218</v>
          </cell>
          <cell r="AK219" t="str">
            <v/>
          </cell>
        </row>
        <row r="220">
          <cell r="A220">
            <v>219</v>
          </cell>
          <cell r="B220">
            <v>4</v>
          </cell>
          <cell r="C220" t="str">
            <v>①</v>
          </cell>
          <cell r="D220">
            <v>3306</v>
          </cell>
          <cell r="E220" t="str">
            <v>都　築</v>
          </cell>
          <cell r="F220" t="str">
            <v>善　一</v>
          </cell>
          <cell r="G220">
            <v>38</v>
          </cell>
          <cell r="H220">
            <v>2101</v>
          </cell>
          <cell r="I220" t="str">
            <v>片　岡</v>
          </cell>
          <cell r="J220">
            <v>21</v>
          </cell>
          <cell r="K220">
            <v>2</v>
          </cell>
          <cell r="L220">
            <v>3</v>
          </cell>
          <cell r="M220">
            <v>6</v>
          </cell>
          <cell r="N220">
            <v>6</v>
          </cell>
          <cell r="O220">
            <v>27</v>
          </cell>
          <cell r="P220">
            <v>38</v>
          </cell>
          <cell r="Q220" t="str">
            <v/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 t="str">
            <v/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 t="str">
            <v>○</v>
          </cell>
          <cell r="AD220" t="str">
            <v>×</v>
          </cell>
          <cell r="AE220" t="e">
            <v>#N/A</v>
          </cell>
          <cell r="AF220" t="str">
            <v>○</v>
          </cell>
          <cell r="AG220" t="str">
            <v>○</v>
          </cell>
          <cell r="AH220" t="e">
            <v>#N/A</v>
          </cell>
          <cell r="AI220" t="e">
            <v>#N/A</v>
          </cell>
          <cell r="AJ220">
            <v>219</v>
          </cell>
          <cell r="AK220" t="str">
            <v/>
          </cell>
        </row>
        <row r="221">
          <cell r="A221">
            <v>220</v>
          </cell>
          <cell r="B221">
            <v>4</v>
          </cell>
          <cell r="C221" t="str">
            <v>①</v>
          </cell>
          <cell r="D221">
            <v>1406</v>
          </cell>
          <cell r="E221" t="str">
            <v>　佃</v>
          </cell>
          <cell r="F221" t="str">
            <v>高桜井</v>
          </cell>
          <cell r="G221">
            <v>37</v>
          </cell>
          <cell r="H221">
            <v>1004</v>
          </cell>
          <cell r="I221" t="str">
            <v>山　口</v>
          </cell>
          <cell r="J221">
            <v>10</v>
          </cell>
          <cell r="K221">
            <v>1</v>
          </cell>
          <cell r="L221">
            <v>4</v>
          </cell>
          <cell r="M221">
            <v>5</v>
          </cell>
          <cell r="N221">
            <v>5</v>
          </cell>
          <cell r="O221">
            <v>28</v>
          </cell>
          <cell r="P221">
            <v>37</v>
          </cell>
          <cell r="Q221" t="str">
            <v/>
          </cell>
          <cell r="R221" t="str">
            <v/>
          </cell>
          <cell r="S221" t="str">
            <v/>
          </cell>
          <cell r="T221" t="str">
            <v/>
          </cell>
          <cell r="U221" t="str">
            <v/>
          </cell>
          <cell r="V221" t="str">
            <v/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 t="str">
            <v>○</v>
          </cell>
          <cell r="AD221" t="str">
            <v>×</v>
          </cell>
          <cell r="AE221" t="e">
            <v>#N/A</v>
          </cell>
          <cell r="AF221" t="str">
            <v>○</v>
          </cell>
          <cell r="AG221" t="str">
            <v>○</v>
          </cell>
          <cell r="AH221" t="e">
            <v>#N/A</v>
          </cell>
          <cell r="AI221" t="e">
            <v>#N/A</v>
          </cell>
          <cell r="AJ221">
            <v>220</v>
          </cell>
          <cell r="AK221" t="str">
            <v/>
          </cell>
        </row>
        <row r="222">
          <cell r="A222">
            <v>221</v>
          </cell>
          <cell r="B222">
            <v>4</v>
          </cell>
          <cell r="D222">
            <v>3312</v>
          </cell>
          <cell r="E222" t="str">
            <v>吉　村</v>
          </cell>
          <cell r="F222" t="str">
            <v>善　一</v>
          </cell>
          <cell r="G222">
            <v>36</v>
          </cell>
          <cell r="H222">
            <v>1101</v>
          </cell>
          <cell r="I222" t="str">
            <v>谷　定</v>
          </cell>
          <cell r="J222">
            <v>11</v>
          </cell>
          <cell r="K222">
            <v>1</v>
          </cell>
          <cell r="L222">
            <v>4</v>
          </cell>
          <cell r="M222">
            <v>4</v>
          </cell>
          <cell r="N222">
            <v>4</v>
          </cell>
          <cell r="O222">
            <v>29</v>
          </cell>
          <cell r="P222">
            <v>36</v>
          </cell>
          <cell r="Q222" t="str">
            <v/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 t="str">
            <v/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 t="str">
            <v>○</v>
          </cell>
          <cell r="AD222" t="str">
            <v>×</v>
          </cell>
          <cell r="AE222" t="e">
            <v>#N/A</v>
          </cell>
          <cell r="AF222" t="str">
            <v>○</v>
          </cell>
          <cell r="AG222" t="str">
            <v>○</v>
          </cell>
          <cell r="AH222" t="e">
            <v>#N/A</v>
          </cell>
          <cell r="AI222" t="e">
            <v>#N/A</v>
          </cell>
          <cell r="AJ222">
            <v>221</v>
          </cell>
          <cell r="AK222" t="str">
            <v/>
          </cell>
        </row>
        <row r="223">
          <cell r="A223">
            <v>222</v>
          </cell>
          <cell r="B223">
            <v>4</v>
          </cell>
          <cell r="C223" t="str">
            <v>①</v>
          </cell>
          <cell r="D223">
            <v>2108</v>
          </cell>
          <cell r="E223" t="str">
            <v>大　瀧</v>
          </cell>
          <cell r="F223" t="str">
            <v>高松西</v>
          </cell>
          <cell r="G223">
            <v>35</v>
          </cell>
          <cell r="H223">
            <v>1003</v>
          </cell>
          <cell r="I223" t="str">
            <v>國　本</v>
          </cell>
          <cell r="J223">
            <v>10</v>
          </cell>
          <cell r="K223">
            <v>2</v>
          </cell>
          <cell r="L223">
            <v>3</v>
          </cell>
          <cell r="M223">
            <v>3</v>
          </cell>
          <cell r="N223">
            <v>3</v>
          </cell>
          <cell r="O223">
            <v>30</v>
          </cell>
          <cell r="P223">
            <v>35</v>
          </cell>
          <cell r="Q223" t="str">
            <v/>
          </cell>
          <cell r="R223" t="str">
            <v/>
          </cell>
          <cell r="S223" t="str">
            <v/>
          </cell>
          <cell r="T223" t="str">
            <v/>
          </cell>
          <cell r="U223" t="str">
            <v/>
          </cell>
          <cell r="V223" t="str">
            <v/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 t="str">
            <v>○</v>
          </cell>
          <cell r="AD223" t="str">
            <v>×</v>
          </cell>
          <cell r="AE223" t="e">
            <v>#N/A</v>
          </cell>
          <cell r="AF223" t="str">
            <v>○</v>
          </cell>
          <cell r="AG223" t="str">
            <v>○</v>
          </cell>
          <cell r="AH223" t="e">
            <v>#N/A</v>
          </cell>
          <cell r="AI223" t="e">
            <v>#N/A</v>
          </cell>
          <cell r="AJ223">
            <v>222</v>
          </cell>
          <cell r="AK223" t="str">
            <v/>
          </cell>
        </row>
        <row r="224">
          <cell r="A224">
            <v>223</v>
          </cell>
          <cell r="B224">
            <v>4</v>
          </cell>
          <cell r="C224" t="str">
            <v>①</v>
          </cell>
          <cell r="D224">
            <v>3307</v>
          </cell>
          <cell r="E224" t="str">
            <v>藤　田</v>
          </cell>
          <cell r="F224" t="str">
            <v>善　一</v>
          </cell>
          <cell r="G224">
            <v>34</v>
          </cell>
          <cell r="H224">
            <v>2401</v>
          </cell>
          <cell r="I224" t="str">
            <v>飯　田</v>
          </cell>
          <cell r="J224">
            <v>24</v>
          </cell>
          <cell r="K224">
            <v>2</v>
          </cell>
          <cell r="L224">
            <v>2</v>
          </cell>
          <cell r="M224">
            <v>2</v>
          </cell>
          <cell r="N224">
            <v>2</v>
          </cell>
          <cell r="O224">
            <v>31</v>
          </cell>
          <cell r="P224">
            <v>34</v>
          </cell>
          <cell r="Q224" t="str">
            <v/>
          </cell>
          <cell r="R224" t="str">
            <v/>
          </cell>
          <cell r="S224" t="str">
            <v/>
          </cell>
          <cell r="T224" t="str">
            <v/>
          </cell>
          <cell r="U224" t="str">
            <v/>
          </cell>
          <cell r="V224" t="str">
            <v/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 t="str">
            <v>○</v>
          </cell>
          <cell r="AD224" t="str">
            <v>×</v>
          </cell>
          <cell r="AE224" t="e">
            <v>#N/A</v>
          </cell>
          <cell r="AF224" t="str">
            <v>○</v>
          </cell>
          <cell r="AG224" t="str">
            <v>○</v>
          </cell>
          <cell r="AH224" t="e">
            <v>#N/A</v>
          </cell>
          <cell r="AI224" t="e">
            <v>#N/A</v>
          </cell>
          <cell r="AJ224">
            <v>223</v>
          </cell>
          <cell r="AK224" t="str">
            <v/>
          </cell>
        </row>
        <row r="225">
          <cell r="A225">
            <v>224</v>
          </cell>
          <cell r="B225">
            <v>4</v>
          </cell>
          <cell r="D225">
            <v>2906</v>
          </cell>
          <cell r="E225" t="str">
            <v>中　田</v>
          </cell>
          <cell r="F225" t="str">
            <v>丸城西</v>
          </cell>
          <cell r="G225">
            <v>33</v>
          </cell>
          <cell r="H225">
            <v>1002</v>
          </cell>
          <cell r="I225" t="str">
            <v>田　井遥</v>
          </cell>
          <cell r="J225">
            <v>10</v>
          </cell>
          <cell r="K225">
            <v>1</v>
          </cell>
          <cell r="L225">
            <v>1</v>
          </cell>
          <cell r="M225">
            <v>1</v>
          </cell>
          <cell r="N225">
            <v>1</v>
          </cell>
          <cell r="O225">
            <v>32</v>
          </cell>
          <cell r="P225">
            <v>33</v>
          </cell>
          <cell r="Q225" t="str">
            <v/>
          </cell>
          <cell r="R225" t="str">
            <v/>
          </cell>
          <cell r="S225" t="str">
            <v/>
          </cell>
          <cell r="T225" t="str">
            <v/>
          </cell>
          <cell r="U225" t="str">
            <v/>
          </cell>
          <cell r="V225" t="str">
            <v/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 t="str">
            <v>○</v>
          </cell>
          <cell r="AD225" t="str">
            <v>×</v>
          </cell>
          <cell r="AE225" t="e">
            <v>#N/A</v>
          </cell>
          <cell r="AF225" t="str">
            <v>○</v>
          </cell>
          <cell r="AG225" t="str">
            <v>○</v>
          </cell>
          <cell r="AH225" t="e">
            <v>#N/A</v>
          </cell>
          <cell r="AI225" t="e">
            <v>#N/A</v>
          </cell>
          <cell r="AJ225">
            <v>224</v>
          </cell>
          <cell r="AK225" t="str">
            <v/>
          </cell>
        </row>
        <row r="226">
          <cell r="A226">
            <v>225</v>
          </cell>
          <cell r="B226">
            <v>4</v>
          </cell>
          <cell r="C226" t="str">
            <v>①</v>
          </cell>
          <cell r="D226">
            <v>1609</v>
          </cell>
          <cell r="E226" t="str">
            <v>岡　林</v>
          </cell>
          <cell r="F226" t="str">
            <v>香中央</v>
          </cell>
          <cell r="G226">
            <v>32</v>
          </cell>
          <cell r="H226">
            <v>1801</v>
          </cell>
          <cell r="I226" t="str">
            <v>江　﨑</v>
          </cell>
          <cell r="J226">
            <v>18</v>
          </cell>
          <cell r="K226">
            <v>1</v>
          </cell>
          <cell r="L226">
            <v>1</v>
          </cell>
          <cell r="M226">
            <v>1</v>
          </cell>
          <cell r="N226">
            <v>1</v>
          </cell>
          <cell r="O226">
            <v>32</v>
          </cell>
          <cell r="P226">
            <v>32</v>
          </cell>
          <cell r="Q226" t="str">
            <v/>
          </cell>
          <cell r="R226" t="str">
            <v/>
          </cell>
          <cell r="S226" t="str">
            <v/>
          </cell>
          <cell r="T226" t="str">
            <v/>
          </cell>
          <cell r="U226" t="str">
            <v/>
          </cell>
          <cell r="V226" t="str">
            <v/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 t="str">
            <v>○</v>
          </cell>
          <cell r="AD226" t="str">
            <v>×</v>
          </cell>
          <cell r="AE226" t="e">
            <v>#N/A</v>
          </cell>
          <cell r="AF226" t="str">
            <v>○</v>
          </cell>
          <cell r="AG226" t="str">
            <v>○</v>
          </cell>
          <cell r="AH226" t="e">
            <v>#N/A</v>
          </cell>
          <cell r="AI226" t="e">
            <v>#N/A</v>
          </cell>
          <cell r="AJ226">
            <v>225</v>
          </cell>
          <cell r="AK226" t="str">
            <v/>
          </cell>
        </row>
        <row r="227">
          <cell r="A227">
            <v>226</v>
          </cell>
          <cell r="B227">
            <v>4</v>
          </cell>
          <cell r="C227" t="str">
            <v>①</v>
          </cell>
          <cell r="D227">
            <v>3204</v>
          </cell>
          <cell r="E227" t="str">
            <v>片　岡</v>
          </cell>
          <cell r="F227" t="str">
            <v>多度津</v>
          </cell>
          <cell r="G227">
            <v>31</v>
          </cell>
          <cell r="H227">
            <v>1201</v>
          </cell>
          <cell r="I227" t="str">
            <v>　林</v>
          </cell>
          <cell r="J227">
            <v>12</v>
          </cell>
          <cell r="K227">
            <v>2</v>
          </cell>
          <cell r="L227">
            <v>2</v>
          </cell>
          <cell r="M227">
            <v>2</v>
          </cell>
          <cell r="N227">
            <v>2</v>
          </cell>
          <cell r="O227">
            <v>31</v>
          </cell>
          <cell r="P227">
            <v>31</v>
          </cell>
          <cell r="Q227" t="str">
            <v/>
          </cell>
          <cell r="R227" t="str">
            <v/>
          </cell>
          <cell r="S227" t="str">
            <v/>
          </cell>
          <cell r="T227" t="str">
            <v/>
          </cell>
          <cell r="U227" t="str">
            <v/>
          </cell>
          <cell r="V227" t="str">
            <v/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 t="str">
            <v>○</v>
          </cell>
          <cell r="AD227" t="str">
            <v>×</v>
          </cell>
          <cell r="AE227" t="e">
            <v>#N/A</v>
          </cell>
          <cell r="AF227" t="str">
            <v>○</v>
          </cell>
          <cell r="AG227" t="str">
            <v>○</v>
          </cell>
          <cell r="AH227" t="e">
            <v>#N/A</v>
          </cell>
          <cell r="AI227" t="e">
            <v>#N/A</v>
          </cell>
          <cell r="AJ227">
            <v>226</v>
          </cell>
          <cell r="AK227" t="str">
            <v/>
          </cell>
        </row>
        <row r="228">
          <cell r="A228">
            <v>227</v>
          </cell>
          <cell r="B228">
            <v>4</v>
          </cell>
          <cell r="D228">
            <v>1213</v>
          </cell>
          <cell r="E228" t="str">
            <v>武　井</v>
          </cell>
          <cell r="F228" t="str">
            <v>高　松</v>
          </cell>
          <cell r="G228">
            <v>30</v>
          </cell>
          <cell r="H228">
            <v>5102</v>
          </cell>
          <cell r="I228" t="str">
            <v>和　泉</v>
          </cell>
          <cell r="J228">
            <v>51</v>
          </cell>
          <cell r="K228">
            <v>2</v>
          </cell>
          <cell r="L228">
            <v>3</v>
          </cell>
          <cell r="M228">
            <v>3</v>
          </cell>
          <cell r="N228">
            <v>3</v>
          </cell>
          <cell r="O228">
            <v>30</v>
          </cell>
          <cell r="P228">
            <v>30</v>
          </cell>
          <cell r="Q228" t="str">
            <v/>
          </cell>
          <cell r="R228" t="str">
            <v/>
          </cell>
          <cell r="S228" t="str">
            <v/>
          </cell>
          <cell r="T228" t="str">
            <v/>
          </cell>
          <cell r="U228" t="str">
            <v/>
          </cell>
          <cell r="V228" t="str">
            <v/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 t="str">
            <v>○</v>
          </cell>
          <cell r="AD228" t="str">
            <v>×</v>
          </cell>
          <cell r="AE228" t="e">
            <v>#N/A</v>
          </cell>
          <cell r="AF228" t="str">
            <v>○</v>
          </cell>
          <cell r="AG228" t="str">
            <v>○</v>
          </cell>
          <cell r="AH228" t="e">
            <v>#N/A</v>
          </cell>
          <cell r="AI228" t="e">
            <v>#N/A</v>
          </cell>
          <cell r="AJ228">
            <v>227</v>
          </cell>
          <cell r="AK228" t="str">
            <v/>
          </cell>
        </row>
        <row r="229">
          <cell r="A229">
            <v>228</v>
          </cell>
          <cell r="B229">
            <v>4</v>
          </cell>
          <cell r="C229" t="str">
            <v>①</v>
          </cell>
          <cell r="D229">
            <v>4014</v>
          </cell>
          <cell r="E229" t="str">
            <v>大　林</v>
          </cell>
          <cell r="F229" t="str">
            <v>観総合</v>
          </cell>
          <cell r="G229">
            <v>29</v>
          </cell>
          <cell r="H229">
            <v>6001</v>
          </cell>
          <cell r="I229" t="str">
            <v>山　口</v>
          </cell>
          <cell r="J229">
            <v>60</v>
          </cell>
          <cell r="K229">
            <v>1</v>
          </cell>
          <cell r="L229">
            <v>4</v>
          </cell>
          <cell r="M229">
            <v>4</v>
          </cell>
          <cell r="N229">
            <v>4</v>
          </cell>
          <cell r="O229">
            <v>29</v>
          </cell>
          <cell r="P229">
            <v>29</v>
          </cell>
          <cell r="Q229" t="str">
            <v/>
          </cell>
          <cell r="R229" t="str">
            <v/>
          </cell>
          <cell r="S229" t="str">
            <v/>
          </cell>
          <cell r="T229" t="str">
            <v/>
          </cell>
          <cell r="U229" t="str">
            <v/>
          </cell>
          <cell r="V229" t="str">
            <v/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 t="str">
            <v>○</v>
          </cell>
          <cell r="AD229" t="str">
            <v>×</v>
          </cell>
          <cell r="AE229" t="e">
            <v>#N/A</v>
          </cell>
          <cell r="AF229" t="str">
            <v>○</v>
          </cell>
          <cell r="AG229" t="str">
            <v>○</v>
          </cell>
          <cell r="AH229" t="e">
            <v>#N/A</v>
          </cell>
          <cell r="AI229" t="e">
            <v>#N/A</v>
          </cell>
          <cell r="AJ229">
            <v>228</v>
          </cell>
          <cell r="AK229" t="str">
            <v/>
          </cell>
        </row>
        <row r="230">
          <cell r="A230">
            <v>229</v>
          </cell>
          <cell r="B230">
            <v>4</v>
          </cell>
          <cell r="C230" t="str">
            <v>①</v>
          </cell>
          <cell r="D230">
            <v>2112</v>
          </cell>
          <cell r="E230" t="str">
            <v>川　原</v>
          </cell>
          <cell r="F230" t="str">
            <v>高松西</v>
          </cell>
          <cell r="G230">
            <v>28</v>
          </cell>
          <cell r="H230">
            <v>5201</v>
          </cell>
          <cell r="I230" t="str">
            <v>樽　井健</v>
          </cell>
          <cell r="J230">
            <v>52</v>
          </cell>
          <cell r="K230">
            <v>1</v>
          </cell>
          <cell r="L230">
            <v>4</v>
          </cell>
          <cell r="M230">
            <v>5</v>
          </cell>
          <cell r="N230">
            <v>5</v>
          </cell>
          <cell r="O230">
            <v>28</v>
          </cell>
          <cell r="P230">
            <v>28</v>
          </cell>
          <cell r="Q230" t="str">
            <v/>
          </cell>
          <cell r="R230" t="str">
            <v/>
          </cell>
          <cell r="S230" t="str">
            <v/>
          </cell>
          <cell r="T230" t="str">
            <v/>
          </cell>
          <cell r="U230" t="str">
            <v/>
          </cell>
          <cell r="V230" t="str">
            <v/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 t="str">
            <v>○</v>
          </cell>
          <cell r="AD230" t="str">
            <v>×</v>
          </cell>
          <cell r="AE230" t="e">
            <v>#N/A</v>
          </cell>
          <cell r="AF230" t="str">
            <v>○</v>
          </cell>
          <cell r="AG230" t="str">
            <v>○</v>
          </cell>
          <cell r="AH230" t="e">
            <v>#N/A</v>
          </cell>
          <cell r="AI230" t="e">
            <v>#N/A</v>
          </cell>
          <cell r="AJ230">
            <v>229</v>
          </cell>
          <cell r="AK230" t="str">
            <v/>
          </cell>
        </row>
        <row r="231">
          <cell r="A231">
            <v>230</v>
          </cell>
          <cell r="B231">
            <v>4</v>
          </cell>
          <cell r="C231" t="str">
            <v>①</v>
          </cell>
          <cell r="D231">
            <v>2816</v>
          </cell>
          <cell r="E231" t="str">
            <v>高　木</v>
          </cell>
          <cell r="F231" t="str">
            <v>丸　亀</v>
          </cell>
          <cell r="G231">
            <v>27</v>
          </cell>
          <cell r="H231">
            <v>3404</v>
          </cell>
          <cell r="I231" t="str">
            <v>平　石</v>
          </cell>
          <cell r="J231">
            <v>34</v>
          </cell>
          <cell r="K231">
            <v>2</v>
          </cell>
          <cell r="L231">
            <v>3</v>
          </cell>
          <cell r="M231">
            <v>6</v>
          </cell>
          <cell r="N231">
            <v>6</v>
          </cell>
          <cell r="O231">
            <v>27</v>
          </cell>
          <cell r="P231">
            <v>27</v>
          </cell>
          <cell r="Q231" t="str">
            <v/>
          </cell>
          <cell r="R231" t="str">
            <v/>
          </cell>
          <cell r="S231" t="str">
            <v/>
          </cell>
          <cell r="T231" t="str">
            <v/>
          </cell>
          <cell r="U231" t="str">
            <v/>
          </cell>
          <cell r="V231" t="str">
            <v/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 t="str">
            <v>○</v>
          </cell>
          <cell r="AD231" t="str">
            <v>×</v>
          </cell>
          <cell r="AE231" t="e">
            <v>#N/A</v>
          </cell>
          <cell r="AF231" t="str">
            <v>○</v>
          </cell>
          <cell r="AG231" t="str">
            <v>○</v>
          </cell>
          <cell r="AH231" t="e">
            <v>#N/A</v>
          </cell>
          <cell r="AI231" t="e">
            <v>#N/A</v>
          </cell>
          <cell r="AJ231">
            <v>230</v>
          </cell>
          <cell r="AK231" t="str">
            <v/>
          </cell>
        </row>
        <row r="232">
          <cell r="A232">
            <v>231</v>
          </cell>
          <cell r="B232">
            <v>4</v>
          </cell>
          <cell r="C232" t="str">
            <v>①</v>
          </cell>
          <cell r="D232">
            <v>4015</v>
          </cell>
          <cell r="E232" t="str">
            <v>眞　鍋</v>
          </cell>
          <cell r="F232" t="str">
            <v>観総合</v>
          </cell>
          <cell r="G232">
            <v>26</v>
          </cell>
          <cell r="H232">
            <v>3405</v>
          </cell>
          <cell r="I232" t="str">
            <v>鉄　野</v>
          </cell>
          <cell r="J232">
            <v>34</v>
          </cell>
          <cell r="K232">
            <v>2</v>
          </cell>
          <cell r="L232">
            <v>2</v>
          </cell>
          <cell r="M232">
            <v>7</v>
          </cell>
          <cell r="N232">
            <v>7</v>
          </cell>
          <cell r="O232">
            <v>26</v>
          </cell>
          <cell r="P232">
            <v>26</v>
          </cell>
          <cell r="Q232" t="str">
            <v/>
          </cell>
          <cell r="R232" t="str">
            <v/>
          </cell>
          <cell r="S232" t="str">
            <v/>
          </cell>
          <cell r="T232" t="str">
            <v/>
          </cell>
          <cell r="U232" t="str">
            <v/>
          </cell>
          <cell r="V232" t="str">
            <v/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 t="str">
            <v>○</v>
          </cell>
          <cell r="AD232" t="str">
            <v>×</v>
          </cell>
          <cell r="AE232" t="e">
            <v>#N/A</v>
          </cell>
          <cell r="AF232" t="str">
            <v>○</v>
          </cell>
          <cell r="AG232" t="str">
            <v>○</v>
          </cell>
          <cell r="AH232" t="e">
            <v>#N/A</v>
          </cell>
          <cell r="AI232" t="e">
            <v>#N/A</v>
          </cell>
          <cell r="AJ232">
            <v>231</v>
          </cell>
          <cell r="AK232" t="str">
            <v/>
          </cell>
        </row>
        <row r="233">
          <cell r="A233">
            <v>232</v>
          </cell>
          <cell r="B233">
            <v>4</v>
          </cell>
          <cell r="D233">
            <v>111</v>
          </cell>
          <cell r="E233" t="str">
            <v>坂　本</v>
          </cell>
          <cell r="F233" t="str">
            <v>小中央</v>
          </cell>
          <cell r="G233">
            <v>25</v>
          </cell>
          <cell r="H233">
            <v>3408</v>
          </cell>
          <cell r="I233" t="str">
            <v>　森</v>
          </cell>
          <cell r="J233">
            <v>34</v>
          </cell>
          <cell r="K233">
            <v>1</v>
          </cell>
          <cell r="L233">
            <v>1</v>
          </cell>
          <cell r="M233">
            <v>8</v>
          </cell>
          <cell r="N233">
            <v>8</v>
          </cell>
          <cell r="O233">
            <v>25</v>
          </cell>
          <cell r="P233">
            <v>25</v>
          </cell>
          <cell r="Q233" t="str">
            <v/>
          </cell>
          <cell r="R233" t="str">
            <v/>
          </cell>
          <cell r="S233" t="str">
            <v/>
          </cell>
          <cell r="T233" t="str">
            <v/>
          </cell>
          <cell r="U233" t="str">
            <v/>
          </cell>
          <cell r="V233" t="str">
            <v/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 t="str">
            <v>○</v>
          </cell>
          <cell r="AD233" t="str">
            <v>×</v>
          </cell>
          <cell r="AE233" t="e">
            <v>#N/A</v>
          </cell>
          <cell r="AF233" t="str">
            <v>○</v>
          </cell>
          <cell r="AG233" t="str">
            <v>○</v>
          </cell>
          <cell r="AH233" t="e">
            <v>#N/A</v>
          </cell>
          <cell r="AI233" t="e">
            <v>#N/A</v>
          </cell>
          <cell r="AJ233">
            <v>232</v>
          </cell>
          <cell r="AK233" t="str">
            <v/>
          </cell>
        </row>
        <row r="234">
          <cell r="A234">
            <v>233</v>
          </cell>
          <cell r="B234">
            <v>4</v>
          </cell>
          <cell r="C234" t="str">
            <v>①</v>
          </cell>
          <cell r="D234">
            <v>1407</v>
          </cell>
          <cell r="E234" t="str">
            <v>吉　川</v>
          </cell>
          <cell r="F234" t="str">
            <v>高桜井</v>
          </cell>
          <cell r="G234">
            <v>24</v>
          </cell>
          <cell r="H234">
            <v>3301</v>
          </cell>
          <cell r="I234" t="str">
            <v>橋　崎</v>
          </cell>
          <cell r="J234">
            <v>33</v>
          </cell>
          <cell r="K234">
            <v>1</v>
          </cell>
          <cell r="L234">
            <v>1</v>
          </cell>
          <cell r="M234">
            <v>8</v>
          </cell>
          <cell r="N234">
            <v>9</v>
          </cell>
          <cell r="O234">
            <v>24</v>
          </cell>
          <cell r="P234">
            <v>24</v>
          </cell>
          <cell r="Q234" t="str">
            <v/>
          </cell>
          <cell r="R234" t="str">
            <v/>
          </cell>
          <cell r="S234" t="str">
            <v/>
          </cell>
          <cell r="T234" t="str">
            <v/>
          </cell>
          <cell r="U234" t="str">
            <v/>
          </cell>
          <cell r="V234" t="str">
            <v/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 t="str">
            <v>○</v>
          </cell>
          <cell r="AD234" t="str">
            <v>×</v>
          </cell>
          <cell r="AE234" t="e">
            <v>#N/A</v>
          </cell>
          <cell r="AF234" t="str">
            <v>○</v>
          </cell>
          <cell r="AG234" t="str">
            <v>○</v>
          </cell>
          <cell r="AH234" t="e">
            <v>#N/A</v>
          </cell>
          <cell r="AI234" t="e">
            <v>#N/A</v>
          </cell>
          <cell r="AJ234">
            <v>233</v>
          </cell>
          <cell r="AK234" t="str">
            <v/>
          </cell>
        </row>
        <row r="235">
          <cell r="A235">
            <v>234</v>
          </cell>
          <cell r="B235">
            <v>4</v>
          </cell>
          <cell r="C235" t="str">
            <v>①</v>
          </cell>
          <cell r="D235">
            <v>204</v>
          </cell>
          <cell r="E235" t="str">
            <v>矢　野</v>
          </cell>
          <cell r="F235" t="str">
            <v>三本松</v>
          </cell>
          <cell r="G235">
            <v>23</v>
          </cell>
          <cell r="H235">
            <v>3704</v>
          </cell>
          <cell r="I235" t="str">
            <v>長　野</v>
          </cell>
          <cell r="J235">
            <v>37</v>
          </cell>
          <cell r="K235">
            <v>2</v>
          </cell>
          <cell r="L235">
            <v>2</v>
          </cell>
          <cell r="M235">
            <v>7</v>
          </cell>
          <cell r="N235">
            <v>10</v>
          </cell>
          <cell r="O235">
            <v>23</v>
          </cell>
          <cell r="P235">
            <v>23</v>
          </cell>
          <cell r="Q235" t="str">
            <v/>
          </cell>
          <cell r="R235" t="str">
            <v/>
          </cell>
          <cell r="S235" t="str">
            <v/>
          </cell>
          <cell r="T235" t="str">
            <v/>
          </cell>
          <cell r="U235" t="str">
            <v/>
          </cell>
          <cell r="V235" t="str">
            <v/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 t="str">
            <v>○</v>
          </cell>
          <cell r="AD235" t="str">
            <v>×</v>
          </cell>
          <cell r="AE235" t="e">
            <v>#N/A</v>
          </cell>
          <cell r="AF235" t="str">
            <v>○</v>
          </cell>
          <cell r="AG235" t="str">
            <v>○</v>
          </cell>
          <cell r="AH235" t="e">
            <v>#N/A</v>
          </cell>
          <cell r="AI235" t="e">
            <v>#N/A</v>
          </cell>
          <cell r="AJ235">
            <v>234</v>
          </cell>
          <cell r="AK235" t="str">
            <v/>
          </cell>
        </row>
        <row r="236">
          <cell r="A236">
            <v>235</v>
          </cell>
          <cell r="B236">
            <v>4</v>
          </cell>
          <cell r="D236">
            <v>2111</v>
          </cell>
          <cell r="E236" t="str">
            <v>中　村</v>
          </cell>
          <cell r="F236" t="str">
            <v>高松西</v>
          </cell>
          <cell r="G236">
            <v>22</v>
          </cell>
          <cell r="H236">
            <v>3403</v>
          </cell>
          <cell r="I236" t="str">
            <v>山　地</v>
          </cell>
          <cell r="J236">
            <v>34</v>
          </cell>
          <cell r="K236">
            <v>2</v>
          </cell>
          <cell r="L236">
            <v>3</v>
          </cell>
          <cell r="M236">
            <v>6</v>
          </cell>
          <cell r="N236">
            <v>11</v>
          </cell>
          <cell r="O236">
            <v>22</v>
          </cell>
          <cell r="P236">
            <v>22</v>
          </cell>
          <cell r="Q236" t="str">
            <v/>
          </cell>
          <cell r="R236" t="str">
            <v/>
          </cell>
          <cell r="S236" t="str">
            <v/>
          </cell>
          <cell r="T236" t="str">
            <v/>
          </cell>
          <cell r="U236" t="str">
            <v/>
          </cell>
          <cell r="V236" t="str">
            <v/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 t="str">
            <v>○</v>
          </cell>
          <cell r="AD236" t="str">
            <v>×</v>
          </cell>
          <cell r="AE236" t="e">
            <v>#N/A</v>
          </cell>
          <cell r="AF236" t="str">
            <v>○</v>
          </cell>
          <cell r="AG236" t="str">
            <v>○</v>
          </cell>
          <cell r="AH236" t="e">
            <v>#N/A</v>
          </cell>
          <cell r="AI236" t="e">
            <v>#N/A</v>
          </cell>
          <cell r="AJ236">
            <v>235</v>
          </cell>
          <cell r="AK236" t="str">
            <v/>
          </cell>
        </row>
        <row r="237">
          <cell r="A237">
            <v>236</v>
          </cell>
          <cell r="B237">
            <v>4</v>
          </cell>
          <cell r="C237" t="str">
            <v>①</v>
          </cell>
          <cell r="D237">
            <v>3308</v>
          </cell>
          <cell r="E237" t="str">
            <v>渡　辺</v>
          </cell>
          <cell r="F237" t="str">
            <v>善　一</v>
          </cell>
          <cell r="G237">
            <v>21</v>
          </cell>
          <cell r="H237">
            <v>3402</v>
          </cell>
          <cell r="I237" t="str">
            <v>近　石</v>
          </cell>
          <cell r="J237">
            <v>34</v>
          </cell>
          <cell r="K237">
            <v>1</v>
          </cell>
          <cell r="L237">
            <v>4</v>
          </cell>
          <cell r="M237">
            <v>5</v>
          </cell>
          <cell r="N237">
            <v>12</v>
          </cell>
          <cell r="O237">
            <v>21</v>
          </cell>
          <cell r="P237">
            <v>21</v>
          </cell>
          <cell r="Q237" t="str">
            <v/>
          </cell>
          <cell r="R237" t="str">
            <v/>
          </cell>
          <cell r="S237" t="str">
            <v/>
          </cell>
          <cell r="T237" t="str">
            <v/>
          </cell>
          <cell r="U237" t="str">
            <v/>
          </cell>
          <cell r="V237" t="str">
            <v/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 t="str">
            <v>○</v>
          </cell>
          <cell r="AD237" t="str">
            <v>×</v>
          </cell>
          <cell r="AE237" t="e">
            <v>#N/A</v>
          </cell>
          <cell r="AF237" t="str">
            <v>○</v>
          </cell>
          <cell r="AG237" t="str">
            <v>○</v>
          </cell>
          <cell r="AH237" t="e">
            <v>#N/A</v>
          </cell>
          <cell r="AI237" t="e">
            <v>#N/A</v>
          </cell>
          <cell r="AJ237">
            <v>236</v>
          </cell>
          <cell r="AK237" t="str">
            <v/>
          </cell>
        </row>
        <row r="238">
          <cell r="A238">
            <v>237</v>
          </cell>
          <cell r="B238">
            <v>4</v>
          </cell>
          <cell r="D238">
            <v>912</v>
          </cell>
          <cell r="E238" t="str">
            <v>伏　見</v>
          </cell>
          <cell r="F238" t="str">
            <v>高松東</v>
          </cell>
          <cell r="G238">
            <v>20</v>
          </cell>
          <cell r="H238">
            <v>6604</v>
          </cell>
          <cell r="I238" t="str">
            <v>大　　石</v>
          </cell>
          <cell r="J238">
            <v>66</v>
          </cell>
          <cell r="K238">
            <v>1</v>
          </cell>
          <cell r="L238">
            <v>4</v>
          </cell>
          <cell r="M238">
            <v>4</v>
          </cell>
          <cell r="N238">
            <v>13</v>
          </cell>
          <cell r="O238">
            <v>20</v>
          </cell>
          <cell r="P238">
            <v>20</v>
          </cell>
          <cell r="Q238" t="str">
            <v/>
          </cell>
          <cell r="R238" t="str">
            <v/>
          </cell>
          <cell r="S238" t="str">
            <v/>
          </cell>
          <cell r="T238" t="str">
            <v/>
          </cell>
          <cell r="U238" t="str">
            <v/>
          </cell>
          <cell r="V238" t="str">
            <v/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 t="str">
            <v>○</v>
          </cell>
          <cell r="AD238" t="str">
            <v>×</v>
          </cell>
          <cell r="AE238" t="e">
            <v>#N/A</v>
          </cell>
          <cell r="AF238" t="str">
            <v>○</v>
          </cell>
          <cell r="AG238" t="str">
            <v>○</v>
          </cell>
          <cell r="AH238" t="e">
            <v>#N/A</v>
          </cell>
          <cell r="AI238" t="e">
            <v>#N/A</v>
          </cell>
          <cell r="AJ238">
            <v>237</v>
          </cell>
          <cell r="AK238" t="str">
            <v/>
          </cell>
        </row>
        <row r="239">
          <cell r="A239">
            <v>238</v>
          </cell>
          <cell r="B239">
            <v>4</v>
          </cell>
          <cell r="C239" t="str">
            <v>①</v>
          </cell>
          <cell r="D239">
            <v>2408</v>
          </cell>
          <cell r="E239" t="str">
            <v>福　永</v>
          </cell>
          <cell r="F239" t="str">
            <v>坂　出</v>
          </cell>
          <cell r="G239">
            <v>19</v>
          </cell>
          <cell r="H239">
            <v>6603</v>
          </cell>
          <cell r="I239" t="str">
            <v>大　江正</v>
          </cell>
          <cell r="J239">
            <v>66</v>
          </cell>
          <cell r="K239">
            <v>2</v>
          </cell>
          <cell r="L239">
            <v>3</v>
          </cell>
          <cell r="M239">
            <v>3</v>
          </cell>
          <cell r="N239">
            <v>14</v>
          </cell>
          <cell r="O239">
            <v>19</v>
          </cell>
          <cell r="P239">
            <v>19</v>
          </cell>
          <cell r="Q239" t="str">
            <v/>
          </cell>
          <cell r="R239" t="str">
            <v/>
          </cell>
          <cell r="S239" t="str">
            <v/>
          </cell>
          <cell r="T239" t="str">
            <v/>
          </cell>
          <cell r="U239" t="str">
            <v/>
          </cell>
          <cell r="V239" t="str">
            <v/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 t="str">
            <v>○</v>
          </cell>
          <cell r="AD239" t="str">
            <v>×</v>
          </cell>
          <cell r="AE239" t="e">
            <v>#N/A</v>
          </cell>
          <cell r="AF239" t="str">
            <v>○</v>
          </cell>
          <cell r="AG239" t="str">
            <v>○</v>
          </cell>
          <cell r="AH239" t="e">
            <v>#N/A</v>
          </cell>
          <cell r="AI239" t="e">
            <v>#N/A</v>
          </cell>
          <cell r="AJ239">
            <v>238</v>
          </cell>
          <cell r="AK239" t="str">
            <v/>
          </cell>
        </row>
        <row r="240">
          <cell r="A240">
            <v>239</v>
          </cell>
          <cell r="B240">
            <v>4</v>
          </cell>
          <cell r="C240" t="str">
            <v>①</v>
          </cell>
          <cell r="D240">
            <v>1610</v>
          </cell>
          <cell r="E240" t="str">
            <v>松　木</v>
          </cell>
          <cell r="F240" t="str">
            <v>香中央</v>
          </cell>
          <cell r="G240">
            <v>18</v>
          </cell>
          <cell r="H240">
            <v>6602</v>
          </cell>
          <cell r="I240" t="str">
            <v>大　江博</v>
          </cell>
          <cell r="J240">
            <v>66</v>
          </cell>
          <cell r="K240">
            <v>2</v>
          </cell>
          <cell r="L240">
            <v>2</v>
          </cell>
          <cell r="M240">
            <v>2</v>
          </cell>
          <cell r="N240">
            <v>15</v>
          </cell>
          <cell r="O240">
            <v>18</v>
          </cell>
          <cell r="P240">
            <v>18</v>
          </cell>
          <cell r="Q240" t="str">
            <v/>
          </cell>
          <cell r="R240" t="str">
            <v/>
          </cell>
          <cell r="S240" t="str">
            <v/>
          </cell>
          <cell r="T240" t="str">
            <v/>
          </cell>
          <cell r="U240" t="str">
            <v/>
          </cell>
          <cell r="V240" t="str">
            <v/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 t="str">
            <v>○</v>
          </cell>
          <cell r="AD240" t="str">
            <v>×</v>
          </cell>
          <cell r="AE240" t="e">
            <v>#N/A</v>
          </cell>
          <cell r="AF240" t="str">
            <v>○</v>
          </cell>
          <cell r="AG240" t="str">
            <v>○</v>
          </cell>
          <cell r="AH240" t="e">
            <v>#N/A</v>
          </cell>
          <cell r="AI240" t="e">
            <v>#N/A</v>
          </cell>
          <cell r="AJ240">
            <v>239</v>
          </cell>
          <cell r="AK240" t="str">
            <v/>
          </cell>
        </row>
        <row r="241">
          <cell r="A241">
            <v>240</v>
          </cell>
          <cell r="B241">
            <v>4</v>
          </cell>
          <cell r="D241">
            <v>5805</v>
          </cell>
          <cell r="E241" t="str">
            <v>山　﨑</v>
          </cell>
          <cell r="F241" t="str">
            <v>大手丸中</v>
          </cell>
          <cell r="G241">
            <v>17</v>
          </cell>
          <cell r="H241">
            <v>5101</v>
          </cell>
          <cell r="I241" t="str">
            <v>高　尾</v>
          </cell>
          <cell r="J241">
            <v>51</v>
          </cell>
          <cell r="K241">
            <v>1</v>
          </cell>
          <cell r="L241">
            <v>1</v>
          </cell>
          <cell r="M241">
            <v>1</v>
          </cell>
          <cell r="N241">
            <v>16</v>
          </cell>
          <cell r="O241">
            <v>17</v>
          </cell>
          <cell r="P241">
            <v>17</v>
          </cell>
          <cell r="Q241" t="str">
            <v/>
          </cell>
          <cell r="R241" t="str">
            <v/>
          </cell>
          <cell r="S241" t="str">
            <v/>
          </cell>
          <cell r="T241" t="str">
            <v/>
          </cell>
          <cell r="U241" t="str">
            <v/>
          </cell>
          <cell r="V241" t="str">
            <v/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 t="str">
            <v>○</v>
          </cell>
          <cell r="AD241" t="str">
            <v>×</v>
          </cell>
          <cell r="AE241" t="e">
            <v>#N/A</v>
          </cell>
          <cell r="AF241" t="str">
            <v>○</v>
          </cell>
          <cell r="AG241" t="str">
            <v>○</v>
          </cell>
          <cell r="AH241" t="e">
            <v>#N/A</v>
          </cell>
          <cell r="AI241" t="e">
            <v>#N/A</v>
          </cell>
          <cell r="AJ241">
            <v>240</v>
          </cell>
          <cell r="AK241" t="str">
            <v/>
          </cell>
        </row>
        <row r="242">
          <cell r="A242">
            <v>241</v>
          </cell>
          <cell r="B242">
            <v>2</v>
          </cell>
          <cell r="C242" t="str">
            <v>①</v>
          </cell>
          <cell r="D242">
            <v>112</v>
          </cell>
          <cell r="E242" t="str">
            <v>石　井</v>
          </cell>
          <cell r="F242" t="str">
            <v>小中央</v>
          </cell>
          <cell r="G242">
            <v>16</v>
          </cell>
          <cell r="H242">
            <v>6202</v>
          </cell>
          <cell r="I242" t="str">
            <v>中　嶋千</v>
          </cell>
          <cell r="J242">
            <v>62</v>
          </cell>
          <cell r="K242">
            <v>1</v>
          </cell>
          <cell r="L242">
            <v>1</v>
          </cell>
          <cell r="M242">
            <v>1</v>
          </cell>
          <cell r="N242">
            <v>16</v>
          </cell>
          <cell r="O242">
            <v>16</v>
          </cell>
          <cell r="P242">
            <v>16</v>
          </cell>
          <cell r="Q242" t="str">
            <v/>
          </cell>
          <cell r="R242" t="str">
            <v/>
          </cell>
          <cell r="S242" t="str">
            <v/>
          </cell>
          <cell r="T242" t="str">
            <v/>
          </cell>
          <cell r="U242" t="str">
            <v/>
          </cell>
          <cell r="V242" t="str">
            <v/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 t="str">
            <v>○</v>
          </cell>
          <cell r="AD242" t="str">
            <v>×</v>
          </cell>
          <cell r="AE242" t="e">
            <v>#N/A</v>
          </cell>
          <cell r="AF242" t="str">
            <v>○</v>
          </cell>
          <cell r="AG242" t="str">
            <v>○</v>
          </cell>
          <cell r="AH242" t="e">
            <v>#N/A</v>
          </cell>
          <cell r="AI242" t="e">
            <v>#N/A</v>
          </cell>
          <cell r="AJ242">
            <v>241</v>
          </cell>
          <cell r="AK242" t="str">
            <v/>
          </cell>
        </row>
        <row r="243">
          <cell r="A243">
            <v>242</v>
          </cell>
          <cell r="B243">
            <v>2</v>
          </cell>
          <cell r="C243" t="str">
            <v>①</v>
          </cell>
          <cell r="D243">
            <v>1105</v>
          </cell>
          <cell r="E243" t="str">
            <v>漆　原</v>
          </cell>
          <cell r="F243" t="str">
            <v>高松商</v>
          </cell>
          <cell r="G243">
            <v>15</v>
          </cell>
          <cell r="H243">
            <v>5701</v>
          </cell>
          <cell r="I243" t="str">
            <v>川　崎</v>
          </cell>
          <cell r="J243">
            <v>57</v>
          </cell>
          <cell r="K243">
            <v>2</v>
          </cell>
          <cell r="L243">
            <v>2</v>
          </cell>
          <cell r="M243">
            <v>2</v>
          </cell>
          <cell r="N243">
            <v>15</v>
          </cell>
          <cell r="O243">
            <v>15</v>
          </cell>
          <cell r="P243">
            <v>15</v>
          </cell>
          <cell r="Q243" t="str">
            <v/>
          </cell>
          <cell r="R243" t="str">
            <v/>
          </cell>
          <cell r="S243" t="str">
            <v/>
          </cell>
          <cell r="T243" t="str">
            <v/>
          </cell>
          <cell r="U243" t="str">
            <v/>
          </cell>
          <cell r="V243" t="str">
            <v/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 t="str">
            <v>○</v>
          </cell>
          <cell r="AD243" t="str">
            <v>×</v>
          </cell>
          <cell r="AE243" t="e">
            <v>#N/A</v>
          </cell>
          <cell r="AF243" t="str">
            <v>○</v>
          </cell>
          <cell r="AG243" t="str">
            <v>○</v>
          </cell>
          <cell r="AH243" t="e">
            <v>#N/A</v>
          </cell>
          <cell r="AI243" t="e">
            <v>#N/A</v>
          </cell>
          <cell r="AJ243">
            <v>242</v>
          </cell>
          <cell r="AK243" t="str">
            <v/>
          </cell>
        </row>
        <row r="244">
          <cell r="A244">
            <v>243</v>
          </cell>
          <cell r="B244">
            <v>2</v>
          </cell>
          <cell r="C244" t="str">
            <v>①</v>
          </cell>
          <cell r="D244">
            <v>2113</v>
          </cell>
          <cell r="E244" t="str">
            <v>中　川</v>
          </cell>
          <cell r="F244" t="str">
            <v>高松西</v>
          </cell>
          <cell r="G244">
            <v>14</v>
          </cell>
          <cell r="H244">
            <v>5401</v>
          </cell>
          <cell r="I244" t="str">
            <v>大　恵</v>
          </cell>
          <cell r="J244">
            <v>54</v>
          </cell>
          <cell r="K244">
            <v>2</v>
          </cell>
          <cell r="L244">
            <v>3</v>
          </cell>
          <cell r="M244">
            <v>3</v>
          </cell>
          <cell r="N244">
            <v>14</v>
          </cell>
          <cell r="O244">
            <v>14</v>
          </cell>
          <cell r="P244">
            <v>14</v>
          </cell>
          <cell r="Q244" t="str">
            <v/>
          </cell>
          <cell r="R244" t="str">
            <v/>
          </cell>
          <cell r="S244" t="str">
            <v/>
          </cell>
          <cell r="T244" t="str">
            <v/>
          </cell>
          <cell r="U244" t="str">
            <v/>
          </cell>
          <cell r="V244" t="str">
            <v/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 t="str">
            <v>○</v>
          </cell>
          <cell r="AD244" t="str">
            <v>×</v>
          </cell>
          <cell r="AE244" t="e">
            <v>#N/A</v>
          </cell>
          <cell r="AF244" t="str">
            <v>○</v>
          </cell>
          <cell r="AG244" t="str">
            <v>○</v>
          </cell>
          <cell r="AH244" t="e">
            <v>#N/A</v>
          </cell>
          <cell r="AI244" t="e">
            <v>#N/A</v>
          </cell>
          <cell r="AJ244">
            <v>243</v>
          </cell>
          <cell r="AK244" t="str">
            <v/>
          </cell>
        </row>
        <row r="245">
          <cell r="A245">
            <v>244</v>
          </cell>
          <cell r="B245">
            <v>2</v>
          </cell>
          <cell r="C245" t="str">
            <v>①</v>
          </cell>
          <cell r="D245">
            <v>3205</v>
          </cell>
          <cell r="E245" t="str">
            <v>冨　田</v>
          </cell>
          <cell r="F245" t="str">
            <v>多度津</v>
          </cell>
          <cell r="G245">
            <v>13</v>
          </cell>
          <cell r="H245">
            <v>5902</v>
          </cell>
          <cell r="I245" t="str">
            <v>杢　村</v>
          </cell>
          <cell r="J245">
            <v>59</v>
          </cell>
          <cell r="K245">
            <v>1</v>
          </cell>
          <cell r="L245">
            <v>4</v>
          </cell>
          <cell r="M245">
            <v>4</v>
          </cell>
          <cell r="N245">
            <v>13</v>
          </cell>
          <cell r="O245">
            <v>13</v>
          </cell>
          <cell r="P245">
            <v>13</v>
          </cell>
          <cell r="Q245" t="str">
            <v/>
          </cell>
          <cell r="R245" t="str">
            <v/>
          </cell>
          <cell r="S245" t="str">
            <v/>
          </cell>
          <cell r="T245" t="str">
            <v/>
          </cell>
          <cell r="U245" t="str">
            <v/>
          </cell>
          <cell r="V245" t="str">
            <v/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 t="str">
            <v>○</v>
          </cell>
          <cell r="AD245" t="str">
            <v>×</v>
          </cell>
          <cell r="AE245" t="e">
            <v>#N/A</v>
          </cell>
          <cell r="AF245" t="str">
            <v>○</v>
          </cell>
          <cell r="AG245" t="str">
            <v>○</v>
          </cell>
          <cell r="AH245" t="e">
            <v>#N/A</v>
          </cell>
          <cell r="AI245" t="e">
            <v>#N/A</v>
          </cell>
          <cell r="AJ245">
            <v>244</v>
          </cell>
          <cell r="AK245" t="str">
            <v/>
          </cell>
        </row>
        <row r="246">
          <cell r="A246">
            <v>245</v>
          </cell>
          <cell r="B246">
            <v>2</v>
          </cell>
          <cell r="C246" t="str">
            <v>①</v>
          </cell>
          <cell r="D246">
            <v>1013</v>
          </cell>
          <cell r="E246" t="str">
            <v>藏　元</v>
          </cell>
          <cell r="F246" t="str">
            <v>高中央</v>
          </cell>
          <cell r="G246">
            <v>12</v>
          </cell>
          <cell r="H246">
            <v>6201</v>
          </cell>
          <cell r="I246" t="str">
            <v>中　嶋大</v>
          </cell>
          <cell r="J246">
            <v>62</v>
          </cell>
          <cell r="K246">
            <v>1</v>
          </cell>
          <cell r="L246">
            <v>4</v>
          </cell>
          <cell r="M246">
            <v>5</v>
          </cell>
          <cell r="N246">
            <v>12</v>
          </cell>
          <cell r="O246">
            <v>12</v>
          </cell>
          <cell r="P246">
            <v>12</v>
          </cell>
          <cell r="Q246" t="str">
            <v/>
          </cell>
          <cell r="R246" t="str">
            <v/>
          </cell>
          <cell r="S246" t="str">
            <v/>
          </cell>
          <cell r="T246" t="str">
            <v/>
          </cell>
          <cell r="U246" t="str">
            <v/>
          </cell>
          <cell r="V246" t="str">
            <v/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 t="str">
            <v>○</v>
          </cell>
          <cell r="AD246" t="str">
            <v>×</v>
          </cell>
          <cell r="AE246" t="e">
            <v>#N/A</v>
          </cell>
          <cell r="AF246" t="str">
            <v>○</v>
          </cell>
          <cell r="AG246" t="str">
            <v>○</v>
          </cell>
          <cell r="AH246" t="e">
            <v>#N/A</v>
          </cell>
          <cell r="AI246" t="e">
            <v>#N/A</v>
          </cell>
          <cell r="AJ246">
            <v>245</v>
          </cell>
          <cell r="AK246" t="str">
            <v/>
          </cell>
        </row>
        <row r="247">
          <cell r="A247">
            <v>246</v>
          </cell>
          <cell r="B247">
            <v>2</v>
          </cell>
          <cell r="C247" t="str">
            <v>①</v>
          </cell>
          <cell r="D247">
            <v>914</v>
          </cell>
          <cell r="E247" t="str">
            <v>　森</v>
          </cell>
          <cell r="F247" t="str">
            <v>高松東</v>
          </cell>
          <cell r="G247">
            <v>11</v>
          </cell>
          <cell r="H247">
            <v>5301</v>
          </cell>
          <cell r="I247" t="str">
            <v>藤　井</v>
          </cell>
          <cell r="J247">
            <v>53</v>
          </cell>
          <cell r="K247">
            <v>2</v>
          </cell>
          <cell r="L247">
            <v>3</v>
          </cell>
          <cell r="M247">
            <v>6</v>
          </cell>
          <cell r="N247">
            <v>11</v>
          </cell>
          <cell r="O247">
            <v>11</v>
          </cell>
          <cell r="P247">
            <v>11</v>
          </cell>
          <cell r="Q247" t="str">
            <v/>
          </cell>
          <cell r="R247" t="str">
            <v/>
          </cell>
          <cell r="S247" t="str">
            <v/>
          </cell>
          <cell r="T247" t="str">
            <v/>
          </cell>
          <cell r="U247" t="str">
            <v/>
          </cell>
          <cell r="V247" t="str">
            <v/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 t="str">
            <v>○</v>
          </cell>
          <cell r="AD247" t="str">
            <v>×</v>
          </cell>
          <cell r="AE247" t="e">
            <v>#N/A</v>
          </cell>
          <cell r="AF247" t="str">
            <v>○</v>
          </cell>
          <cell r="AG247" t="str">
            <v>○</v>
          </cell>
          <cell r="AH247" t="e">
            <v>#N/A</v>
          </cell>
          <cell r="AI247" t="e">
            <v>#N/A</v>
          </cell>
          <cell r="AJ247">
            <v>246</v>
          </cell>
          <cell r="AK247" t="str">
            <v/>
          </cell>
        </row>
        <row r="248">
          <cell r="A248">
            <v>247</v>
          </cell>
          <cell r="B248">
            <v>2</v>
          </cell>
          <cell r="C248" t="str">
            <v>①</v>
          </cell>
          <cell r="D248">
            <v>1214</v>
          </cell>
          <cell r="E248" t="str">
            <v>小　松</v>
          </cell>
          <cell r="F248" t="str">
            <v>高　松</v>
          </cell>
          <cell r="G248">
            <v>10</v>
          </cell>
          <cell r="H248">
            <v>5601</v>
          </cell>
          <cell r="I248" t="str">
            <v>藤　原</v>
          </cell>
          <cell r="J248">
            <v>56</v>
          </cell>
          <cell r="K248">
            <v>2</v>
          </cell>
          <cell r="L248">
            <v>2</v>
          </cell>
          <cell r="M248">
            <v>7</v>
          </cell>
          <cell r="N248">
            <v>10</v>
          </cell>
          <cell r="O248">
            <v>10</v>
          </cell>
          <cell r="P248">
            <v>10</v>
          </cell>
          <cell r="Q248" t="str">
            <v/>
          </cell>
          <cell r="R248" t="str">
            <v/>
          </cell>
          <cell r="S248" t="str">
            <v/>
          </cell>
          <cell r="T248" t="str">
            <v/>
          </cell>
          <cell r="U248" t="str">
            <v/>
          </cell>
          <cell r="V248" t="str">
            <v/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 t="str">
            <v>○</v>
          </cell>
          <cell r="AD248" t="str">
            <v>×</v>
          </cell>
          <cell r="AE248" t="e">
            <v>#N/A</v>
          </cell>
          <cell r="AF248" t="str">
            <v>○</v>
          </cell>
          <cell r="AG248" t="str">
            <v>○</v>
          </cell>
          <cell r="AH248" t="e">
            <v>#N/A</v>
          </cell>
          <cell r="AI248" t="e">
            <v>#N/A</v>
          </cell>
          <cell r="AJ248">
            <v>247</v>
          </cell>
          <cell r="AK248" t="str">
            <v/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CE80"/>
  <sheetViews>
    <sheetView tabSelected="1" view="pageBreakPreview" zoomScale="40" zoomScaleNormal="40" zoomScaleSheetLayoutView="40" workbookViewId="0">
      <selection activeCell="AJ54" sqref="AJ54"/>
    </sheetView>
  </sheetViews>
  <sheetFormatPr defaultColWidth="8.77734375" defaultRowHeight="15.6" customHeight="1" x14ac:dyDescent="0.2"/>
  <cols>
    <col min="1" max="1" width="3.5546875" style="1" customWidth="1"/>
    <col min="2" max="6" width="2.77734375" style="1" customWidth="1"/>
    <col min="7" max="10" width="2.6640625" style="1" customWidth="1"/>
    <col min="11" max="11" width="2.6640625" style="23" customWidth="1"/>
    <col min="12" max="15" width="2.6640625" style="1" customWidth="1"/>
    <col min="16" max="16" width="2.6640625" style="23" customWidth="1"/>
    <col min="17" max="20" width="2.6640625" style="1" customWidth="1"/>
    <col min="21" max="21" width="2.6640625" style="23" customWidth="1"/>
    <col min="22" max="25" width="2.6640625" style="1" customWidth="1"/>
    <col min="26" max="32" width="2.6640625" style="23" customWidth="1"/>
    <col min="33" max="37" width="2.6640625" style="1" customWidth="1"/>
    <col min="38" max="38" width="2.44140625" style="1" customWidth="1"/>
    <col min="39" max="39" width="2.44140625" style="23" customWidth="1"/>
    <col min="40" max="45" width="2.88671875" style="1" customWidth="1"/>
    <col min="46" max="47" width="2.6640625" style="1" customWidth="1"/>
    <col min="48" max="48" width="2.6640625" style="23" customWidth="1"/>
    <col min="49" max="52" width="2.6640625" style="1" customWidth="1"/>
    <col min="53" max="53" width="2.6640625" style="23" customWidth="1"/>
    <col min="54" max="76" width="2.6640625" style="1" customWidth="1"/>
    <col min="77" max="16384" width="8.77734375" style="1"/>
  </cols>
  <sheetData>
    <row r="1" spans="1:83" ht="14.4" customHeight="1" x14ac:dyDescent="0.2">
      <c r="A1" s="63" t="s">
        <v>39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</row>
    <row r="2" spans="1:83" ht="14.4" customHeight="1" x14ac:dyDescent="0.2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</row>
    <row r="3" spans="1:83" ht="14.4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59"/>
      <c r="S3" s="2"/>
      <c r="T3" s="2"/>
      <c r="U3" s="2"/>
      <c r="Z3" s="1"/>
      <c r="AA3" s="1"/>
      <c r="AB3" s="1"/>
      <c r="AC3" s="1"/>
      <c r="AD3" s="1"/>
      <c r="AE3" s="1"/>
      <c r="AF3" s="1"/>
      <c r="AM3" s="2"/>
      <c r="AN3" s="2"/>
      <c r="AO3" s="2"/>
      <c r="AP3" s="2"/>
      <c r="AQ3" s="2"/>
      <c r="AR3" s="2"/>
      <c r="AS3" s="2"/>
      <c r="AT3" s="2"/>
      <c r="AU3" s="2"/>
      <c r="AV3" s="2"/>
      <c r="BA3" s="1"/>
      <c r="BL3" s="64" t="s">
        <v>40</v>
      </c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</row>
    <row r="4" spans="1:83" ht="14.4" customHeight="1" x14ac:dyDescent="0.2">
      <c r="B4" s="2"/>
      <c r="C4" s="2"/>
      <c r="D4" s="2"/>
      <c r="E4" s="2"/>
      <c r="F4" s="2"/>
      <c r="K4" s="1"/>
      <c r="P4" s="1"/>
      <c r="T4" s="2"/>
      <c r="U4" s="2"/>
      <c r="Z4" s="1"/>
      <c r="AA4" s="1"/>
      <c r="AB4" s="1"/>
      <c r="AC4" s="1"/>
      <c r="AD4" s="1"/>
      <c r="AE4" s="1"/>
      <c r="AF4" s="1"/>
      <c r="AM4" s="2"/>
      <c r="AV4" s="1"/>
      <c r="BA4" s="1"/>
      <c r="BL4" s="64" t="s">
        <v>10</v>
      </c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</row>
    <row r="5" spans="1:83" ht="14.4" customHeight="1" x14ac:dyDescent="0.2">
      <c r="B5" s="2"/>
      <c r="C5" s="2"/>
      <c r="D5" s="2"/>
      <c r="E5" s="2"/>
      <c r="F5" s="2"/>
      <c r="K5" s="1"/>
      <c r="P5" s="1"/>
      <c r="T5" s="2"/>
      <c r="U5" s="2"/>
      <c r="Z5" s="1"/>
      <c r="AA5" s="1"/>
      <c r="AB5" s="1"/>
      <c r="AC5" s="1"/>
      <c r="AD5" s="1"/>
      <c r="AE5" s="1"/>
      <c r="AF5" s="1"/>
      <c r="AM5" s="2"/>
      <c r="AV5" s="1"/>
      <c r="BA5" s="1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</row>
    <row r="6" spans="1:83" ht="14.4" customHeight="1" x14ac:dyDescent="0.2">
      <c r="A6" s="65" t="s">
        <v>6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</row>
    <row r="7" spans="1:83" ht="14.4" customHeight="1" x14ac:dyDescent="0.2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29"/>
      <c r="BZ7" s="29"/>
      <c r="CA7" s="29"/>
      <c r="CB7" s="29"/>
      <c r="CC7" s="29"/>
      <c r="CD7" s="29"/>
      <c r="CE7" s="29"/>
    </row>
    <row r="8" spans="1:83" ht="14.4" customHeight="1" thickBot="1" x14ac:dyDescent="0.25">
      <c r="K8" s="1"/>
      <c r="P8" s="1"/>
      <c r="U8" s="1"/>
      <c r="Z8" s="1"/>
      <c r="AA8" s="1"/>
      <c r="AB8" s="1"/>
      <c r="AC8" s="1"/>
      <c r="AD8" s="1"/>
      <c r="AE8" s="1"/>
      <c r="AF8" s="1"/>
      <c r="AM8" s="1"/>
      <c r="AV8" s="1"/>
      <c r="BA8" s="1"/>
    </row>
    <row r="9" spans="1:83" ht="14.4" customHeight="1" x14ac:dyDescent="0.2">
      <c r="A9" s="70" t="s">
        <v>22</v>
      </c>
      <c r="B9" s="71"/>
      <c r="C9" s="71"/>
      <c r="D9" s="71"/>
      <c r="E9" s="71"/>
      <c r="F9" s="72"/>
      <c r="G9" s="66">
        <v>1</v>
      </c>
      <c r="H9" s="67"/>
      <c r="I9" s="67"/>
      <c r="J9" s="67"/>
      <c r="K9" s="68"/>
      <c r="L9" s="69">
        <v>2</v>
      </c>
      <c r="M9" s="67"/>
      <c r="N9" s="67"/>
      <c r="O9" s="67"/>
      <c r="P9" s="68"/>
      <c r="Q9" s="69">
        <v>3</v>
      </c>
      <c r="R9" s="67"/>
      <c r="S9" s="67"/>
      <c r="T9" s="67"/>
      <c r="U9" s="68"/>
      <c r="V9" s="69">
        <v>4</v>
      </c>
      <c r="W9" s="67"/>
      <c r="X9" s="67"/>
      <c r="Y9" s="67"/>
      <c r="Z9" s="67"/>
      <c r="AA9" s="106" t="s">
        <v>0</v>
      </c>
      <c r="AB9" s="95"/>
      <c r="AC9" s="102" t="s">
        <v>1</v>
      </c>
      <c r="AD9" s="95"/>
      <c r="AE9" s="93" t="s">
        <v>38</v>
      </c>
      <c r="AF9" s="94"/>
      <c r="AG9" s="95"/>
      <c r="AH9" s="102" t="s">
        <v>2</v>
      </c>
      <c r="AI9" s="94"/>
      <c r="AJ9" s="94"/>
      <c r="AK9" s="103"/>
      <c r="AN9" s="70" t="s">
        <v>23</v>
      </c>
      <c r="AO9" s="71"/>
      <c r="AP9" s="71"/>
      <c r="AQ9" s="71"/>
      <c r="AR9" s="71"/>
      <c r="AS9" s="72"/>
      <c r="AT9" s="66">
        <v>1</v>
      </c>
      <c r="AU9" s="67"/>
      <c r="AV9" s="67"/>
      <c r="AW9" s="67"/>
      <c r="AX9" s="68"/>
      <c r="AY9" s="69">
        <v>2</v>
      </c>
      <c r="AZ9" s="67"/>
      <c r="BA9" s="67"/>
      <c r="BB9" s="67"/>
      <c r="BC9" s="68"/>
      <c r="BD9" s="69">
        <v>3</v>
      </c>
      <c r="BE9" s="67"/>
      <c r="BF9" s="67"/>
      <c r="BG9" s="67"/>
      <c r="BH9" s="67"/>
      <c r="BI9" s="87">
        <v>4</v>
      </c>
      <c r="BJ9" s="67"/>
      <c r="BK9" s="67"/>
      <c r="BL9" s="67"/>
      <c r="BM9" s="88"/>
      <c r="BN9" s="106" t="s">
        <v>0</v>
      </c>
      <c r="BO9" s="95"/>
      <c r="BP9" s="102" t="s">
        <v>1</v>
      </c>
      <c r="BQ9" s="95"/>
      <c r="BR9" s="93" t="s">
        <v>38</v>
      </c>
      <c r="BS9" s="94"/>
      <c r="BT9" s="95"/>
      <c r="BU9" s="102" t="s">
        <v>2</v>
      </c>
      <c r="BV9" s="94"/>
      <c r="BW9" s="94"/>
      <c r="BX9" s="103"/>
    </row>
    <row r="10" spans="1:83" ht="14.4" customHeight="1" x14ac:dyDescent="0.2">
      <c r="A10" s="73"/>
      <c r="B10" s="74"/>
      <c r="C10" s="74"/>
      <c r="D10" s="74"/>
      <c r="E10" s="74"/>
      <c r="F10" s="75"/>
      <c r="G10" s="79" t="str">
        <f>IF(B12="","",B12)</f>
        <v>大西</v>
      </c>
      <c r="H10" s="80"/>
      <c r="I10" s="80"/>
      <c r="J10" s="80"/>
      <c r="K10" s="81"/>
      <c r="L10" s="85" t="str">
        <f>IF(B17="","",B17)</f>
        <v>秋月</v>
      </c>
      <c r="M10" s="80"/>
      <c r="N10" s="80"/>
      <c r="O10" s="80"/>
      <c r="P10" s="81"/>
      <c r="Q10" s="85" t="str">
        <f>IF(B22="","",B22)</f>
        <v>西村</v>
      </c>
      <c r="R10" s="80"/>
      <c r="S10" s="80"/>
      <c r="T10" s="80"/>
      <c r="U10" s="80"/>
      <c r="V10" s="89" t="str">
        <f>IF(B27="","",B27)</f>
        <v>鬼松</v>
      </c>
      <c r="W10" s="80"/>
      <c r="X10" s="80"/>
      <c r="Y10" s="80"/>
      <c r="Z10" s="90"/>
      <c r="AA10" s="107"/>
      <c r="AB10" s="98"/>
      <c r="AC10" s="96"/>
      <c r="AD10" s="98"/>
      <c r="AE10" s="96"/>
      <c r="AF10" s="97"/>
      <c r="AG10" s="98"/>
      <c r="AH10" s="96"/>
      <c r="AI10" s="97"/>
      <c r="AJ10" s="97"/>
      <c r="AK10" s="104"/>
      <c r="AN10" s="73"/>
      <c r="AO10" s="74"/>
      <c r="AP10" s="74"/>
      <c r="AQ10" s="74"/>
      <c r="AR10" s="74"/>
      <c r="AS10" s="75"/>
      <c r="AT10" s="79" t="str">
        <f>IF(AO12="","",AO12)</f>
        <v>坂東</v>
      </c>
      <c r="AU10" s="80"/>
      <c r="AV10" s="80"/>
      <c r="AW10" s="80"/>
      <c r="AX10" s="81"/>
      <c r="AY10" s="85" t="str">
        <f>IF(AO17="","",AO17)</f>
        <v>久德</v>
      </c>
      <c r="AZ10" s="80"/>
      <c r="BA10" s="80"/>
      <c r="BB10" s="80"/>
      <c r="BC10" s="81"/>
      <c r="BD10" s="85" t="str">
        <f>IF(AO22="","",AO22)</f>
        <v>平石</v>
      </c>
      <c r="BE10" s="80"/>
      <c r="BF10" s="80"/>
      <c r="BG10" s="80"/>
      <c r="BH10" s="80"/>
      <c r="BI10" s="89" t="str">
        <f>IF(AO27="","",AO27)</f>
        <v>亀石</v>
      </c>
      <c r="BJ10" s="80"/>
      <c r="BK10" s="80"/>
      <c r="BL10" s="80"/>
      <c r="BM10" s="90"/>
      <c r="BN10" s="107"/>
      <c r="BO10" s="98"/>
      <c r="BP10" s="96"/>
      <c r="BQ10" s="98"/>
      <c r="BR10" s="96"/>
      <c r="BS10" s="97"/>
      <c r="BT10" s="98"/>
      <c r="BU10" s="96"/>
      <c r="BV10" s="97"/>
      <c r="BW10" s="97"/>
      <c r="BX10" s="104"/>
    </row>
    <row r="11" spans="1:83" ht="14.4" customHeight="1" thickBot="1" x14ac:dyDescent="0.25">
      <c r="A11" s="76" t="s">
        <v>78</v>
      </c>
      <c r="B11" s="77"/>
      <c r="C11" s="77"/>
      <c r="D11" s="77"/>
      <c r="E11" s="77"/>
      <c r="F11" s="78"/>
      <c r="G11" s="82"/>
      <c r="H11" s="83"/>
      <c r="I11" s="83"/>
      <c r="J11" s="83"/>
      <c r="K11" s="84"/>
      <c r="L11" s="86"/>
      <c r="M11" s="83"/>
      <c r="N11" s="83"/>
      <c r="O11" s="83"/>
      <c r="P11" s="84"/>
      <c r="Q11" s="86"/>
      <c r="R11" s="83"/>
      <c r="S11" s="83"/>
      <c r="T11" s="83"/>
      <c r="U11" s="83"/>
      <c r="V11" s="91"/>
      <c r="W11" s="83"/>
      <c r="X11" s="83"/>
      <c r="Y11" s="83"/>
      <c r="Z11" s="92"/>
      <c r="AA11" s="108"/>
      <c r="AB11" s="101"/>
      <c r="AC11" s="99"/>
      <c r="AD11" s="101"/>
      <c r="AE11" s="99"/>
      <c r="AF11" s="100"/>
      <c r="AG11" s="101"/>
      <c r="AH11" s="99"/>
      <c r="AI11" s="100"/>
      <c r="AJ11" s="100"/>
      <c r="AK11" s="105"/>
      <c r="AN11" s="76" t="s">
        <v>79</v>
      </c>
      <c r="AO11" s="77"/>
      <c r="AP11" s="77"/>
      <c r="AQ11" s="77"/>
      <c r="AR11" s="77"/>
      <c r="AS11" s="78"/>
      <c r="AT11" s="82"/>
      <c r="AU11" s="83"/>
      <c r="AV11" s="83"/>
      <c r="AW11" s="83"/>
      <c r="AX11" s="84"/>
      <c r="AY11" s="86"/>
      <c r="AZ11" s="83"/>
      <c r="BA11" s="83"/>
      <c r="BB11" s="83"/>
      <c r="BC11" s="84"/>
      <c r="BD11" s="86"/>
      <c r="BE11" s="83"/>
      <c r="BF11" s="83"/>
      <c r="BG11" s="83"/>
      <c r="BH11" s="83"/>
      <c r="BI11" s="91"/>
      <c r="BJ11" s="83"/>
      <c r="BK11" s="83"/>
      <c r="BL11" s="83"/>
      <c r="BM11" s="92"/>
      <c r="BN11" s="108"/>
      <c r="BO11" s="101"/>
      <c r="BP11" s="99"/>
      <c r="BQ11" s="101"/>
      <c r="BR11" s="99"/>
      <c r="BS11" s="100"/>
      <c r="BT11" s="101"/>
      <c r="BU11" s="99"/>
      <c r="BV11" s="100"/>
      <c r="BW11" s="100"/>
      <c r="BX11" s="105"/>
    </row>
    <row r="12" spans="1:83" ht="14.4" customHeight="1" x14ac:dyDescent="0.2">
      <c r="A12" s="119">
        <v>1</v>
      </c>
      <c r="B12" s="122" t="s">
        <v>41</v>
      </c>
      <c r="C12" s="122"/>
      <c r="D12" s="122"/>
      <c r="E12" s="122"/>
      <c r="F12" s="123"/>
      <c r="G12" s="134" t="str">
        <f>IF(G13="","",IF(G13&gt;K13,"○","×"))</f>
        <v/>
      </c>
      <c r="H12" s="135"/>
      <c r="I12" s="135"/>
      <c r="J12" s="135"/>
      <c r="K12" s="136"/>
      <c r="L12" s="3" t="str">
        <f>IF(L13="","",IF(L13="W","○",IF(L13="L","×",IF(L13&gt;P13,"○","×"))))</f>
        <v>○</v>
      </c>
      <c r="M12" s="4">
        <v>11</v>
      </c>
      <c r="N12" s="5" t="s">
        <v>3</v>
      </c>
      <c r="O12" s="4">
        <v>5</v>
      </c>
      <c r="P12" s="6"/>
      <c r="Q12" s="3" t="str">
        <f>IF(Q13="","",IF(Q13="W","○",IF(Q13="L","×",IF(Q13&gt;U13,"○","×"))))</f>
        <v>×</v>
      </c>
      <c r="R12" s="4">
        <v>11</v>
      </c>
      <c r="S12" s="5" t="s">
        <v>3</v>
      </c>
      <c r="T12" s="4">
        <v>6</v>
      </c>
      <c r="U12" s="6"/>
      <c r="V12" s="3" t="str">
        <f>IF(V13="","",IF(V13="W","○",IF(V13="L","×",IF(V13&gt;Z13,"○","×"))))</f>
        <v>○</v>
      </c>
      <c r="W12" s="4">
        <v>11</v>
      </c>
      <c r="X12" s="5" t="s">
        <v>3</v>
      </c>
      <c r="Y12" s="4">
        <v>7</v>
      </c>
      <c r="Z12" s="24"/>
      <c r="AA12" s="140">
        <f>IF(B12="","",COUNTIF(G12:Z16,"○"))</f>
        <v>2</v>
      </c>
      <c r="AB12" s="109"/>
      <c r="AC12" s="109">
        <f>IF(B12="","",COUNTIF(G12:Z16,"×"))</f>
        <v>1</v>
      </c>
      <c r="AD12" s="109"/>
      <c r="AE12" s="111">
        <f>IF(B12="","",AA12*2+AC12)</f>
        <v>5</v>
      </c>
      <c r="AF12" s="111"/>
      <c r="AG12" s="111"/>
      <c r="AH12" s="113">
        <f>IF(B12="","",RANK(AE12,$AE$12:$AG$31))</f>
        <v>2</v>
      </c>
      <c r="AI12" s="114"/>
      <c r="AJ12" s="114"/>
      <c r="AK12" s="115"/>
      <c r="AL12" s="35"/>
      <c r="AN12" s="119">
        <v>1</v>
      </c>
      <c r="AO12" s="122" t="s">
        <v>47</v>
      </c>
      <c r="AP12" s="122"/>
      <c r="AQ12" s="122"/>
      <c r="AR12" s="122"/>
      <c r="AS12" s="123"/>
      <c r="AT12" s="134" t="str">
        <f>IF(AT13="","",IF(AT13&gt;AX13,"○","×"))</f>
        <v/>
      </c>
      <c r="AU12" s="135"/>
      <c r="AV12" s="135"/>
      <c r="AW12" s="135"/>
      <c r="AX12" s="136"/>
      <c r="AY12" s="3" t="str">
        <f>IF(AY13="","",IF(AY13="W","○",IF(AY13="L","×",IF(AY13&gt;BC13,"○","×"))))</f>
        <v>○</v>
      </c>
      <c r="AZ12" s="4">
        <v>11</v>
      </c>
      <c r="BA12" s="5" t="s">
        <v>3</v>
      </c>
      <c r="BB12" s="4">
        <v>5</v>
      </c>
      <c r="BC12" s="6"/>
      <c r="BD12" s="3" t="str">
        <f>IF(BD13="","",IF(BD13="W","○",IF(BD13="L","×",IF(BD13&gt;BH13,"○","×"))))</f>
        <v>○</v>
      </c>
      <c r="BE12" s="4">
        <v>11</v>
      </c>
      <c r="BF12" s="5" t="s">
        <v>3</v>
      </c>
      <c r="BG12" s="4">
        <v>4</v>
      </c>
      <c r="BH12" s="6"/>
      <c r="BI12" s="3" t="str">
        <f>IF(BI13="","",IF(BI13="W","○",IF(BI13="L","×",IF(BI13&gt;BM13,"○","×"))))</f>
        <v>○</v>
      </c>
      <c r="BJ12" s="4">
        <v>11</v>
      </c>
      <c r="BK12" s="5" t="s">
        <v>3</v>
      </c>
      <c r="BL12" s="4">
        <v>5</v>
      </c>
      <c r="BM12" s="24"/>
      <c r="BN12" s="140">
        <f>IF(AO12="","",COUNTIF(AT12:BM16,"○"))</f>
        <v>3</v>
      </c>
      <c r="BO12" s="109"/>
      <c r="BP12" s="109">
        <f>IF(AO12="","",COUNTIF(AT12:BM16,"×"))</f>
        <v>0</v>
      </c>
      <c r="BQ12" s="109"/>
      <c r="BR12" s="111">
        <f>IF(AO12="","",BN12*2+BP12)</f>
        <v>6</v>
      </c>
      <c r="BS12" s="111"/>
      <c r="BT12" s="111"/>
      <c r="BU12" s="161">
        <f>IF(AO12="","",RANK(BR12,$BR$12:$BT$31))</f>
        <v>1</v>
      </c>
      <c r="BV12" s="162"/>
      <c r="BW12" s="162"/>
      <c r="BX12" s="163"/>
    </row>
    <row r="13" spans="1:83" ht="14.4" customHeight="1" x14ac:dyDescent="0.2">
      <c r="A13" s="120"/>
      <c r="B13" s="122"/>
      <c r="C13" s="122"/>
      <c r="D13" s="122"/>
      <c r="E13" s="122"/>
      <c r="F13" s="123"/>
      <c r="G13" s="134"/>
      <c r="H13" s="135"/>
      <c r="I13" s="135"/>
      <c r="J13" s="135"/>
      <c r="K13" s="136"/>
      <c r="L13" s="126">
        <f>IF(M12="","",IF(M12&gt;O12,1,0)+IF(M13&gt;O13,1,0)+IF(M14&gt;O14,1,0)+IF(M15&gt;O15,1,0)+IF(M16&gt;O16,1,0))</f>
        <v>3</v>
      </c>
      <c r="M13" s="7">
        <v>11</v>
      </c>
      <c r="N13" s="8" t="s">
        <v>3</v>
      </c>
      <c r="O13" s="7">
        <v>7</v>
      </c>
      <c r="P13" s="124">
        <f>IF(OR(L13="L",L13="W"),"",IF(M12="","",IF(M12&lt;O12,1,0)+IF(M13&lt;O13,1,0)+IF(M14&lt;O14,1,0)+IF(M15&lt;O15,1,0)+IF(M16&lt;O16,1,0)))</f>
        <v>0</v>
      </c>
      <c r="Q13" s="126">
        <f>IF(R12="","",IF(R12&gt;T12,1,0)+IF(R13&gt;T13,1,0)+IF(R14&gt;T14,1,0)+IF(R15&gt;T15,1,0)+IF(R16&gt;T16,1,0))</f>
        <v>1</v>
      </c>
      <c r="R13" s="7">
        <v>7</v>
      </c>
      <c r="S13" s="8" t="s">
        <v>3</v>
      </c>
      <c r="T13" s="7">
        <v>11</v>
      </c>
      <c r="U13" s="124">
        <f>IF(OR(Q13="L",Q13="W"),"",IF(R12="","",IF(R12&lt;T12,1,0)+IF(R13&lt;T13,1,0)+IF(R14&lt;T14,1,0)+IF(R15&lt;T15,1,0)+IF(R16&lt;T16,1,0)))</f>
        <v>3</v>
      </c>
      <c r="V13" s="126">
        <f>IF(W12="","",IF(W12&gt;Y12,1,0)+IF(W13&gt;Y13,1,0)+IF(W14&gt;Y14,1,0)+IF(W15&gt;Y15,1,0)+IF(W16&gt;Y16,1,0))</f>
        <v>3</v>
      </c>
      <c r="W13" s="7">
        <v>11</v>
      </c>
      <c r="X13" s="8" t="s">
        <v>3</v>
      </c>
      <c r="Y13" s="7">
        <v>5</v>
      </c>
      <c r="Z13" s="128">
        <f>IF(OR(V13="L",V13="W"),"",IF(W12="","",IF(W12&lt;Y12,1,0)+IF(W13&lt;Y13,1,0)+IF(W14&lt;Y14,1,0)+IF(W15&lt;Y15,1,0)+IF(W16&lt;Y16,1,0)))</f>
        <v>0</v>
      </c>
      <c r="AA13" s="141"/>
      <c r="AB13" s="110"/>
      <c r="AC13" s="110"/>
      <c r="AD13" s="110"/>
      <c r="AE13" s="112"/>
      <c r="AF13" s="112"/>
      <c r="AG13" s="112"/>
      <c r="AH13" s="116"/>
      <c r="AI13" s="117"/>
      <c r="AJ13" s="117"/>
      <c r="AK13" s="118"/>
      <c r="AL13" s="35"/>
      <c r="AN13" s="120"/>
      <c r="AO13" s="122"/>
      <c r="AP13" s="122"/>
      <c r="AQ13" s="122"/>
      <c r="AR13" s="122"/>
      <c r="AS13" s="123"/>
      <c r="AT13" s="134"/>
      <c r="AU13" s="135"/>
      <c r="AV13" s="135"/>
      <c r="AW13" s="135"/>
      <c r="AX13" s="136"/>
      <c r="AY13" s="126">
        <f>IF(AZ12="","",IF(AZ12&gt;BB12,1,0)+IF(AZ13&gt;BB13,1,0)+IF(AZ14&gt;BB14,1,0)+IF(AZ15&gt;BB15,1,0)+IF(AZ16&gt;BB16,1,0))</f>
        <v>3</v>
      </c>
      <c r="AZ13" s="7">
        <v>11</v>
      </c>
      <c r="BA13" s="8" t="s">
        <v>3</v>
      </c>
      <c r="BB13" s="7">
        <v>9</v>
      </c>
      <c r="BC13" s="124">
        <f>IF(OR(AY13="L",AY13="W"),"",IF(AZ12="","",IF(AZ12&lt;BB12,1,0)+IF(AZ13&lt;BB13,1,0)+IF(AZ14&lt;BB14,1,0)+IF(AZ15&lt;BB15,1,0)+IF(AZ16&lt;BB16,1,0)))</f>
        <v>1</v>
      </c>
      <c r="BD13" s="126">
        <f>IF(BE12="","",IF(BE12&gt;BG12,1,0)+IF(BE13&gt;BG13,1,0)+IF(BE14&gt;BG14,1,0)+IF(BE15&gt;BG15,1,0)+IF(BE16&gt;BG16,1,0))</f>
        <v>3</v>
      </c>
      <c r="BE13" s="7">
        <v>11</v>
      </c>
      <c r="BF13" s="8" t="s">
        <v>3</v>
      </c>
      <c r="BG13" s="7">
        <v>4</v>
      </c>
      <c r="BH13" s="124">
        <f>IF(OR(BD13="L",BD13="W"),"",IF(BE12="","",IF(BE12&lt;BG12,1,0)+IF(BE13&lt;BG13,1,0)+IF(BE14&lt;BG14,1,0)+IF(BE15&lt;BG15,1,0)+IF(BE16&lt;BG16,1,0)))</f>
        <v>0</v>
      </c>
      <c r="BI13" s="126">
        <f>IF(BJ12="","",IF(BJ12&gt;BL12,1,0)+IF(BJ13&gt;BL13,1,0)+IF(BJ14&gt;BL14,1,0)+IF(BJ15&gt;BL15,1,0)+IF(BJ16&gt;BL16,1,0))</f>
        <v>3</v>
      </c>
      <c r="BJ13" s="7">
        <v>11</v>
      </c>
      <c r="BK13" s="8" t="s">
        <v>3</v>
      </c>
      <c r="BL13" s="7">
        <v>7</v>
      </c>
      <c r="BM13" s="128">
        <f>IF(OR(BI13="L",BI13="W"),"",IF(BJ12="","",IF(BJ12&lt;BL12,1,0)+IF(BJ13&lt;BL13,1,0)+IF(BJ14&lt;BL14,1,0)+IF(BJ15&lt;BL15,1,0)+IF(BJ16&lt;BL16,1,0)))</f>
        <v>0</v>
      </c>
      <c r="BN13" s="141"/>
      <c r="BO13" s="110"/>
      <c r="BP13" s="110"/>
      <c r="BQ13" s="110"/>
      <c r="BR13" s="112"/>
      <c r="BS13" s="112"/>
      <c r="BT13" s="112"/>
      <c r="BU13" s="116"/>
      <c r="BV13" s="117"/>
      <c r="BW13" s="117"/>
      <c r="BX13" s="118"/>
    </row>
    <row r="14" spans="1:83" ht="14.4" customHeight="1" x14ac:dyDescent="0.2">
      <c r="A14" s="120"/>
      <c r="B14" s="122"/>
      <c r="C14" s="122"/>
      <c r="D14" s="122"/>
      <c r="E14" s="122"/>
      <c r="F14" s="123"/>
      <c r="G14" s="134"/>
      <c r="H14" s="135"/>
      <c r="I14" s="135"/>
      <c r="J14" s="135"/>
      <c r="K14" s="136"/>
      <c r="L14" s="126"/>
      <c r="M14" s="7">
        <v>11</v>
      </c>
      <c r="N14" s="8" t="s">
        <v>3</v>
      </c>
      <c r="O14" s="7">
        <v>5</v>
      </c>
      <c r="P14" s="124"/>
      <c r="Q14" s="126"/>
      <c r="R14" s="7">
        <v>7</v>
      </c>
      <c r="S14" s="8" t="s">
        <v>3</v>
      </c>
      <c r="T14" s="7">
        <v>11</v>
      </c>
      <c r="U14" s="124"/>
      <c r="V14" s="126"/>
      <c r="W14" s="7">
        <v>11</v>
      </c>
      <c r="X14" s="8" t="s">
        <v>3</v>
      </c>
      <c r="Y14" s="7">
        <v>5</v>
      </c>
      <c r="Z14" s="128"/>
      <c r="AA14" s="141"/>
      <c r="AB14" s="110"/>
      <c r="AC14" s="110"/>
      <c r="AD14" s="110"/>
      <c r="AE14" s="112"/>
      <c r="AF14" s="112"/>
      <c r="AG14" s="112"/>
      <c r="AH14" s="116"/>
      <c r="AI14" s="117"/>
      <c r="AJ14" s="117"/>
      <c r="AK14" s="118"/>
      <c r="AL14" s="35"/>
      <c r="AN14" s="120"/>
      <c r="AO14" s="122"/>
      <c r="AP14" s="122"/>
      <c r="AQ14" s="122"/>
      <c r="AR14" s="122"/>
      <c r="AS14" s="123"/>
      <c r="AT14" s="134"/>
      <c r="AU14" s="135"/>
      <c r="AV14" s="135"/>
      <c r="AW14" s="135"/>
      <c r="AX14" s="136"/>
      <c r="AY14" s="126"/>
      <c r="AZ14" s="7">
        <v>10</v>
      </c>
      <c r="BA14" s="8" t="s">
        <v>3</v>
      </c>
      <c r="BB14" s="7">
        <v>12</v>
      </c>
      <c r="BC14" s="124"/>
      <c r="BD14" s="126"/>
      <c r="BE14" s="7">
        <v>11</v>
      </c>
      <c r="BF14" s="8" t="s">
        <v>3</v>
      </c>
      <c r="BG14" s="7">
        <v>5</v>
      </c>
      <c r="BH14" s="124"/>
      <c r="BI14" s="126"/>
      <c r="BJ14" s="7">
        <v>11</v>
      </c>
      <c r="BK14" s="8" t="s">
        <v>3</v>
      </c>
      <c r="BL14" s="7">
        <v>7</v>
      </c>
      <c r="BM14" s="128"/>
      <c r="BN14" s="141"/>
      <c r="BO14" s="110"/>
      <c r="BP14" s="110"/>
      <c r="BQ14" s="110"/>
      <c r="BR14" s="112"/>
      <c r="BS14" s="112"/>
      <c r="BT14" s="112"/>
      <c r="BU14" s="116"/>
      <c r="BV14" s="117"/>
      <c r="BW14" s="117"/>
      <c r="BX14" s="118"/>
    </row>
    <row r="15" spans="1:83" ht="14.4" customHeight="1" x14ac:dyDescent="0.2">
      <c r="A15" s="120"/>
      <c r="B15" s="142" t="s">
        <v>50</v>
      </c>
      <c r="C15" s="142"/>
      <c r="D15" s="142"/>
      <c r="E15" s="142"/>
      <c r="F15" s="143"/>
      <c r="G15" s="134"/>
      <c r="H15" s="135"/>
      <c r="I15" s="135"/>
      <c r="J15" s="135"/>
      <c r="K15" s="136"/>
      <c r="L15" s="126"/>
      <c r="M15" s="7"/>
      <c r="N15" s="8" t="s">
        <v>3</v>
      </c>
      <c r="O15" s="7"/>
      <c r="P15" s="124"/>
      <c r="Q15" s="126"/>
      <c r="R15" s="7">
        <v>9</v>
      </c>
      <c r="S15" s="8" t="s">
        <v>3</v>
      </c>
      <c r="T15" s="7">
        <v>11</v>
      </c>
      <c r="U15" s="124"/>
      <c r="V15" s="126"/>
      <c r="W15" s="7"/>
      <c r="X15" s="8" t="s">
        <v>3</v>
      </c>
      <c r="Y15" s="7"/>
      <c r="Z15" s="128"/>
      <c r="AA15" s="141"/>
      <c r="AB15" s="110"/>
      <c r="AC15" s="110"/>
      <c r="AD15" s="110"/>
      <c r="AE15" s="112"/>
      <c r="AF15" s="112"/>
      <c r="AG15" s="112"/>
      <c r="AH15" s="116"/>
      <c r="AI15" s="117"/>
      <c r="AJ15" s="117"/>
      <c r="AK15" s="118"/>
      <c r="AL15" s="35"/>
      <c r="AN15" s="120"/>
      <c r="AO15" s="130" t="s">
        <v>24</v>
      </c>
      <c r="AP15" s="130"/>
      <c r="AQ15" s="130"/>
      <c r="AR15" s="130"/>
      <c r="AS15" s="131"/>
      <c r="AT15" s="134"/>
      <c r="AU15" s="135"/>
      <c r="AV15" s="135"/>
      <c r="AW15" s="135"/>
      <c r="AX15" s="136"/>
      <c r="AY15" s="126"/>
      <c r="AZ15" s="7">
        <v>11</v>
      </c>
      <c r="BA15" s="8" t="s">
        <v>3</v>
      </c>
      <c r="BB15" s="7">
        <v>4</v>
      </c>
      <c r="BC15" s="124"/>
      <c r="BD15" s="126"/>
      <c r="BE15" s="7"/>
      <c r="BF15" s="8" t="s">
        <v>3</v>
      </c>
      <c r="BG15" s="7"/>
      <c r="BH15" s="124"/>
      <c r="BI15" s="126"/>
      <c r="BJ15" s="7"/>
      <c r="BK15" s="8" t="s">
        <v>3</v>
      </c>
      <c r="BL15" s="7"/>
      <c r="BM15" s="128"/>
      <c r="BN15" s="141"/>
      <c r="BO15" s="110"/>
      <c r="BP15" s="110"/>
      <c r="BQ15" s="110"/>
      <c r="BR15" s="112"/>
      <c r="BS15" s="112"/>
      <c r="BT15" s="112"/>
      <c r="BU15" s="116"/>
      <c r="BV15" s="117"/>
      <c r="BW15" s="117"/>
      <c r="BX15" s="118"/>
    </row>
    <row r="16" spans="1:83" ht="14.4" customHeight="1" x14ac:dyDescent="0.2">
      <c r="A16" s="121"/>
      <c r="B16" s="142"/>
      <c r="C16" s="142"/>
      <c r="D16" s="142"/>
      <c r="E16" s="142"/>
      <c r="F16" s="143"/>
      <c r="G16" s="137"/>
      <c r="H16" s="138"/>
      <c r="I16" s="138"/>
      <c r="J16" s="138"/>
      <c r="K16" s="139"/>
      <c r="L16" s="127"/>
      <c r="M16" s="9"/>
      <c r="N16" s="10" t="s">
        <v>3</v>
      </c>
      <c r="O16" s="9"/>
      <c r="P16" s="125"/>
      <c r="Q16" s="127"/>
      <c r="R16" s="9"/>
      <c r="S16" s="10" t="s">
        <v>3</v>
      </c>
      <c r="T16" s="9"/>
      <c r="U16" s="125"/>
      <c r="V16" s="127"/>
      <c r="W16" s="9"/>
      <c r="X16" s="10" t="s">
        <v>3</v>
      </c>
      <c r="Y16" s="9"/>
      <c r="Z16" s="129"/>
      <c r="AA16" s="141"/>
      <c r="AB16" s="110"/>
      <c r="AC16" s="110"/>
      <c r="AD16" s="110"/>
      <c r="AE16" s="112"/>
      <c r="AF16" s="112"/>
      <c r="AG16" s="112"/>
      <c r="AH16" s="116"/>
      <c r="AI16" s="117"/>
      <c r="AJ16" s="117"/>
      <c r="AK16" s="118"/>
      <c r="AL16" s="35"/>
      <c r="AN16" s="121"/>
      <c r="AO16" s="130"/>
      <c r="AP16" s="130"/>
      <c r="AQ16" s="130"/>
      <c r="AR16" s="130"/>
      <c r="AS16" s="131"/>
      <c r="AT16" s="137"/>
      <c r="AU16" s="138"/>
      <c r="AV16" s="138"/>
      <c r="AW16" s="138"/>
      <c r="AX16" s="139"/>
      <c r="AY16" s="127"/>
      <c r="AZ16" s="9"/>
      <c r="BA16" s="10" t="s">
        <v>3</v>
      </c>
      <c r="BB16" s="9"/>
      <c r="BC16" s="125"/>
      <c r="BD16" s="127"/>
      <c r="BE16" s="9"/>
      <c r="BF16" s="10" t="s">
        <v>3</v>
      </c>
      <c r="BG16" s="9"/>
      <c r="BH16" s="125"/>
      <c r="BI16" s="127"/>
      <c r="BJ16" s="9"/>
      <c r="BK16" s="10" t="s">
        <v>3</v>
      </c>
      <c r="BL16" s="9"/>
      <c r="BM16" s="129"/>
      <c r="BN16" s="141"/>
      <c r="BO16" s="110"/>
      <c r="BP16" s="110"/>
      <c r="BQ16" s="110"/>
      <c r="BR16" s="112"/>
      <c r="BS16" s="112"/>
      <c r="BT16" s="112"/>
      <c r="BU16" s="116"/>
      <c r="BV16" s="117"/>
      <c r="BW16" s="117"/>
      <c r="BX16" s="118"/>
    </row>
    <row r="17" spans="1:76" ht="14.4" customHeight="1" x14ac:dyDescent="0.2">
      <c r="A17" s="164">
        <v>2</v>
      </c>
      <c r="B17" s="149" t="s">
        <v>43</v>
      </c>
      <c r="C17" s="149"/>
      <c r="D17" s="149"/>
      <c r="E17" s="149"/>
      <c r="F17" s="150"/>
      <c r="G17" s="3" t="str">
        <f>IF(L12="","",IF(L12="○","×","○"))</f>
        <v>×</v>
      </c>
      <c r="H17" s="11">
        <f>IF(O12="","",O12)</f>
        <v>5</v>
      </c>
      <c r="I17" s="12" t="s">
        <v>3</v>
      </c>
      <c r="J17" s="13">
        <f>IF(M12="","",M12)</f>
        <v>11</v>
      </c>
      <c r="K17" s="14"/>
      <c r="L17" s="144" t="str">
        <f>IF(L18="","",IF(L18&gt;P18,"○","×"))</f>
        <v/>
      </c>
      <c r="M17" s="145"/>
      <c r="N17" s="145"/>
      <c r="O17" s="145"/>
      <c r="P17" s="146"/>
      <c r="Q17" s="3" t="str">
        <f>IF(Q18="","",IF(Q18="W","○",IF(Q18="L","×",IF(Q18&gt;U18,"○","×"))))</f>
        <v>×</v>
      </c>
      <c r="R17" s="4">
        <v>11</v>
      </c>
      <c r="S17" s="5" t="s">
        <v>3</v>
      </c>
      <c r="T17" s="4">
        <v>9</v>
      </c>
      <c r="U17" s="6"/>
      <c r="V17" s="3" t="str">
        <f>IF(V18="","",IF(V18="W","○",IF(V18="L","×",IF(V18&gt;Z18,"○","×"))))</f>
        <v>○</v>
      </c>
      <c r="W17" s="4">
        <v>11</v>
      </c>
      <c r="X17" s="5" t="s">
        <v>3</v>
      </c>
      <c r="Y17" s="4">
        <v>7</v>
      </c>
      <c r="Z17" s="24"/>
      <c r="AA17" s="151">
        <f t="shared" ref="AA17" si="0">IF(B17="","",COUNTIF(G17:Z21,"○"))</f>
        <v>1</v>
      </c>
      <c r="AB17" s="152"/>
      <c r="AC17" s="157">
        <f t="shared" ref="AC17" si="1">IF(B17="","",COUNTIF(G17:Z21,"×"))</f>
        <v>2</v>
      </c>
      <c r="AD17" s="152"/>
      <c r="AE17" s="112">
        <f>IF(B17="","",AA17*2+AC17)</f>
        <v>4</v>
      </c>
      <c r="AF17" s="112"/>
      <c r="AG17" s="112"/>
      <c r="AH17" s="161">
        <f t="shared" ref="AH17" si="2">IF(B17="","",RANK(AE17,$AE$12:$AG$31))</f>
        <v>3</v>
      </c>
      <c r="AI17" s="162"/>
      <c r="AJ17" s="162"/>
      <c r="AK17" s="163"/>
      <c r="AL17" s="35"/>
      <c r="AN17" s="164">
        <v>2</v>
      </c>
      <c r="AO17" s="149" t="s">
        <v>48</v>
      </c>
      <c r="AP17" s="149"/>
      <c r="AQ17" s="149"/>
      <c r="AR17" s="149"/>
      <c r="AS17" s="150"/>
      <c r="AT17" s="3" t="str">
        <f>IF(AY12="","",IF(AY12="○","×","○"))</f>
        <v>×</v>
      </c>
      <c r="AU17" s="11">
        <f>IF(BB12="","",BB12)</f>
        <v>5</v>
      </c>
      <c r="AV17" s="12" t="s">
        <v>3</v>
      </c>
      <c r="AW17" s="13">
        <f>IF(AZ12="","",AZ12)</f>
        <v>11</v>
      </c>
      <c r="AX17" s="14"/>
      <c r="AY17" s="144" t="str">
        <f>IF(AY18="","",IF(AY18&gt;BC18,"○","×"))</f>
        <v/>
      </c>
      <c r="AZ17" s="145"/>
      <c r="BA17" s="145"/>
      <c r="BB17" s="145"/>
      <c r="BC17" s="146"/>
      <c r="BD17" s="3" t="str">
        <f>IF(BD18="","",IF(BD18="W","○",IF(BD18="L","×",IF(BD18&gt;BH18,"○","×"))))</f>
        <v>○</v>
      </c>
      <c r="BE17" s="4">
        <v>11</v>
      </c>
      <c r="BF17" s="5" t="s">
        <v>3</v>
      </c>
      <c r="BG17" s="4">
        <v>8</v>
      </c>
      <c r="BH17" s="6"/>
      <c r="BI17" s="3" t="str">
        <f>IF(BI18="","",IF(BI18="W","○",IF(BI18="L","×",IF(BI18&gt;BM18,"○","×"))))</f>
        <v>○</v>
      </c>
      <c r="BJ17" s="4">
        <v>7</v>
      </c>
      <c r="BK17" s="5" t="s">
        <v>3</v>
      </c>
      <c r="BL17" s="4">
        <v>11</v>
      </c>
      <c r="BM17" s="24"/>
      <c r="BN17" s="151">
        <f>IF(AO17="","",COUNTIF(AT17:BM21,"○"))</f>
        <v>2</v>
      </c>
      <c r="BO17" s="152"/>
      <c r="BP17" s="157">
        <f t="shared" ref="BP17" si="3">IF(AO17="","",COUNTIF(AT17:BM21,"×"))</f>
        <v>1</v>
      </c>
      <c r="BQ17" s="152"/>
      <c r="BR17" s="112">
        <f>IF(AO17="","",BN17*2+BP17)</f>
        <v>5</v>
      </c>
      <c r="BS17" s="112"/>
      <c r="BT17" s="112"/>
      <c r="BU17" s="161">
        <f t="shared" ref="BU17" si="4">IF(AO17="","",RANK(BR17,$BR$12:$BT$31))</f>
        <v>2</v>
      </c>
      <c r="BV17" s="162"/>
      <c r="BW17" s="162"/>
      <c r="BX17" s="163"/>
    </row>
    <row r="18" spans="1:76" ht="14.4" customHeight="1" x14ac:dyDescent="0.2">
      <c r="A18" s="120"/>
      <c r="B18" s="122"/>
      <c r="C18" s="122"/>
      <c r="D18" s="122"/>
      <c r="E18" s="122"/>
      <c r="F18" s="123"/>
      <c r="G18" s="132">
        <f>IF(L13="W","L",IF(L13="L","W",IF(L13="","",P13)))</f>
        <v>0</v>
      </c>
      <c r="H18" s="15">
        <f>IF(O13="","",O13)</f>
        <v>7</v>
      </c>
      <c r="I18" s="8" t="s">
        <v>3</v>
      </c>
      <c r="J18" s="16">
        <f>IF(M13="","",M13)</f>
        <v>11</v>
      </c>
      <c r="K18" s="124">
        <f>IF(OR(G18="L",G18="W"),"",L13)</f>
        <v>3</v>
      </c>
      <c r="L18" s="147"/>
      <c r="M18" s="135"/>
      <c r="N18" s="135"/>
      <c r="O18" s="135"/>
      <c r="P18" s="136"/>
      <c r="Q18" s="126">
        <f>IF(R17="","",IF(R17&gt;T17,1,0)+IF(R18&gt;T18,1,0)+IF(R19&gt;T19,1,0)+IF(R20&gt;T20,1,0)+IF(R21&gt;T21,1,0))</f>
        <v>2</v>
      </c>
      <c r="R18" s="7">
        <v>6</v>
      </c>
      <c r="S18" s="8" t="s">
        <v>3</v>
      </c>
      <c r="T18" s="7">
        <v>11</v>
      </c>
      <c r="U18" s="124">
        <f>IF(OR(Q18="L",Q18="W"),"",IF(R17="","",IF(R17&lt;T17,1,0)+IF(R18&lt;T18,1,0)+IF(R19&lt;T19,1,0)+IF(R20&lt;T20,1,0)+IF(R21&lt;T21,1,0)))</f>
        <v>3</v>
      </c>
      <c r="V18" s="126">
        <f>IF(W17="","",IF(W17&gt;Y17,1,0)+IF(W18&gt;Y18,1,0)+IF(W19&gt;Y19,1,0)+IF(W20&gt;Y20,1,0)+IF(W21&gt;Y21,1,0))</f>
        <v>3</v>
      </c>
      <c r="W18" s="7">
        <v>11</v>
      </c>
      <c r="X18" s="8" t="s">
        <v>3</v>
      </c>
      <c r="Y18" s="7">
        <v>9</v>
      </c>
      <c r="Z18" s="128">
        <f>IF(OR(V18="L",V18="W"),"",IF(W17="","",IF(W17&lt;Y17,1,0)+IF(W18&lt;Y18,1,0)+IF(W19&lt;Y19,1,0)+IF(W20&lt;Y20,1,0)+IF(W21&lt;Y21,1,0)))</f>
        <v>1</v>
      </c>
      <c r="AA18" s="153"/>
      <c r="AB18" s="154"/>
      <c r="AC18" s="158"/>
      <c r="AD18" s="154"/>
      <c r="AE18" s="112"/>
      <c r="AF18" s="112"/>
      <c r="AG18" s="112"/>
      <c r="AH18" s="116"/>
      <c r="AI18" s="117"/>
      <c r="AJ18" s="117"/>
      <c r="AK18" s="118"/>
      <c r="AL18" s="35"/>
      <c r="AN18" s="120"/>
      <c r="AO18" s="122"/>
      <c r="AP18" s="122"/>
      <c r="AQ18" s="122"/>
      <c r="AR18" s="122"/>
      <c r="AS18" s="123"/>
      <c r="AT18" s="132">
        <f>IF(AY13="W","L",IF(AY13="L","W",IF(AY13="","",BC13)))</f>
        <v>1</v>
      </c>
      <c r="AU18" s="15">
        <f>IF(BB13="","",BB13)</f>
        <v>9</v>
      </c>
      <c r="AV18" s="8" t="s">
        <v>3</v>
      </c>
      <c r="AW18" s="16">
        <f>IF(AZ13="","",AZ13)</f>
        <v>11</v>
      </c>
      <c r="AX18" s="124">
        <f>IF(OR(AT18="L",AT18="W"),"",AY13)</f>
        <v>3</v>
      </c>
      <c r="AY18" s="147"/>
      <c r="AZ18" s="135"/>
      <c r="BA18" s="135"/>
      <c r="BB18" s="135"/>
      <c r="BC18" s="136"/>
      <c r="BD18" s="126">
        <f>IF(BE17="","",IF(BE17&gt;BG17,1,0)+IF(BE18&gt;BG18,1,0)+IF(BE19&gt;BG19,1,0)+IF(BE20&gt;BG20,1,0)+IF(BE21&gt;BG21,1,0))</f>
        <v>3</v>
      </c>
      <c r="BE18" s="7">
        <v>11</v>
      </c>
      <c r="BF18" s="8" t="s">
        <v>3</v>
      </c>
      <c r="BG18" s="7">
        <v>6</v>
      </c>
      <c r="BH18" s="124">
        <f>IF(OR(BD18="L",BD18="W"),"",IF(BE17="","",IF(BE17&lt;BG17,1,0)+IF(BE18&lt;BG18,1,0)+IF(BE19&lt;BG19,1,0)+IF(BE20&lt;BG20,1,0)+IF(BE21&lt;BG21,1,0)))</f>
        <v>0</v>
      </c>
      <c r="BI18" s="126">
        <f>IF(BJ17="","",IF(BJ17&gt;BL17,1,0)+IF(BJ18&gt;BL18,1,0)+IF(BJ19&gt;BL19,1,0)+IF(BJ20&gt;BL20,1,0)+IF(BJ21&gt;BL21,1,0))</f>
        <v>3</v>
      </c>
      <c r="BJ18" s="7">
        <v>11</v>
      </c>
      <c r="BK18" s="8" t="s">
        <v>3</v>
      </c>
      <c r="BL18" s="7">
        <v>5</v>
      </c>
      <c r="BM18" s="128">
        <f>IF(OR(BI18="L",BI18="W"),"",IF(BJ17="","",IF(BJ17&lt;BL17,1,0)+IF(BJ18&lt;BL18,1,0)+IF(BJ19&lt;BL19,1,0)+IF(BJ20&lt;BL20,1,0)+IF(BJ21&lt;BL21,1,0)))</f>
        <v>1</v>
      </c>
      <c r="BN18" s="153"/>
      <c r="BO18" s="154"/>
      <c r="BP18" s="158"/>
      <c r="BQ18" s="154"/>
      <c r="BR18" s="112"/>
      <c r="BS18" s="112"/>
      <c r="BT18" s="112"/>
      <c r="BU18" s="116"/>
      <c r="BV18" s="117"/>
      <c r="BW18" s="117"/>
      <c r="BX18" s="118"/>
    </row>
    <row r="19" spans="1:76" ht="14.4" customHeight="1" x14ac:dyDescent="0.2">
      <c r="A19" s="120"/>
      <c r="B19" s="122"/>
      <c r="C19" s="122"/>
      <c r="D19" s="122"/>
      <c r="E19" s="122"/>
      <c r="F19" s="123"/>
      <c r="G19" s="132"/>
      <c r="H19" s="15">
        <f>IF(O14="","",O14)</f>
        <v>5</v>
      </c>
      <c r="I19" s="8" t="s">
        <v>3</v>
      </c>
      <c r="J19" s="16">
        <f>IF(M14="","",M14)</f>
        <v>11</v>
      </c>
      <c r="K19" s="124"/>
      <c r="L19" s="147"/>
      <c r="M19" s="135"/>
      <c r="N19" s="135"/>
      <c r="O19" s="135"/>
      <c r="P19" s="136"/>
      <c r="Q19" s="126"/>
      <c r="R19" s="7">
        <v>13</v>
      </c>
      <c r="S19" s="8" t="s">
        <v>3</v>
      </c>
      <c r="T19" s="7">
        <v>11</v>
      </c>
      <c r="U19" s="124"/>
      <c r="V19" s="126"/>
      <c r="W19" s="7">
        <v>12</v>
      </c>
      <c r="X19" s="8" t="s">
        <v>3</v>
      </c>
      <c r="Y19" s="7">
        <v>14</v>
      </c>
      <c r="Z19" s="128"/>
      <c r="AA19" s="153"/>
      <c r="AB19" s="154"/>
      <c r="AC19" s="158"/>
      <c r="AD19" s="154"/>
      <c r="AE19" s="112"/>
      <c r="AF19" s="112"/>
      <c r="AG19" s="112"/>
      <c r="AH19" s="116"/>
      <c r="AI19" s="117"/>
      <c r="AJ19" s="117"/>
      <c r="AK19" s="118"/>
      <c r="AL19" s="35"/>
      <c r="AN19" s="120"/>
      <c r="AO19" s="122"/>
      <c r="AP19" s="122"/>
      <c r="AQ19" s="122"/>
      <c r="AR19" s="122"/>
      <c r="AS19" s="123"/>
      <c r="AT19" s="132"/>
      <c r="AU19" s="15">
        <f>IF(BB14="","",BB14)</f>
        <v>12</v>
      </c>
      <c r="AV19" s="8" t="s">
        <v>3</v>
      </c>
      <c r="AW19" s="16">
        <f>IF(AZ14="","",AZ14)</f>
        <v>10</v>
      </c>
      <c r="AX19" s="124"/>
      <c r="AY19" s="147"/>
      <c r="AZ19" s="135"/>
      <c r="BA19" s="135"/>
      <c r="BB19" s="135"/>
      <c r="BC19" s="136"/>
      <c r="BD19" s="126"/>
      <c r="BE19" s="7">
        <v>11</v>
      </c>
      <c r="BF19" s="8" t="s">
        <v>3</v>
      </c>
      <c r="BG19" s="7">
        <v>4</v>
      </c>
      <c r="BH19" s="124"/>
      <c r="BI19" s="126"/>
      <c r="BJ19" s="7">
        <v>11</v>
      </c>
      <c r="BK19" s="8" t="s">
        <v>3</v>
      </c>
      <c r="BL19" s="7">
        <v>8</v>
      </c>
      <c r="BM19" s="128"/>
      <c r="BN19" s="153"/>
      <c r="BO19" s="154"/>
      <c r="BP19" s="158"/>
      <c r="BQ19" s="154"/>
      <c r="BR19" s="112"/>
      <c r="BS19" s="112"/>
      <c r="BT19" s="112"/>
      <c r="BU19" s="116"/>
      <c r="BV19" s="117"/>
      <c r="BW19" s="117"/>
      <c r="BX19" s="118"/>
    </row>
    <row r="20" spans="1:76" ht="14.4" customHeight="1" x14ac:dyDescent="0.2">
      <c r="A20" s="120"/>
      <c r="B20" s="130" t="s">
        <v>24</v>
      </c>
      <c r="C20" s="130"/>
      <c r="D20" s="130"/>
      <c r="E20" s="130"/>
      <c r="F20" s="131"/>
      <c r="G20" s="132"/>
      <c r="H20" s="15" t="str">
        <f>IF(O15="","",O15)</f>
        <v/>
      </c>
      <c r="I20" s="8" t="s">
        <v>3</v>
      </c>
      <c r="J20" s="16" t="str">
        <f>IF(M15="","",M15)</f>
        <v/>
      </c>
      <c r="K20" s="124"/>
      <c r="L20" s="147"/>
      <c r="M20" s="135"/>
      <c r="N20" s="135"/>
      <c r="O20" s="135"/>
      <c r="P20" s="136"/>
      <c r="Q20" s="126"/>
      <c r="R20" s="7">
        <v>4</v>
      </c>
      <c r="S20" s="8" t="s">
        <v>3</v>
      </c>
      <c r="T20" s="7">
        <v>11</v>
      </c>
      <c r="U20" s="124"/>
      <c r="V20" s="126"/>
      <c r="W20" s="7">
        <v>13</v>
      </c>
      <c r="X20" s="8" t="s">
        <v>3</v>
      </c>
      <c r="Y20" s="7">
        <v>11</v>
      </c>
      <c r="Z20" s="128"/>
      <c r="AA20" s="153"/>
      <c r="AB20" s="154"/>
      <c r="AC20" s="158"/>
      <c r="AD20" s="154"/>
      <c r="AE20" s="112"/>
      <c r="AF20" s="112"/>
      <c r="AG20" s="112"/>
      <c r="AH20" s="116"/>
      <c r="AI20" s="117"/>
      <c r="AJ20" s="117"/>
      <c r="AK20" s="118"/>
      <c r="AL20" s="35"/>
      <c r="AN20" s="120"/>
      <c r="AO20" s="142" t="s">
        <v>50</v>
      </c>
      <c r="AP20" s="142"/>
      <c r="AQ20" s="142"/>
      <c r="AR20" s="142"/>
      <c r="AS20" s="143"/>
      <c r="AT20" s="132"/>
      <c r="AU20" s="15">
        <f>IF(BB15="","",BB15)</f>
        <v>4</v>
      </c>
      <c r="AV20" s="8" t="s">
        <v>3</v>
      </c>
      <c r="AW20" s="16">
        <f>IF(AZ15="","",AZ15)</f>
        <v>11</v>
      </c>
      <c r="AX20" s="124"/>
      <c r="AY20" s="147"/>
      <c r="AZ20" s="135"/>
      <c r="BA20" s="135"/>
      <c r="BB20" s="135"/>
      <c r="BC20" s="136"/>
      <c r="BD20" s="126"/>
      <c r="BE20" s="7"/>
      <c r="BF20" s="8" t="s">
        <v>3</v>
      </c>
      <c r="BG20" s="7"/>
      <c r="BH20" s="124"/>
      <c r="BI20" s="126"/>
      <c r="BJ20" s="7">
        <v>11</v>
      </c>
      <c r="BK20" s="8" t="s">
        <v>3</v>
      </c>
      <c r="BL20" s="7">
        <v>9</v>
      </c>
      <c r="BM20" s="128"/>
      <c r="BN20" s="153"/>
      <c r="BO20" s="154"/>
      <c r="BP20" s="158"/>
      <c r="BQ20" s="154"/>
      <c r="BR20" s="112"/>
      <c r="BS20" s="112"/>
      <c r="BT20" s="112"/>
      <c r="BU20" s="116"/>
      <c r="BV20" s="117"/>
      <c r="BW20" s="117"/>
      <c r="BX20" s="118"/>
    </row>
    <row r="21" spans="1:76" ht="14.4" customHeight="1" x14ac:dyDescent="0.2">
      <c r="A21" s="165"/>
      <c r="B21" s="130"/>
      <c r="C21" s="130"/>
      <c r="D21" s="130"/>
      <c r="E21" s="130"/>
      <c r="F21" s="131"/>
      <c r="G21" s="133"/>
      <c r="H21" s="17" t="str">
        <f>IF(O16="","",O16)</f>
        <v/>
      </c>
      <c r="I21" s="10" t="s">
        <v>3</v>
      </c>
      <c r="J21" s="18" t="str">
        <f>IF(M16="","",M16)</f>
        <v/>
      </c>
      <c r="K21" s="125"/>
      <c r="L21" s="148"/>
      <c r="M21" s="138"/>
      <c r="N21" s="138"/>
      <c r="O21" s="138"/>
      <c r="P21" s="139"/>
      <c r="Q21" s="127"/>
      <c r="R21" s="9">
        <v>6</v>
      </c>
      <c r="S21" s="10" t="s">
        <v>3</v>
      </c>
      <c r="T21" s="9">
        <v>11</v>
      </c>
      <c r="U21" s="125"/>
      <c r="V21" s="127"/>
      <c r="W21" s="9"/>
      <c r="X21" s="10" t="s">
        <v>3</v>
      </c>
      <c r="Y21" s="9"/>
      <c r="Z21" s="129"/>
      <c r="AA21" s="155"/>
      <c r="AB21" s="156"/>
      <c r="AC21" s="159"/>
      <c r="AD21" s="156"/>
      <c r="AE21" s="112"/>
      <c r="AF21" s="112"/>
      <c r="AG21" s="112"/>
      <c r="AH21" s="116"/>
      <c r="AI21" s="117"/>
      <c r="AJ21" s="117"/>
      <c r="AK21" s="118"/>
      <c r="AL21" s="35"/>
      <c r="AN21" s="165"/>
      <c r="AO21" s="142"/>
      <c r="AP21" s="142"/>
      <c r="AQ21" s="142"/>
      <c r="AR21" s="142"/>
      <c r="AS21" s="143"/>
      <c r="AT21" s="133"/>
      <c r="AU21" s="17" t="str">
        <f>IF(BB16="","",BB16)</f>
        <v/>
      </c>
      <c r="AV21" s="10" t="s">
        <v>3</v>
      </c>
      <c r="AW21" s="18" t="str">
        <f>IF(AZ16="","",AZ16)</f>
        <v/>
      </c>
      <c r="AX21" s="125"/>
      <c r="AY21" s="148"/>
      <c r="AZ21" s="138"/>
      <c r="BA21" s="138"/>
      <c r="BB21" s="138"/>
      <c r="BC21" s="139"/>
      <c r="BD21" s="127"/>
      <c r="BE21" s="9"/>
      <c r="BF21" s="10" t="s">
        <v>3</v>
      </c>
      <c r="BG21" s="9"/>
      <c r="BH21" s="125"/>
      <c r="BI21" s="127"/>
      <c r="BJ21" s="9"/>
      <c r="BK21" s="10" t="s">
        <v>3</v>
      </c>
      <c r="BL21" s="9"/>
      <c r="BM21" s="129"/>
      <c r="BN21" s="155"/>
      <c r="BO21" s="156"/>
      <c r="BP21" s="159"/>
      <c r="BQ21" s="156"/>
      <c r="BR21" s="112"/>
      <c r="BS21" s="112"/>
      <c r="BT21" s="112"/>
      <c r="BU21" s="116"/>
      <c r="BV21" s="117"/>
      <c r="BW21" s="117"/>
      <c r="BX21" s="118"/>
    </row>
    <row r="22" spans="1:76" ht="14.4" customHeight="1" x14ac:dyDescent="0.2">
      <c r="A22" s="119">
        <v>3</v>
      </c>
      <c r="B22" s="149" t="s">
        <v>44</v>
      </c>
      <c r="C22" s="149"/>
      <c r="D22" s="149"/>
      <c r="E22" s="149"/>
      <c r="F22" s="150"/>
      <c r="G22" s="3" t="str">
        <f>IF(Q12="","",IF(Q12="○","×","○"))</f>
        <v>○</v>
      </c>
      <c r="H22" s="11">
        <f>IF(T12="","",T12)</f>
        <v>6</v>
      </c>
      <c r="I22" s="12" t="s">
        <v>3</v>
      </c>
      <c r="J22" s="13">
        <f>IF(R12="","",R12)</f>
        <v>11</v>
      </c>
      <c r="K22" s="19"/>
      <c r="L22" s="3" t="str">
        <f>IF(Q17="","",IF(Q17="○","×","○"))</f>
        <v>○</v>
      </c>
      <c r="M22" s="11">
        <f>IF(T17="","",T17)</f>
        <v>9</v>
      </c>
      <c r="N22" s="12" t="s">
        <v>3</v>
      </c>
      <c r="O22" s="13">
        <f>IF(R17="","",R17)</f>
        <v>11</v>
      </c>
      <c r="P22" s="19"/>
      <c r="Q22" s="144" t="str">
        <f>IF(Q23="","",IF(Q23&gt;U23,"○","×"))</f>
        <v/>
      </c>
      <c r="R22" s="145"/>
      <c r="S22" s="145"/>
      <c r="T22" s="145"/>
      <c r="U22" s="146"/>
      <c r="V22" s="3" t="str">
        <f>IF(V23="","",IF(V23="W","○",IF(V23="L","×",IF(V23&gt;Z23,"○","×"))))</f>
        <v>○</v>
      </c>
      <c r="W22" s="4">
        <v>11</v>
      </c>
      <c r="X22" s="5" t="s">
        <v>3</v>
      </c>
      <c r="Y22" s="4">
        <v>4</v>
      </c>
      <c r="Z22" s="24"/>
      <c r="AA22" s="151">
        <f t="shared" ref="AA22" si="5">IF(B22="","",COUNTIF(G22:Z26,"○"))</f>
        <v>3</v>
      </c>
      <c r="AB22" s="152"/>
      <c r="AC22" s="157">
        <f t="shared" ref="AC22" si="6">IF(B22="","",COUNTIF(G22:Z26,"×"))</f>
        <v>0</v>
      </c>
      <c r="AD22" s="152"/>
      <c r="AE22" s="112">
        <f>IF(B22="","",AA22*2+AC22)</f>
        <v>6</v>
      </c>
      <c r="AF22" s="112"/>
      <c r="AG22" s="112"/>
      <c r="AH22" s="161">
        <f t="shared" ref="AH22" si="7">IF(B22="","",RANK(AE22,$AE$12:$AG$31))</f>
        <v>1</v>
      </c>
      <c r="AI22" s="162"/>
      <c r="AJ22" s="162"/>
      <c r="AK22" s="163"/>
      <c r="AL22" s="35"/>
      <c r="AN22" s="119">
        <v>3</v>
      </c>
      <c r="AO22" s="149" t="s">
        <v>60</v>
      </c>
      <c r="AP22" s="149"/>
      <c r="AQ22" s="149"/>
      <c r="AR22" s="149"/>
      <c r="AS22" s="150"/>
      <c r="AT22" s="3" t="str">
        <f>IF(BD12="","",IF(BD12="○","×","○"))</f>
        <v>×</v>
      </c>
      <c r="AU22" s="11">
        <f>IF(BG12="","",BG12)</f>
        <v>4</v>
      </c>
      <c r="AV22" s="12" t="s">
        <v>3</v>
      </c>
      <c r="AW22" s="13">
        <f>IF(BE12="","",BE12)</f>
        <v>11</v>
      </c>
      <c r="AX22" s="19"/>
      <c r="AY22" s="3" t="str">
        <f>IF(BD17="","",IF(BD17="○","×","○"))</f>
        <v>×</v>
      </c>
      <c r="AZ22" s="11">
        <f>IF(BG17="","",BG17)</f>
        <v>8</v>
      </c>
      <c r="BA22" s="12" t="s">
        <v>3</v>
      </c>
      <c r="BB22" s="13">
        <f>IF(BE17="","",BE17)</f>
        <v>11</v>
      </c>
      <c r="BC22" s="19"/>
      <c r="BD22" s="144" t="str">
        <f>IF(BD23="","",IF(BD23&gt;BH23,"○","×"))</f>
        <v/>
      </c>
      <c r="BE22" s="145"/>
      <c r="BF22" s="145"/>
      <c r="BG22" s="145"/>
      <c r="BH22" s="146"/>
      <c r="BI22" s="3" t="str">
        <f>IF(BI23="","",IF(BI23="W","○",IF(BI23="L","×",IF(BI23&gt;BM23,"○","×"))))</f>
        <v>○</v>
      </c>
      <c r="BJ22" s="4">
        <v>5</v>
      </c>
      <c r="BK22" s="5" t="s">
        <v>3</v>
      </c>
      <c r="BL22" s="4">
        <v>11</v>
      </c>
      <c r="BM22" s="24"/>
      <c r="BN22" s="151">
        <f t="shared" ref="BN22" si="8">IF(AO22="","",COUNTIF(AT22:BM26,"○"))</f>
        <v>1</v>
      </c>
      <c r="BO22" s="152"/>
      <c r="BP22" s="157">
        <f t="shared" ref="BP22" si="9">IF(AO22="","",COUNTIF(AT22:BM26,"×"))</f>
        <v>2</v>
      </c>
      <c r="BQ22" s="152"/>
      <c r="BR22" s="112">
        <f>IF(AO22="","",BN22*2+BP22)</f>
        <v>4</v>
      </c>
      <c r="BS22" s="112"/>
      <c r="BT22" s="112"/>
      <c r="BU22" s="161">
        <f t="shared" ref="BU22" si="10">IF(AO22="","",RANK(BR22,$BR$12:$BT$31))</f>
        <v>3</v>
      </c>
      <c r="BV22" s="162"/>
      <c r="BW22" s="162"/>
      <c r="BX22" s="163"/>
    </row>
    <row r="23" spans="1:76" ht="14.4" customHeight="1" x14ac:dyDescent="0.2">
      <c r="A23" s="120"/>
      <c r="B23" s="122"/>
      <c r="C23" s="122"/>
      <c r="D23" s="122"/>
      <c r="E23" s="122"/>
      <c r="F23" s="123"/>
      <c r="G23" s="132">
        <f>IF(Q13="W","L",IF(Q13="L","W",IF(Q13="","",U13)))</f>
        <v>3</v>
      </c>
      <c r="H23" s="15">
        <f>IF(T13="","",T13)</f>
        <v>11</v>
      </c>
      <c r="I23" s="8" t="s">
        <v>3</v>
      </c>
      <c r="J23" s="16">
        <f>IF(R13="","",R13)</f>
        <v>7</v>
      </c>
      <c r="K23" s="124">
        <f>IF(OR(G23="L",G23="W"),"",Q13)</f>
        <v>1</v>
      </c>
      <c r="L23" s="126">
        <f>IF(Q18="W","L",IF(Q18="L","W",IF(Q18="","",U18)))</f>
        <v>3</v>
      </c>
      <c r="M23" s="15">
        <f>IF(T18="","",T18)</f>
        <v>11</v>
      </c>
      <c r="N23" s="8" t="s">
        <v>3</v>
      </c>
      <c r="O23" s="16">
        <f>IF(R18="","",R18)</f>
        <v>6</v>
      </c>
      <c r="P23" s="124">
        <f>IF(OR(L23="L",L23="W"),"",Q18)</f>
        <v>2</v>
      </c>
      <c r="Q23" s="147"/>
      <c r="R23" s="135"/>
      <c r="S23" s="135"/>
      <c r="T23" s="135"/>
      <c r="U23" s="136"/>
      <c r="V23" s="126">
        <f>IF(W22="","",IF(W22&gt;Y22,1,0)+IF(W23&gt;Y23,1,0)+IF(W24&gt;Y24,1,0)+IF(W25&gt;Y25,1,0)+IF(W26&gt;Y26,1,0))</f>
        <v>3</v>
      </c>
      <c r="W23" s="7">
        <v>11</v>
      </c>
      <c r="X23" s="8" t="s">
        <v>3</v>
      </c>
      <c r="Y23" s="7">
        <v>3</v>
      </c>
      <c r="Z23" s="128">
        <f>IF(OR(V23="L",V23="W"),"",IF(W22="","",IF(W22&lt;Y22,1,0)+IF(W23&lt;Y23,1,0)+IF(W24&lt;Y24,1,0)+IF(W25&lt;Y25,1,0)+IF(W26&lt;Y26,1,0)))</f>
        <v>0</v>
      </c>
      <c r="AA23" s="153"/>
      <c r="AB23" s="154"/>
      <c r="AC23" s="158"/>
      <c r="AD23" s="154"/>
      <c r="AE23" s="112"/>
      <c r="AF23" s="112"/>
      <c r="AG23" s="112"/>
      <c r="AH23" s="116"/>
      <c r="AI23" s="117"/>
      <c r="AJ23" s="117"/>
      <c r="AK23" s="118"/>
      <c r="AL23" s="35"/>
      <c r="AN23" s="120"/>
      <c r="AO23" s="122"/>
      <c r="AP23" s="122"/>
      <c r="AQ23" s="122"/>
      <c r="AR23" s="122"/>
      <c r="AS23" s="123"/>
      <c r="AT23" s="132">
        <f>IF(BD13="W","L",IF(BD13="L","W",IF(BD13="","",BH13)))</f>
        <v>0</v>
      </c>
      <c r="AU23" s="15">
        <f>IF(BG13="","",BG13)</f>
        <v>4</v>
      </c>
      <c r="AV23" s="8" t="s">
        <v>3</v>
      </c>
      <c r="AW23" s="16">
        <f>IF(BE13="","",BE13)</f>
        <v>11</v>
      </c>
      <c r="AX23" s="124">
        <f>IF(OR(AT23="L",AT23="W"),"",BD13)</f>
        <v>3</v>
      </c>
      <c r="AY23" s="126">
        <f>IF(BD18="W","L",IF(BD18="L","W",IF(BD18="","",BH18)))</f>
        <v>0</v>
      </c>
      <c r="AZ23" s="15">
        <f>IF(BG18="","",BG18)</f>
        <v>6</v>
      </c>
      <c r="BA23" s="8" t="s">
        <v>3</v>
      </c>
      <c r="BB23" s="16">
        <f>IF(BE18="","",BE18)</f>
        <v>11</v>
      </c>
      <c r="BC23" s="124">
        <f>IF(OR(AY23="L",AY23="W"),"",BD18)</f>
        <v>3</v>
      </c>
      <c r="BD23" s="147"/>
      <c r="BE23" s="135"/>
      <c r="BF23" s="135"/>
      <c r="BG23" s="135"/>
      <c r="BH23" s="136"/>
      <c r="BI23" s="126">
        <f>IF(BJ22="","",IF(BJ22&gt;BL22,1,0)+IF(BJ23&gt;BL23,1,0)+IF(BJ24&gt;BL24,1,0)+IF(BJ25&gt;BL25,1,0)+IF(BJ26&gt;BL26,1,0))</f>
        <v>3</v>
      </c>
      <c r="BJ23" s="7">
        <v>11</v>
      </c>
      <c r="BK23" s="8" t="s">
        <v>3</v>
      </c>
      <c r="BL23" s="7">
        <v>7</v>
      </c>
      <c r="BM23" s="128">
        <f>IF(OR(BI23="L",BI23="W"),"",IF(BJ22="","",IF(BJ22&lt;BL22,1,0)+IF(BJ23&lt;BL23,1,0)+IF(BJ24&lt;BL24,1,0)+IF(BJ25&lt;BL25,1,0)+IF(BJ26&lt;BL26,1,0)))</f>
        <v>1</v>
      </c>
      <c r="BN23" s="153"/>
      <c r="BO23" s="154"/>
      <c r="BP23" s="158"/>
      <c r="BQ23" s="154"/>
      <c r="BR23" s="112"/>
      <c r="BS23" s="112"/>
      <c r="BT23" s="112"/>
      <c r="BU23" s="116"/>
      <c r="BV23" s="117"/>
      <c r="BW23" s="117"/>
      <c r="BX23" s="118"/>
    </row>
    <row r="24" spans="1:76" ht="14.4" customHeight="1" x14ac:dyDescent="0.2">
      <c r="A24" s="120"/>
      <c r="B24" s="122"/>
      <c r="C24" s="122"/>
      <c r="D24" s="122"/>
      <c r="E24" s="122"/>
      <c r="F24" s="123"/>
      <c r="G24" s="132"/>
      <c r="H24" s="15">
        <f>IF(T14="","",T14)</f>
        <v>11</v>
      </c>
      <c r="I24" s="8" t="s">
        <v>3</v>
      </c>
      <c r="J24" s="16">
        <f>IF(R14="","",R14)</f>
        <v>7</v>
      </c>
      <c r="K24" s="124"/>
      <c r="L24" s="126"/>
      <c r="M24" s="15">
        <f>IF(T19="","",T19)</f>
        <v>11</v>
      </c>
      <c r="N24" s="8" t="s">
        <v>3</v>
      </c>
      <c r="O24" s="16">
        <f>IF(R19="","",R19)</f>
        <v>13</v>
      </c>
      <c r="P24" s="124"/>
      <c r="Q24" s="147"/>
      <c r="R24" s="135"/>
      <c r="S24" s="135"/>
      <c r="T24" s="135"/>
      <c r="U24" s="136"/>
      <c r="V24" s="126"/>
      <c r="W24" s="7">
        <v>11</v>
      </c>
      <c r="X24" s="8" t="s">
        <v>3</v>
      </c>
      <c r="Y24" s="7">
        <v>5</v>
      </c>
      <c r="Z24" s="128"/>
      <c r="AA24" s="153"/>
      <c r="AB24" s="154"/>
      <c r="AC24" s="158"/>
      <c r="AD24" s="154"/>
      <c r="AE24" s="112"/>
      <c r="AF24" s="112"/>
      <c r="AG24" s="112"/>
      <c r="AH24" s="116"/>
      <c r="AI24" s="117"/>
      <c r="AJ24" s="117"/>
      <c r="AK24" s="118"/>
      <c r="AL24" s="35"/>
      <c r="AN24" s="120"/>
      <c r="AO24" s="122"/>
      <c r="AP24" s="122"/>
      <c r="AQ24" s="122"/>
      <c r="AR24" s="122"/>
      <c r="AS24" s="123"/>
      <c r="AT24" s="132"/>
      <c r="AU24" s="15">
        <f>IF(BG14="","",BG14)</f>
        <v>5</v>
      </c>
      <c r="AV24" s="8" t="s">
        <v>3</v>
      </c>
      <c r="AW24" s="16">
        <f>IF(BE14="","",BE14)</f>
        <v>11</v>
      </c>
      <c r="AX24" s="124"/>
      <c r="AY24" s="126"/>
      <c r="AZ24" s="15">
        <f>IF(BG19="","",BG19)</f>
        <v>4</v>
      </c>
      <c r="BA24" s="8" t="s">
        <v>3</v>
      </c>
      <c r="BB24" s="16">
        <f>IF(BE19="","",BE19)</f>
        <v>11</v>
      </c>
      <c r="BC24" s="124"/>
      <c r="BD24" s="147"/>
      <c r="BE24" s="135"/>
      <c r="BF24" s="135"/>
      <c r="BG24" s="135"/>
      <c r="BH24" s="136"/>
      <c r="BI24" s="126"/>
      <c r="BJ24" s="7">
        <v>11</v>
      </c>
      <c r="BK24" s="8" t="s">
        <v>3</v>
      </c>
      <c r="BL24" s="7">
        <v>9</v>
      </c>
      <c r="BM24" s="128"/>
      <c r="BN24" s="153"/>
      <c r="BO24" s="154"/>
      <c r="BP24" s="158"/>
      <c r="BQ24" s="154"/>
      <c r="BR24" s="112"/>
      <c r="BS24" s="112"/>
      <c r="BT24" s="112"/>
      <c r="BU24" s="116"/>
      <c r="BV24" s="117"/>
      <c r="BW24" s="117"/>
      <c r="BX24" s="118"/>
    </row>
    <row r="25" spans="1:76" ht="14.4" customHeight="1" x14ac:dyDescent="0.2">
      <c r="A25" s="120"/>
      <c r="B25" s="130" t="s">
        <v>24</v>
      </c>
      <c r="C25" s="130"/>
      <c r="D25" s="130"/>
      <c r="E25" s="130"/>
      <c r="F25" s="131"/>
      <c r="G25" s="132"/>
      <c r="H25" s="15">
        <f>IF(T15="","",T15)</f>
        <v>11</v>
      </c>
      <c r="I25" s="8" t="s">
        <v>3</v>
      </c>
      <c r="J25" s="16">
        <f>IF(R15="","",R15)</f>
        <v>9</v>
      </c>
      <c r="K25" s="124"/>
      <c r="L25" s="126"/>
      <c r="M25" s="15">
        <f>IF(T20="","",T20)</f>
        <v>11</v>
      </c>
      <c r="N25" s="8" t="s">
        <v>3</v>
      </c>
      <c r="O25" s="16">
        <f>IF(R20="","",R20)</f>
        <v>4</v>
      </c>
      <c r="P25" s="124"/>
      <c r="Q25" s="147"/>
      <c r="R25" s="135"/>
      <c r="S25" s="135"/>
      <c r="T25" s="135"/>
      <c r="U25" s="136"/>
      <c r="V25" s="126"/>
      <c r="W25" s="7"/>
      <c r="X25" s="8" t="s">
        <v>3</v>
      </c>
      <c r="Y25" s="7"/>
      <c r="Z25" s="128"/>
      <c r="AA25" s="153"/>
      <c r="AB25" s="154"/>
      <c r="AC25" s="158"/>
      <c r="AD25" s="154"/>
      <c r="AE25" s="112"/>
      <c r="AF25" s="112"/>
      <c r="AG25" s="112"/>
      <c r="AH25" s="116"/>
      <c r="AI25" s="117"/>
      <c r="AJ25" s="117"/>
      <c r="AK25" s="118"/>
      <c r="AL25" s="35"/>
      <c r="AN25" s="120"/>
      <c r="AO25" s="142" t="s">
        <v>50</v>
      </c>
      <c r="AP25" s="142"/>
      <c r="AQ25" s="142"/>
      <c r="AR25" s="142"/>
      <c r="AS25" s="143"/>
      <c r="AT25" s="132"/>
      <c r="AU25" s="15" t="str">
        <f>IF(BG15="","",BG15)</f>
        <v/>
      </c>
      <c r="AV25" s="8" t="s">
        <v>3</v>
      </c>
      <c r="AW25" s="16" t="str">
        <f>IF(BE15="","",BE15)</f>
        <v/>
      </c>
      <c r="AX25" s="124"/>
      <c r="AY25" s="126"/>
      <c r="AZ25" s="15" t="str">
        <f>IF(BG20="","",BG20)</f>
        <v/>
      </c>
      <c r="BA25" s="8" t="s">
        <v>3</v>
      </c>
      <c r="BB25" s="16" t="str">
        <f>IF(BE20="","",BE20)</f>
        <v/>
      </c>
      <c r="BC25" s="124"/>
      <c r="BD25" s="147"/>
      <c r="BE25" s="135"/>
      <c r="BF25" s="135"/>
      <c r="BG25" s="135"/>
      <c r="BH25" s="136"/>
      <c r="BI25" s="126"/>
      <c r="BJ25" s="7">
        <v>11</v>
      </c>
      <c r="BK25" s="8" t="s">
        <v>3</v>
      </c>
      <c r="BL25" s="7">
        <v>4</v>
      </c>
      <c r="BM25" s="128"/>
      <c r="BN25" s="153"/>
      <c r="BO25" s="154"/>
      <c r="BP25" s="158"/>
      <c r="BQ25" s="154"/>
      <c r="BR25" s="112"/>
      <c r="BS25" s="112"/>
      <c r="BT25" s="112"/>
      <c r="BU25" s="116"/>
      <c r="BV25" s="117"/>
      <c r="BW25" s="117"/>
      <c r="BX25" s="118"/>
    </row>
    <row r="26" spans="1:76" ht="14.4" customHeight="1" x14ac:dyDescent="0.2">
      <c r="A26" s="121"/>
      <c r="B26" s="130"/>
      <c r="C26" s="130"/>
      <c r="D26" s="130"/>
      <c r="E26" s="130"/>
      <c r="F26" s="131"/>
      <c r="G26" s="132"/>
      <c r="H26" s="47" t="str">
        <f>IF(T16="","",T16)</f>
        <v/>
      </c>
      <c r="I26" s="48" t="s">
        <v>3</v>
      </c>
      <c r="J26" s="49" t="str">
        <f>IF(R16="","",R16)</f>
        <v/>
      </c>
      <c r="K26" s="124"/>
      <c r="L26" s="126"/>
      <c r="M26" s="47">
        <f>IF(T21="","",T21)</f>
        <v>11</v>
      </c>
      <c r="N26" s="48" t="s">
        <v>3</v>
      </c>
      <c r="O26" s="49">
        <f>IF(R21="","",R21)</f>
        <v>6</v>
      </c>
      <c r="P26" s="124"/>
      <c r="Q26" s="147"/>
      <c r="R26" s="135"/>
      <c r="S26" s="135"/>
      <c r="T26" s="135"/>
      <c r="U26" s="136"/>
      <c r="V26" s="126"/>
      <c r="W26" s="50"/>
      <c r="X26" s="48" t="s">
        <v>3</v>
      </c>
      <c r="Y26" s="50"/>
      <c r="Z26" s="128"/>
      <c r="AA26" s="155"/>
      <c r="AB26" s="156"/>
      <c r="AC26" s="159"/>
      <c r="AD26" s="156"/>
      <c r="AE26" s="160"/>
      <c r="AF26" s="160"/>
      <c r="AG26" s="160"/>
      <c r="AH26" s="116"/>
      <c r="AI26" s="117"/>
      <c r="AJ26" s="117"/>
      <c r="AK26" s="118"/>
      <c r="AL26" s="35"/>
      <c r="AN26" s="121"/>
      <c r="AO26" s="142"/>
      <c r="AP26" s="142"/>
      <c r="AQ26" s="142"/>
      <c r="AR26" s="142"/>
      <c r="AS26" s="143"/>
      <c r="AT26" s="132"/>
      <c r="AU26" s="47" t="str">
        <f>IF(BG16="","",BG16)</f>
        <v/>
      </c>
      <c r="AV26" s="48" t="s">
        <v>3</v>
      </c>
      <c r="AW26" s="49" t="str">
        <f>IF(BE16="","",BE16)</f>
        <v/>
      </c>
      <c r="AX26" s="124"/>
      <c r="AY26" s="126"/>
      <c r="AZ26" s="47" t="str">
        <f>IF(BG21="","",BG21)</f>
        <v/>
      </c>
      <c r="BA26" s="48" t="s">
        <v>3</v>
      </c>
      <c r="BB26" s="49" t="str">
        <f>IF(BE21="","",BE21)</f>
        <v/>
      </c>
      <c r="BC26" s="124"/>
      <c r="BD26" s="147"/>
      <c r="BE26" s="135"/>
      <c r="BF26" s="135"/>
      <c r="BG26" s="135"/>
      <c r="BH26" s="136"/>
      <c r="BI26" s="126"/>
      <c r="BJ26" s="50"/>
      <c r="BK26" s="48" t="s">
        <v>3</v>
      </c>
      <c r="BL26" s="50"/>
      <c r="BM26" s="128"/>
      <c r="BN26" s="155"/>
      <c r="BO26" s="156"/>
      <c r="BP26" s="159"/>
      <c r="BQ26" s="156"/>
      <c r="BR26" s="112"/>
      <c r="BS26" s="112"/>
      <c r="BT26" s="112"/>
      <c r="BU26" s="116"/>
      <c r="BV26" s="117"/>
      <c r="BW26" s="117"/>
      <c r="BX26" s="118"/>
    </row>
    <row r="27" spans="1:76" ht="14.4" customHeight="1" x14ac:dyDescent="0.2">
      <c r="A27" s="164">
        <v>4</v>
      </c>
      <c r="B27" s="191" t="s">
        <v>45</v>
      </c>
      <c r="C27" s="191"/>
      <c r="D27" s="191"/>
      <c r="E27" s="191"/>
      <c r="F27" s="192"/>
      <c r="G27" s="58" t="str">
        <f>IF(V12="","",IF(V12="○","×","○"))</f>
        <v>×</v>
      </c>
      <c r="H27" s="52">
        <f>IF(Y12="","",Y12)</f>
        <v>7</v>
      </c>
      <c r="I27" s="53" t="s">
        <v>3</v>
      </c>
      <c r="J27" s="54">
        <f>IF(W12="","",W12)</f>
        <v>11</v>
      </c>
      <c r="K27" s="55"/>
      <c r="L27" s="51" t="str">
        <f>IF(V17="","",IF(V17="○","×","○"))</f>
        <v>×</v>
      </c>
      <c r="M27" s="52">
        <f>IF(Y17="","",Y17)</f>
        <v>7</v>
      </c>
      <c r="N27" s="53" t="s">
        <v>3</v>
      </c>
      <c r="O27" s="54">
        <f>IF(W17="","",W17)</f>
        <v>11</v>
      </c>
      <c r="P27" s="55"/>
      <c r="Q27" s="51" t="str">
        <f>IF(V22="","",IF(V22="○","×","○"))</f>
        <v>×</v>
      </c>
      <c r="R27" s="52">
        <f>IF(Y22="","",Y22)</f>
        <v>4</v>
      </c>
      <c r="S27" s="53" t="s">
        <v>3</v>
      </c>
      <c r="T27" s="54">
        <f>IF(W22="","",W22)</f>
        <v>11</v>
      </c>
      <c r="U27" s="55"/>
      <c r="V27" s="193" t="str">
        <f>IF(V28="","",IF(V28&gt;Z28,"○","×"))</f>
        <v/>
      </c>
      <c r="W27" s="194"/>
      <c r="X27" s="194"/>
      <c r="Y27" s="194"/>
      <c r="Z27" s="198"/>
      <c r="AA27" s="151">
        <f t="shared" ref="AA27" si="11">IF(B27="","",COUNTIF(G27:Z31,"○"))</f>
        <v>0</v>
      </c>
      <c r="AB27" s="152"/>
      <c r="AC27" s="157">
        <f>IF(B27="","",COUNTIF(G27:Z31,"×"))</f>
        <v>3</v>
      </c>
      <c r="AD27" s="152"/>
      <c r="AE27" s="112">
        <f>IF(B27="","",AA27*2+AC27)</f>
        <v>3</v>
      </c>
      <c r="AF27" s="112"/>
      <c r="AG27" s="112"/>
      <c r="AH27" s="161">
        <f>IF(B27="","",RANK(AE27,$AE$12:$AG$31))</f>
        <v>4</v>
      </c>
      <c r="AI27" s="162"/>
      <c r="AJ27" s="162"/>
      <c r="AK27" s="163"/>
      <c r="AL27" s="35"/>
      <c r="AN27" s="164">
        <v>4</v>
      </c>
      <c r="AO27" s="191" t="s">
        <v>49</v>
      </c>
      <c r="AP27" s="191"/>
      <c r="AQ27" s="191"/>
      <c r="AR27" s="191"/>
      <c r="AS27" s="192"/>
      <c r="AT27" s="51" t="str">
        <f>IF(BI12="","",IF(BI12="○","×","○"))</f>
        <v>×</v>
      </c>
      <c r="AU27" s="52">
        <f>IF(BL12="","",BL12)</f>
        <v>5</v>
      </c>
      <c r="AV27" s="53" t="s">
        <v>3</v>
      </c>
      <c r="AW27" s="54">
        <f>IF(BJ12="","",BJ12)</f>
        <v>11</v>
      </c>
      <c r="AX27" s="55"/>
      <c r="AY27" s="51" t="str">
        <f>IF(BI17="","",IF(BI17="○","×","○"))</f>
        <v>×</v>
      </c>
      <c r="AZ27" s="52">
        <f>IF(BL17="","",BL17)</f>
        <v>11</v>
      </c>
      <c r="BA27" s="53" t="s">
        <v>3</v>
      </c>
      <c r="BB27" s="54">
        <f>IF(BJ17="","",BJ17)</f>
        <v>7</v>
      </c>
      <c r="BC27" s="55"/>
      <c r="BD27" s="51" t="str">
        <f>IF(BI22="","",IF(BI22="○","×","○"))</f>
        <v>×</v>
      </c>
      <c r="BE27" s="52">
        <f>IF(BL22="","",BL22)</f>
        <v>11</v>
      </c>
      <c r="BF27" s="53" t="s">
        <v>3</v>
      </c>
      <c r="BG27" s="54">
        <f>IF(BJ22="","",BJ22)</f>
        <v>5</v>
      </c>
      <c r="BH27" s="55"/>
      <c r="BI27" s="193" t="str">
        <f>IF(BI28="","",IF(BI28&gt;BM28,"○","×"))</f>
        <v/>
      </c>
      <c r="BJ27" s="194"/>
      <c r="BK27" s="194"/>
      <c r="BL27" s="194"/>
      <c r="BM27" s="194"/>
      <c r="BN27" s="151">
        <f t="shared" ref="BN27" si="12">IF(AO27="","",COUNTIF(AT27:BM31,"○"))</f>
        <v>0</v>
      </c>
      <c r="BO27" s="152"/>
      <c r="BP27" s="157">
        <f t="shared" ref="BP27" si="13">IF(AO27="","",COUNTIF(AT27:BM31,"×"))</f>
        <v>3</v>
      </c>
      <c r="BQ27" s="152"/>
      <c r="BR27" s="112">
        <f>IF(AO27="","",BN27*2+BP27)</f>
        <v>3</v>
      </c>
      <c r="BS27" s="112"/>
      <c r="BT27" s="112"/>
      <c r="BU27" s="116">
        <f>IF(AO27="","",RANK(BR27,$BR$12:$BT$31))</f>
        <v>4</v>
      </c>
      <c r="BV27" s="117"/>
      <c r="BW27" s="117"/>
      <c r="BX27" s="118"/>
    </row>
    <row r="28" spans="1:76" ht="14.4" customHeight="1" x14ac:dyDescent="0.2">
      <c r="A28" s="120"/>
      <c r="B28" s="122"/>
      <c r="C28" s="122"/>
      <c r="D28" s="122"/>
      <c r="E28" s="122"/>
      <c r="F28" s="123"/>
      <c r="G28" s="132">
        <f>IF(V13="W","L",IF(V13="L","W",IF(V13="","",Z13)))</f>
        <v>0</v>
      </c>
      <c r="H28" s="15">
        <f>IF(Y13="","",Y13)</f>
        <v>5</v>
      </c>
      <c r="I28" s="8" t="s">
        <v>3</v>
      </c>
      <c r="J28" s="16">
        <f>IF(W13="","",W13)</f>
        <v>11</v>
      </c>
      <c r="K28" s="124">
        <f>IF(OR(G28="L",G28="W"),"",V13)</f>
        <v>3</v>
      </c>
      <c r="L28" s="126">
        <f>IF(V18="W","L",IF(V18="L","W",IF(V18="","",Z18)))</f>
        <v>1</v>
      </c>
      <c r="M28" s="15">
        <f>IF(Y18="","",Y18)</f>
        <v>9</v>
      </c>
      <c r="N28" s="8" t="s">
        <v>3</v>
      </c>
      <c r="O28" s="16">
        <f>IF(W18="","",W18)</f>
        <v>11</v>
      </c>
      <c r="P28" s="124">
        <f>IF(OR(L28="L",L28="W"),"",V18)</f>
        <v>3</v>
      </c>
      <c r="Q28" s="126">
        <f>IF(V23="W","L",IF(V23="L","W",IF(V23="","",Z23)))</f>
        <v>0</v>
      </c>
      <c r="R28" s="15">
        <f>IF(Y23="","",Y23)</f>
        <v>3</v>
      </c>
      <c r="S28" s="8" t="s">
        <v>3</v>
      </c>
      <c r="T28" s="16">
        <f>IF(W23="","",W23)</f>
        <v>11</v>
      </c>
      <c r="U28" s="124">
        <f>IF(OR(Q28="L",Q28="W"),"",V23)</f>
        <v>3</v>
      </c>
      <c r="V28" s="147"/>
      <c r="W28" s="135"/>
      <c r="X28" s="135"/>
      <c r="Y28" s="135"/>
      <c r="Z28" s="199"/>
      <c r="AA28" s="153"/>
      <c r="AB28" s="154"/>
      <c r="AC28" s="158"/>
      <c r="AD28" s="154"/>
      <c r="AE28" s="112"/>
      <c r="AF28" s="112"/>
      <c r="AG28" s="112"/>
      <c r="AH28" s="116"/>
      <c r="AI28" s="117"/>
      <c r="AJ28" s="117"/>
      <c r="AK28" s="118"/>
      <c r="AL28" s="35"/>
      <c r="AN28" s="120"/>
      <c r="AO28" s="122"/>
      <c r="AP28" s="122"/>
      <c r="AQ28" s="122"/>
      <c r="AR28" s="122"/>
      <c r="AS28" s="123"/>
      <c r="AT28" s="132">
        <f>IF(BI13="W","L",IF(BI13="L","W",IF(BI13="","",BM13)))</f>
        <v>0</v>
      </c>
      <c r="AU28" s="15">
        <f>IF(BL13="","",BL13)</f>
        <v>7</v>
      </c>
      <c r="AV28" s="8" t="s">
        <v>3</v>
      </c>
      <c r="AW28" s="16">
        <f>IF(BJ13="","",BJ13)</f>
        <v>11</v>
      </c>
      <c r="AX28" s="124">
        <f>IF(OR(AT28="L",AT28="W"),"",BI13)</f>
        <v>3</v>
      </c>
      <c r="AY28" s="126">
        <f>IF(BI18="W","L",IF(BI18="L","W",IF(BI18="","",BM18)))</f>
        <v>1</v>
      </c>
      <c r="AZ28" s="15">
        <f>IF(BL18="","",BL18)</f>
        <v>5</v>
      </c>
      <c r="BA28" s="8" t="s">
        <v>3</v>
      </c>
      <c r="BB28" s="16">
        <f>IF(BJ18="","",BJ18)</f>
        <v>11</v>
      </c>
      <c r="BC28" s="124">
        <f>IF(OR(AY28="L",AY28="W"),"",BI18)</f>
        <v>3</v>
      </c>
      <c r="BD28" s="126">
        <f>IF(BI23="W","L",IF(BI23="L","W",IF(BI23="","",BM23)))</f>
        <v>1</v>
      </c>
      <c r="BE28" s="15">
        <f>IF(BL23="","",BL23)</f>
        <v>7</v>
      </c>
      <c r="BF28" s="8" t="s">
        <v>3</v>
      </c>
      <c r="BG28" s="16">
        <f>IF(BJ23="","",BJ23)</f>
        <v>11</v>
      </c>
      <c r="BH28" s="124">
        <f>IF(OR(BD28="L",BD28="W"),"",BI23)</f>
        <v>3</v>
      </c>
      <c r="BI28" s="147"/>
      <c r="BJ28" s="135"/>
      <c r="BK28" s="135"/>
      <c r="BL28" s="135"/>
      <c r="BM28" s="135"/>
      <c r="BN28" s="153"/>
      <c r="BO28" s="154"/>
      <c r="BP28" s="158"/>
      <c r="BQ28" s="154"/>
      <c r="BR28" s="112"/>
      <c r="BS28" s="112"/>
      <c r="BT28" s="112"/>
      <c r="BU28" s="116"/>
      <c r="BV28" s="117"/>
      <c r="BW28" s="117"/>
      <c r="BX28" s="118"/>
    </row>
    <row r="29" spans="1:76" ht="14.4" customHeight="1" x14ac:dyDescent="0.2">
      <c r="A29" s="120"/>
      <c r="B29" s="122"/>
      <c r="C29" s="122"/>
      <c r="D29" s="122"/>
      <c r="E29" s="122"/>
      <c r="F29" s="123"/>
      <c r="G29" s="132"/>
      <c r="H29" s="15">
        <f>IF(Y14="","",Y14)</f>
        <v>5</v>
      </c>
      <c r="I29" s="8" t="s">
        <v>3</v>
      </c>
      <c r="J29" s="16">
        <f>IF(W14="","",W14)</f>
        <v>11</v>
      </c>
      <c r="K29" s="124"/>
      <c r="L29" s="126"/>
      <c r="M29" s="15">
        <f>IF(Y19="","",Y19)</f>
        <v>14</v>
      </c>
      <c r="N29" s="8" t="s">
        <v>3</v>
      </c>
      <c r="O29" s="16">
        <f>IF(W19="","",W19)</f>
        <v>12</v>
      </c>
      <c r="P29" s="124"/>
      <c r="Q29" s="126"/>
      <c r="R29" s="15">
        <f>IF(Y24="","",Y24)</f>
        <v>5</v>
      </c>
      <c r="S29" s="8" t="s">
        <v>3</v>
      </c>
      <c r="T29" s="16">
        <f>IF(W24="","",W24)</f>
        <v>11</v>
      </c>
      <c r="U29" s="124"/>
      <c r="V29" s="147"/>
      <c r="W29" s="135"/>
      <c r="X29" s="135"/>
      <c r="Y29" s="135"/>
      <c r="Z29" s="199"/>
      <c r="AA29" s="153"/>
      <c r="AB29" s="154"/>
      <c r="AC29" s="158"/>
      <c r="AD29" s="154"/>
      <c r="AE29" s="112"/>
      <c r="AF29" s="112"/>
      <c r="AG29" s="112"/>
      <c r="AH29" s="116"/>
      <c r="AI29" s="117"/>
      <c r="AJ29" s="117"/>
      <c r="AK29" s="118"/>
      <c r="AL29" s="35"/>
      <c r="AN29" s="120"/>
      <c r="AO29" s="122"/>
      <c r="AP29" s="122"/>
      <c r="AQ29" s="122"/>
      <c r="AR29" s="122"/>
      <c r="AS29" s="123"/>
      <c r="AT29" s="132"/>
      <c r="AU29" s="15">
        <f>IF(BL14="","",BL14)</f>
        <v>7</v>
      </c>
      <c r="AV29" s="8" t="s">
        <v>3</v>
      </c>
      <c r="AW29" s="16">
        <f>IF(BJ14="","",BJ14)</f>
        <v>11</v>
      </c>
      <c r="AX29" s="124"/>
      <c r="AY29" s="126"/>
      <c r="AZ29" s="15">
        <f>IF(BL19="","",BL19)</f>
        <v>8</v>
      </c>
      <c r="BA29" s="8" t="s">
        <v>3</v>
      </c>
      <c r="BB29" s="16">
        <f>IF(BJ19="","",BJ19)</f>
        <v>11</v>
      </c>
      <c r="BC29" s="124"/>
      <c r="BD29" s="126"/>
      <c r="BE29" s="15">
        <f>IF(BL24="","",BL24)</f>
        <v>9</v>
      </c>
      <c r="BF29" s="8" t="s">
        <v>3</v>
      </c>
      <c r="BG29" s="16">
        <f>IF(BJ24="","",BJ24)</f>
        <v>11</v>
      </c>
      <c r="BH29" s="124"/>
      <c r="BI29" s="147"/>
      <c r="BJ29" s="135"/>
      <c r="BK29" s="135"/>
      <c r="BL29" s="135"/>
      <c r="BM29" s="135"/>
      <c r="BN29" s="153"/>
      <c r="BO29" s="154"/>
      <c r="BP29" s="158"/>
      <c r="BQ29" s="154"/>
      <c r="BR29" s="112"/>
      <c r="BS29" s="112"/>
      <c r="BT29" s="112"/>
      <c r="BU29" s="116"/>
      <c r="BV29" s="117"/>
      <c r="BW29" s="117"/>
      <c r="BX29" s="118"/>
    </row>
    <row r="30" spans="1:76" ht="14.4" customHeight="1" x14ac:dyDescent="0.2">
      <c r="A30" s="120"/>
      <c r="B30" s="130" t="s">
        <v>46</v>
      </c>
      <c r="C30" s="130"/>
      <c r="D30" s="130"/>
      <c r="E30" s="130"/>
      <c r="F30" s="131"/>
      <c r="G30" s="132"/>
      <c r="H30" s="15" t="str">
        <f>IF(Y15="","",Y15)</f>
        <v/>
      </c>
      <c r="I30" s="8" t="s">
        <v>3</v>
      </c>
      <c r="J30" s="16" t="str">
        <f>IF(W15="","",W15)</f>
        <v/>
      </c>
      <c r="K30" s="124"/>
      <c r="L30" s="126"/>
      <c r="M30" s="15">
        <f>IF(Y20="","",Y20)</f>
        <v>11</v>
      </c>
      <c r="N30" s="8" t="s">
        <v>3</v>
      </c>
      <c r="O30" s="16">
        <f>IF(W20="","",W20)</f>
        <v>13</v>
      </c>
      <c r="P30" s="124"/>
      <c r="Q30" s="126"/>
      <c r="R30" s="15" t="str">
        <f>IF(Y25="","",Y25)</f>
        <v/>
      </c>
      <c r="S30" s="8" t="s">
        <v>3</v>
      </c>
      <c r="T30" s="16" t="str">
        <f>IF(W25="","",W25)</f>
        <v/>
      </c>
      <c r="U30" s="124"/>
      <c r="V30" s="147"/>
      <c r="W30" s="135"/>
      <c r="X30" s="135"/>
      <c r="Y30" s="135"/>
      <c r="Z30" s="199"/>
      <c r="AA30" s="153"/>
      <c r="AB30" s="154"/>
      <c r="AC30" s="158"/>
      <c r="AD30" s="154"/>
      <c r="AE30" s="112"/>
      <c r="AF30" s="112"/>
      <c r="AG30" s="112"/>
      <c r="AH30" s="116"/>
      <c r="AI30" s="117"/>
      <c r="AJ30" s="117"/>
      <c r="AK30" s="118"/>
      <c r="AL30" s="35"/>
      <c r="AN30" s="120"/>
      <c r="AO30" s="169" t="s">
        <v>63</v>
      </c>
      <c r="AP30" s="169"/>
      <c r="AQ30" s="169"/>
      <c r="AR30" s="169"/>
      <c r="AS30" s="170"/>
      <c r="AT30" s="132"/>
      <c r="AU30" s="15" t="str">
        <f>IF(BL15="","",BL15)</f>
        <v/>
      </c>
      <c r="AV30" s="8" t="s">
        <v>3</v>
      </c>
      <c r="AW30" s="16" t="str">
        <f>IF(BJ15="","",BJ15)</f>
        <v/>
      </c>
      <c r="AX30" s="124"/>
      <c r="AY30" s="126"/>
      <c r="AZ30" s="15">
        <f>IF(BL20="","",BL20)</f>
        <v>9</v>
      </c>
      <c r="BA30" s="8" t="s">
        <v>3</v>
      </c>
      <c r="BB30" s="16">
        <f>IF(BJ20="","",BJ20)</f>
        <v>11</v>
      </c>
      <c r="BC30" s="124"/>
      <c r="BD30" s="126"/>
      <c r="BE30" s="15">
        <f>IF(BL25="","",BL25)</f>
        <v>4</v>
      </c>
      <c r="BF30" s="8" t="s">
        <v>3</v>
      </c>
      <c r="BG30" s="16">
        <f>IF(BJ25="","",BJ25)</f>
        <v>11</v>
      </c>
      <c r="BH30" s="124"/>
      <c r="BI30" s="147"/>
      <c r="BJ30" s="135"/>
      <c r="BK30" s="135"/>
      <c r="BL30" s="135"/>
      <c r="BM30" s="135"/>
      <c r="BN30" s="153"/>
      <c r="BO30" s="154"/>
      <c r="BP30" s="158"/>
      <c r="BQ30" s="154"/>
      <c r="BR30" s="112"/>
      <c r="BS30" s="112"/>
      <c r="BT30" s="112"/>
      <c r="BU30" s="116"/>
      <c r="BV30" s="117"/>
      <c r="BW30" s="117"/>
      <c r="BX30" s="118"/>
    </row>
    <row r="31" spans="1:76" ht="14.4" customHeight="1" thickBot="1" x14ac:dyDescent="0.25">
      <c r="A31" s="174"/>
      <c r="B31" s="177"/>
      <c r="C31" s="177"/>
      <c r="D31" s="177"/>
      <c r="E31" s="177"/>
      <c r="F31" s="178"/>
      <c r="G31" s="190"/>
      <c r="H31" s="20" t="str">
        <f>IF(Y16="","",Y16)</f>
        <v/>
      </c>
      <c r="I31" s="21" t="s">
        <v>3</v>
      </c>
      <c r="J31" s="22" t="str">
        <f>IF(W16="","",W16)</f>
        <v/>
      </c>
      <c r="K31" s="195"/>
      <c r="L31" s="175"/>
      <c r="M31" s="20" t="str">
        <f>IF(Y21="","",Y21)</f>
        <v/>
      </c>
      <c r="N31" s="21" t="s">
        <v>3</v>
      </c>
      <c r="O31" s="22" t="str">
        <f>IF(W21="","",W21)</f>
        <v/>
      </c>
      <c r="P31" s="195"/>
      <c r="Q31" s="175"/>
      <c r="R31" s="20" t="str">
        <f>IF(Y26="","",Y26)</f>
        <v/>
      </c>
      <c r="S31" s="21" t="s">
        <v>3</v>
      </c>
      <c r="T31" s="22" t="str">
        <f>IF(W26="","",W26)</f>
        <v/>
      </c>
      <c r="U31" s="195"/>
      <c r="V31" s="181"/>
      <c r="W31" s="182"/>
      <c r="X31" s="182"/>
      <c r="Y31" s="182"/>
      <c r="Z31" s="200"/>
      <c r="AA31" s="183"/>
      <c r="AB31" s="184"/>
      <c r="AC31" s="185"/>
      <c r="AD31" s="184"/>
      <c r="AE31" s="186"/>
      <c r="AF31" s="186"/>
      <c r="AG31" s="186"/>
      <c r="AH31" s="187"/>
      <c r="AI31" s="188"/>
      <c r="AJ31" s="188"/>
      <c r="AK31" s="189"/>
      <c r="AL31" s="35"/>
      <c r="AN31" s="174"/>
      <c r="AO31" s="196"/>
      <c r="AP31" s="196"/>
      <c r="AQ31" s="196"/>
      <c r="AR31" s="196"/>
      <c r="AS31" s="197"/>
      <c r="AT31" s="190"/>
      <c r="AU31" s="20" t="str">
        <f>IF(BL16="","",BL16)</f>
        <v/>
      </c>
      <c r="AV31" s="21" t="s">
        <v>3</v>
      </c>
      <c r="AW31" s="22" t="str">
        <f>IF(BJ16="","",BJ16)</f>
        <v/>
      </c>
      <c r="AX31" s="195"/>
      <c r="AY31" s="175"/>
      <c r="AZ31" s="20" t="str">
        <f>IF(BL21="","",BL21)</f>
        <v/>
      </c>
      <c r="BA31" s="21" t="s">
        <v>3</v>
      </c>
      <c r="BB31" s="22" t="str">
        <f>IF(BJ21="","",BJ21)</f>
        <v/>
      </c>
      <c r="BC31" s="195"/>
      <c r="BD31" s="175"/>
      <c r="BE31" s="20" t="str">
        <f>IF(BL26="","",BL26)</f>
        <v/>
      </c>
      <c r="BF31" s="21" t="s">
        <v>3</v>
      </c>
      <c r="BG31" s="22" t="str">
        <f>IF(BJ26="","",BJ26)</f>
        <v/>
      </c>
      <c r="BH31" s="195"/>
      <c r="BI31" s="181"/>
      <c r="BJ31" s="182"/>
      <c r="BK31" s="182"/>
      <c r="BL31" s="182"/>
      <c r="BM31" s="182"/>
      <c r="BN31" s="183"/>
      <c r="BO31" s="184"/>
      <c r="BP31" s="185"/>
      <c r="BQ31" s="184"/>
      <c r="BR31" s="186"/>
      <c r="BS31" s="186"/>
      <c r="BT31" s="186"/>
      <c r="BU31" s="187"/>
      <c r="BV31" s="188"/>
      <c r="BW31" s="188"/>
      <c r="BX31" s="189"/>
    </row>
    <row r="32" spans="1:76" ht="14.4" customHeight="1" x14ac:dyDescent="0.2">
      <c r="A32" s="32"/>
      <c r="B32" s="33"/>
      <c r="C32" s="33"/>
      <c r="D32" s="33"/>
      <c r="E32" s="33"/>
      <c r="F32" s="33"/>
      <c r="G32" s="2"/>
      <c r="H32" s="25"/>
      <c r="I32" s="26"/>
      <c r="J32" s="25"/>
      <c r="K32" s="34"/>
      <c r="L32" s="2"/>
      <c r="M32" s="25"/>
      <c r="N32" s="26"/>
      <c r="O32" s="25"/>
      <c r="P32" s="34"/>
      <c r="Q32" s="2"/>
      <c r="R32" s="25"/>
      <c r="S32" s="26"/>
      <c r="T32" s="25"/>
      <c r="U32" s="34"/>
      <c r="V32" s="2"/>
      <c r="W32" s="25"/>
      <c r="X32" s="26"/>
      <c r="Y32" s="25"/>
      <c r="Z32" s="34"/>
      <c r="AA32" s="1"/>
      <c r="AB32" s="1"/>
      <c r="AC32" s="1"/>
      <c r="AD32" s="1"/>
      <c r="AE32" s="1"/>
      <c r="AF32" s="1"/>
      <c r="AG32" s="35"/>
      <c r="AH32" s="35"/>
      <c r="AI32" s="35"/>
      <c r="AJ32" s="35"/>
      <c r="AK32" s="35"/>
      <c r="AL32" s="35"/>
      <c r="AV32" s="1"/>
      <c r="BA32" s="1"/>
    </row>
    <row r="33" spans="1:76" ht="14.4" customHeight="1" thickBot="1" x14ac:dyDescent="0.25">
      <c r="A33" s="28"/>
      <c r="K33" s="1"/>
      <c r="P33" s="1"/>
      <c r="U33" s="1"/>
      <c r="Z33" s="1"/>
      <c r="AA33" s="1"/>
      <c r="AB33" s="1"/>
      <c r="AC33" s="1"/>
      <c r="AD33" s="1"/>
      <c r="AE33" s="1"/>
      <c r="AF33" s="1"/>
      <c r="AM33" s="1"/>
      <c r="AV33" s="1"/>
      <c r="BA33" s="1"/>
    </row>
    <row r="34" spans="1:76" ht="14.4" customHeight="1" x14ac:dyDescent="0.2">
      <c r="A34" s="70" t="s">
        <v>21</v>
      </c>
      <c r="B34" s="71"/>
      <c r="C34" s="71"/>
      <c r="D34" s="71"/>
      <c r="E34" s="71"/>
      <c r="F34" s="72"/>
      <c r="G34" s="66">
        <v>1</v>
      </c>
      <c r="H34" s="67"/>
      <c r="I34" s="67"/>
      <c r="J34" s="67"/>
      <c r="K34" s="68"/>
      <c r="L34" s="69">
        <v>2</v>
      </c>
      <c r="M34" s="67"/>
      <c r="N34" s="67"/>
      <c r="O34" s="67"/>
      <c r="P34" s="68"/>
      <c r="Q34" s="69">
        <v>3</v>
      </c>
      <c r="R34" s="67"/>
      <c r="S34" s="67"/>
      <c r="T34" s="67"/>
      <c r="U34" s="67"/>
      <c r="V34" s="87">
        <v>4</v>
      </c>
      <c r="W34" s="67"/>
      <c r="X34" s="67"/>
      <c r="Y34" s="67"/>
      <c r="Z34" s="88"/>
      <c r="AA34" s="106" t="s">
        <v>0</v>
      </c>
      <c r="AB34" s="95"/>
      <c r="AC34" s="102" t="s">
        <v>1</v>
      </c>
      <c r="AD34" s="95"/>
      <c r="AE34" s="93" t="s">
        <v>38</v>
      </c>
      <c r="AF34" s="94"/>
      <c r="AG34" s="95"/>
      <c r="AH34" s="102" t="s">
        <v>2</v>
      </c>
      <c r="AI34" s="94"/>
      <c r="AJ34" s="94"/>
      <c r="AK34" s="103"/>
      <c r="AL34" s="30"/>
      <c r="AM34" s="1"/>
      <c r="AN34" s="70" t="s">
        <v>25</v>
      </c>
      <c r="AO34" s="71"/>
      <c r="AP34" s="71"/>
      <c r="AQ34" s="71"/>
      <c r="AR34" s="71"/>
      <c r="AS34" s="72"/>
      <c r="AT34" s="66">
        <v>1</v>
      </c>
      <c r="AU34" s="67"/>
      <c r="AV34" s="67"/>
      <c r="AW34" s="67"/>
      <c r="AX34" s="68"/>
      <c r="AY34" s="69">
        <v>2</v>
      </c>
      <c r="AZ34" s="67"/>
      <c r="BA34" s="67"/>
      <c r="BB34" s="67"/>
      <c r="BC34" s="68"/>
      <c r="BD34" s="69">
        <v>3</v>
      </c>
      <c r="BE34" s="67"/>
      <c r="BF34" s="67"/>
      <c r="BG34" s="67"/>
      <c r="BH34" s="68"/>
      <c r="BI34" s="69">
        <v>4</v>
      </c>
      <c r="BJ34" s="67"/>
      <c r="BK34" s="67"/>
      <c r="BL34" s="67"/>
      <c r="BM34" s="67"/>
      <c r="BN34" s="106" t="s">
        <v>0</v>
      </c>
      <c r="BO34" s="95"/>
      <c r="BP34" s="102" t="s">
        <v>1</v>
      </c>
      <c r="BQ34" s="95"/>
      <c r="BR34" s="93" t="s">
        <v>38</v>
      </c>
      <c r="BS34" s="94"/>
      <c r="BT34" s="95"/>
      <c r="BU34" s="102" t="s">
        <v>2</v>
      </c>
      <c r="BV34" s="94"/>
      <c r="BW34" s="94"/>
      <c r="BX34" s="103"/>
    </row>
    <row r="35" spans="1:76" ht="14.4" customHeight="1" x14ac:dyDescent="0.2">
      <c r="A35" s="73"/>
      <c r="B35" s="74"/>
      <c r="C35" s="74"/>
      <c r="D35" s="74"/>
      <c r="E35" s="74"/>
      <c r="F35" s="75"/>
      <c r="G35" s="79" t="str">
        <f>IF(B37="","",B37)</f>
        <v>樋口</v>
      </c>
      <c r="H35" s="80"/>
      <c r="I35" s="80"/>
      <c r="J35" s="80"/>
      <c r="K35" s="81"/>
      <c r="L35" s="85" t="str">
        <f>IF(B42="","",B42)</f>
        <v>森</v>
      </c>
      <c r="M35" s="80"/>
      <c r="N35" s="80"/>
      <c r="O35" s="80"/>
      <c r="P35" s="81"/>
      <c r="Q35" s="85" t="str">
        <f>IF(B47="","",B47)</f>
        <v>井原</v>
      </c>
      <c r="R35" s="80"/>
      <c r="S35" s="80"/>
      <c r="T35" s="80"/>
      <c r="U35" s="80"/>
      <c r="V35" s="89" t="str">
        <f>IF(B52="","",B52)</f>
        <v>杢村</v>
      </c>
      <c r="W35" s="80"/>
      <c r="X35" s="80"/>
      <c r="Y35" s="80"/>
      <c r="Z35" s="90"/>
      <c r="AA35" s="107"/>
      <c r="AB35" s="98"/>
      <c r="AC35" s="96"/>
      <c r="AD35" s="98"/>
      <c r="AE35" s="96"/>
      <c r="AF35" s="97"/>
      <c r="AG35" s="98"/>
      <c r="AH35" s="96"/>
      <c r="AI35" s="97"/>
      <c r="AJ35" s="97"/>
      <c r="AK35" s="104"/>
      <c r="AL35" s="30"/>
      <c r="AM35" s="1"/>
      <c r="AN35" s="73"/>
      <c r="AO35" s="74"/>
      <c r="AP35" s="74"/>
      <c r="AQ35" s="74"/>
      <c r="AR35" s="74"/>
      <c r="AS35" s="75"/>
      <c r="AT35" s="79" t="str">
        <f>IF(AO37="","",AO37)</f>
        <v>片桐</v>
      </c>
      <c r="AU35" s="80"/>
      <c r="AV35" s="80"/>
      <c r="AW35" s="80"/>
      <c r="AX35" s="81"/>
      <c r="AY35" s="85" t="str">
        <f>IF(AO42="","",AO42)</f>
        <v>長野</v>
      </c>
      <c r="AZ35" s="80"/>
      <c r="BA35" s="80"/>
      <c r="BB35" s="80"/>
      <c r="BC35" s="81"/>
      <c r="BD35" s="85" t="str">
        <f>IF(AO47="","",AO47)</f>
        <v>橋崎</v>
      </c>
      <c r="BE35" s="80"/>
      <c r="BF35" s="80"/>
      <c r="BG35" s="80"/>
      <c r="BH35" s="80"/>
      <c r="BI35" s="89" t="str">
        <f>IF(AO52="","",AO52)</f>
        <v>藤井</v>
      </c>
      <c r="BJ35" s="80"/>
      <c r="BK35" s="80"/>
      <c r="BL35" s="80"/>
      <c r="BM35" s="90"/>
      <c r="BN35" s="107"/>
      <c r="BO35" s="98"/>
      <c r="BP35" s="96"/>
      <c r="BQ35" s="98"/>
      <c r="BR35" s="96"/>
      <c r="BS35" s="97"/>
      <c r="BT35" s="98"/>
      <c r="BU35" s="96"/>
      <c r="BV35" s="97"/>
      <c r="BW35" s="97"/>
      <c r="BX35" s="104"/>
    </row>
    <row r="36" spans="1:76" ht="14.4" customHeight="1" thickBot="1" x14ac:dyDescent="0.25">
      <c r="A36" s="76" t="s">
        <v>80</v>
      </c>
      <c r="B36" s="77"/>
      <c r="C36" s="77"/>
      <c r="D36" s="77"/>
      <c r="E36" s="77"/>
      <c r="F36" s="78"/>
      <c r="G36" s="82"/>
      <c r="H36" s="83"/>
      <c r="I36" s="83"/>
      <c r="J36" s="83"/>
      <c r="K36" s="84"/>
      <c r="L36" s="86"/>
      <c r="M36" s="83"/>
      <c r="N36" s="83"/>
      <c r="O36" s="83"/>
      <c r="P36" s="84"/>
      <c r="Q36" s="86"/>
      <c r="R36" s="83"/>
      <c r="S36" s="83"/>
      <c r="T36" s="83"/>
      <c r="U36" s="83"/>
      <c r="V36" s="91"/>
      <c r="W36" s="83"/>
      <c r="X36" s="83"/>
      <c r="Y36" s="83"/>
      <c r="Z36" s="92"/>
      <c r="AA36" s="108"/>
      <c r="AB36" s="101"/>
      <c r="AC36" s="99"/>
      <c r="AD36" s="101"/>
      <c r="AE36" s="99"/>
      <c r="AF36" s="100"/>
      <c r="AG36" s="101"/>
      <c r="AH36" s="99"/>
      <c r="AI36" s="100"/>
      <c r="AJ36" s="100"/>
      <c r="AK36" s="105"/>
      <c r="AL36" s="31"/>
      <c r="AM36" s="1"/>
      <c r="AN36" s="76" t="s">
        <v>81</v>
      </c>
      <c r="AO36" s="77"/>
      <c r="AP36" s="77"/>
      <c r="AQ36" s="77"/>
      <c r="AR36" s="77"/>
      <c r="AS36" s="78"/>
      <c r="AT36" s="82"/>
      <c r="AU36" s="83"/>
      <c r="AV36" s="83"/>
      <c r="AW36" s="83"/>
      <c r="AX36" s="84"/>
      <c r="AY36" s="86"/>
      <c r="AZ36" s="83"/>
      <c r="BA36" s="83"/>
      <c r="BB36" s="83"/>
      <c r="BC36" s="84"/>
      <c r="BD36" s="86"/>
      <c r="BE36" s="83"/>
      <c r="BF36" s="83"/>
      <c r="BG36" s="83"/>
      <c r="BH36" s="83"/>
      <c r="BI36" s="91"/>
      <c r="BJ36" s="83"/>
      <c r="BK36" s="83"/>
      <c r="BL36" s="83"/>
      <c r="BM36" s="92"/>
      <c r="BN36" s="108"/>
      <c r="BO36" s="101"/>
      <c r="BP36" s="99"/>
      <c r="BQ36" s="101"/>
      <c r="BR36" s="99"/>
      <c r="BS36" s="100"/>
      <c r="BT36" s="101"/>
      <c r="BU36" s="99"/>
      <c r="BV36" s="100"/>
      <c r="BW36" s="100"/>
      <c r="BX36" s="105"/>
    </row>
    <row r="37" spans="1:76" ht="14.4" customHeight="1" x14ac:dyDescent="0.2">
      <c r="A37" s="119">
        <v>1</v>
      </c>
      <c r="B37" s="122" t="s">
        <v>51</v>
      </c>
      <c r="C37" s="122"/>
      <c r="D37" s="122"/>
      <c r="E37" s="122"/>
      <c r="F37" s="123"/>
      <c r="G37" s="134" t="str">
        <f>IF(G38="","",IF(G38&gt;K38,"○","×"))</f>
        <v/>
      </c>
      <c r="H37" s="135"/>
      <c r="I37" s="135"/>
      <c r="J37" s="135"/>
      <c r="K37" s="136"/>
      <c r="L37" s="3" t="str">
        <f>IF(L38="","",IF(L38="W","○",IF(L38="L","×",IF(L38&gt;P38,"○","×"))))</f>
        <v>○</v>
      </c>
      <c r="M37" s="4">
        <v>11</v>
      </c>
      <c r="N37" s="5" t="s">
        <v>3</v>
      </c>
      <c r="O37" s="4">
        <v>7</v>
      </c>
      <c r="P37" s="6"/>
      <c r="Q37" s="3" t="str">
        <f>IF(Q38="","",IF(Q38="W","○",IF(Q38="L","×",IF(Q38&gt;U38,"○","×"))))</f>
        <v>○</v>
      </c>
      <c r="R37" s="4">
        <v>11</v>
      </c>
      <c r="S37" s="5" t="s">
        <v>3</v>
      </c>
      <c r="T37" s="4">
        <v>5</v>
      </c>
      <c r="U37" s="24"/>
      <c r="V37" s="56" t="str">
        <f>IF(V38="","",IF(V38="W","○",IF(V38="L","×",IF(V38&gt;Z38,"○","×"))))</f>
        <v>○</v>
      </c>
      <c r="W37" s="4">
        <v>11</v>
      </c>
      <c r="X37" s="5" t="s">
        <v>3</v>
      </c>
      <c r="Y37" s="4">
        <v>5</v>
      </c>
      <c r="Z37" s="57"/>
      <c r="AA37" s="140">
        <f>IF(B37="","",COUNTIF(G37:Z41,"○"))</f>
        <v>3</v>
      </c>
      <c r="AB37" s="109"/>
      <c r="AC37" s="109">
        <f>IF(B37="","",COUNTIF(G37:Z41,"×"))</f>
        <v>0</v>
      </c>
      <c r="AD37" s="109"/>
      <c r="AE37" s="111">
        <f>IF(B37="","",AA37*2+AC37)</f>
        <v>6</v>
      </c>
      <c r="AF37" s="111"/>
      <c r="AG37" s="111"/>
      <c r="AH37" s="161">
        <f>IF(B37="","",RANK(AE37,$AE$37:$AG$56))</f>
        <v>1</v>
      </c>
      <c r="AI37" s="162"/>
      <c r="AJ37" s="162"/>
      <c r="AK37" s="163"/>
      <c r="AL37" s="25"/>
      <c r="AM37" s="1"/>
      <c r="AN37" s="171">
        <v>1</v>
      </c>
      <c r="AO37" s="172" t="s">
        <v>54</v>
      </c>
      <c r="AP37" s="172"/>
      <c r="AQ37" s="172"/>
      <c r="AR37" s="172"/>
      <c r="AS37" s="173"/>
      <c r="AT37" s="134" t="str">
        <f>IF(AT38="","",IF(AT38&gt;AX38,"○","×"))</f>
        <v/>
      </c>
      <c r="AU37" s="135"/>
      <c r="AV37" s="135"/>
      <c r="AW37" s="135"/>
      <c r="AX37" s="136"/>
      <c r="AY37" s="3" t="str">
        <f>IF(AY38="","",IF(AY38="W","○",IF(AY38="L","×",IF(AY38&gt;BC38,"○","×"))))</f>
        <v>○</v>
      </c>
      <c r="AZ37" s="4">
        <v>6</v>
      </c>
      <c r="BA37" s="5" t="s">
        <v>3</v>
      </c>
      <c r="BB37" s="4">
        <v>11</v>
      </c>
      <c r="BC37" s="6"/>
      <c r="BD37" s="3" t="str">
        <f>IF(BD38="","",IF(BD38="W","○",IF(BD38="L","×",IF(BD38&gt;BH38,"○","×"))))</f>
        <v>○</v>
      </c>
      <c r="BE37" s="4">
        <v>11</v>
      </c>
      <c r="BF37" s="5" t="s">
        <v>3</v>
      </c>
      <c r="BG37" s="4">
        <v>7</v>
      </c>
      <c r="BH37" s="6"/>
      <c r="BI37" s="3" t="str">
        <f>IF(BI38="","",IF(BI38="W","○",IF(BI38="L","×",IF(BI38&gt;BM38,"○","×"))))</f>
        <v>○</v>
      </c>
      <c r="BJ37" s="4">
        <v>12</v>
      </c>
      <c r="BK37" s="5" t="s">
        <v>3</v>
      </c>
      <c r="BL37" s="4">
        <v>10</v>
      </c>
      <c r="BM37" s="24"/>
      <c r="BN37" s="168">
        <f>IF(AO37="","",COUNTIF(AT37:BM41,"○"))</f>
        <v>3</v>
      </c>
      <c r="BO37" s="166"/>
      <c r="BP37" s="166">
        <f>IF(AO37="","",COUNTIF(AT37:BM41,"×"))</f>
        <v>0</v>
      </c>
      <c r="BQ37" s="166"/>
      <c r="BR37" s="167">
        <f>IF(AO37="","",BN37*2+BP37)</f>
        <v>6</v>
      </c>
      <c r="BS37" s="167"/>
      <c r="BT37" s="167"/>
      <c r="BU37" s="113">
        <f>IF(AO37="","",RANK(BR37,$BR$37:$BT$56))</f>
        <v>1</v>
      </c>
      <c r="BV37" s="114"/>
      <c r="BW37" s="114"/>
      <c r="BX37" s="115"/>
    </row>
    <row r="38" spans="1:76" ht="14.4" customHeight="1" x14ac:dyDescent="0.2">
      <c r="A38" s="120"/>
      <c r="B38" s="122"/>
      <c r="C38" s="122"/>
      <c r="D38" s="122"/>
      <c r="E38" s="122"/>
      <c r="F38" s="123"/>
      <c r="G38" s="134"/>
      <c r="H38" s="135"/>
      <c r="I38" s="135"/>
      <c r="J38" s="135"/>
      <c r="K38" s="136"/>
      <c r="L38" s="126">
        <f>IF(M37="","",IF(M37&gt;O37,1,0)+IF(M38&gt;O38,1,0)+IF(M39&gt;O39,1,0)+IF(M40&gt;O40,1,0)+IF(M41&gt;O41,1,0))</f>
        <v>3</v>
      </c>
      <c r="M38" s="7">
        <v>11</v>
      </c>
      <c r="N38" s="8" t="s">
        <v>3</v>
      </c>
      <c r="O38" s="7">
        <v>9</v>
      </c>
      <c r="P38" s="124">
        <f>IF(OR(L38="L",L38="W"),"",IF(M37="","",IF(M37&lt;O37,1,0)+IF(M38&lt;O38,1,0)+IF(M39&lt;O39,1,0)+IF(M40&lt;O40,1,0)+IF(M41&lt;O41,1,0)))</f>
        <v>1</v>
      </c>
      <c r="Q38" s="126">
        <f>IF(R37="","",IF(R37&gt;T37,1,0)+IF(R38&gt;T38,1,0)+IF(R39&gt;T39,1,0)+IF(R40&gt;T40,1,0)+IF(R41&gt;T41,1,0))</f>
        <v>3</v>
      </c>
      <c r="R38" s="7">
        <v>12</v>
      </c>
      <c r="S38" s="8" t="s">
        <v>3</v>
      </c>
      <c r="T38" s="7">
        <v>10</v>
      </c>
      <c r="U38" s="128">
        <f>IF(OR(Q38="L",Q38="W"),"",IF(R37="","",IF(R37&lt;T37,1,0)+IF(R38&lt;T38,1,0)+IF(R39&lt;T39,1,0)+IF(R40&lt;T40,1,0)+IF(R41&lt;T41,1,0)))</f>
        <v>1</v>
      </c>
      <c r="V38" s="201">
        <f>IF(W37="","",IF(W37&gt;Y37,1,0)+IF(W38&gt;Y38,1,0)+IF(W39&gt;Y39,1,0)+IF(W40&gt;Y40,1,0)+IF(W41&gt;Y41,1,0))</f>
        <v>3</v>
      </c>
      <c r="W38" s="7">
        <v>11</v>
      </c>
      <c r="X38" s="8" t="s">
        <v>3</v>
      </c>
      <c r="Y38" s="7">
        <v>8</v>
      </c>
      <c r="Z38" s="203">
        <f>IF(OR(V38="L",V38="W"),"",IF(W37="","",IF(W37&lt;Y37,1,0)+IF(W38&lt;Y38,1,0)+IF(W39&lt;Y39,1,0)+IF(W40&lt;Y40,1,0)+IF(W41&lt;Y41,1,0)))</f>
        <v>0</v>
      </c>
      <c r="AA38" s="141"/>
      <c r="AB38" s="110"/>
      <c r="AC38" s="110"/>
      <c r="AD38" s="110"/>
      <c r="AE38" s="112"/>
      <c r="AF38" s="112"/>
      <c r="AG38" s="112"/>
      <c r="AH38" s="116"/>
      <c r="AI38" s="117"/>
      <c r="AJ38" s="117"/>
      <c r="AK38" s="118"/>
      <c r="AL38" s="25"/>
      <c r="AM38" s="1"/>
      <c r="AN38" s="120"/>
      <c r="AO38" s="122"/>
      <c r="AP38" s="122"/>
      <c r="AQ38" s="122"/>
      <c r="AR38" s="122"/>
      <c r="AS38" s="123"/>
      <c r="AT38" s="134"/>
      <c r="AU38" s="135"/>
      <c r="AV38" s="135"/>
      <c r="AW38" s="135"/>
      <c r="AX38" s="136"/>
      <c r="AY38" s="126">
        <f>IF(AZ37="","",IF(AZ37&gt;BB37,1,0)+IF(AZ38&gt;BB38,1,0)+IF(AZ39&gt;BB39,1,0)+IF(AZ40&gt;BB40,1,0)+IF(AZ41&gt;BB41,1,0))</f>
        <v>3</v>
      </c>
      <c r="AZ38" s="7">
        <v>12</v>
      </c>
      <c r="BA38" s="8" t="s">
        <v>3</v>
      </c>
      <c r="BB38" s="7">
        <v>10</v>
      </c>
      <c r="BC38" s="124">
        <f>IF(OR(AY38="L",AY38="W"),"",IF(AZ37="","",IF(AZ37&lt;BB37,1,0)+IF(AZ38&lt;BB38,1,0)+IF(AZ39&lt;BB39,1,0)+IF(AZ40&lt;BB40,1,0)+IF(AZ41&lt;BB41,1,0)))</f>
        <v>1</v>
      </c>
      <c r="BD38" s="126">
        <f>IF(BE37="","",IF(BE37&gt;BG37,1,0)+IF(BE38&gt;BG38,1,0)+IF(BE39&gt;BG39,1,0)+IF(BE40&gt;BG40,1,0)+IF(BE41&gt;BG41,1,0))</f>
        <v>3</v>
      </c>
      <c r="BE38" s="7">
        <v>11</v>
      </c>
      <c r="BF38" s="8" t="s">
        <v>3</v>
      </c>
      <c r="BG38" s="7">
        <v>2</v>
      </c>
      <c r="BH38" s="124">
        <f>IF(OR(BD38="L",BD38="W"),"",IF(BE37="","",IF(BE37&lt;BG37,1,0)+IF(BE38&lt;BG38,1,0)+IF(BE39&lt;BG39,1,0)+IF(BE40&lt;BG40,1,0)+IF(BE41&lt;BG41,1,0)))</f>
        <v>1</v>
      </c>
      <c r="BI38" s="126">
        <f>IF(BJ37="","",IF(BJ37&gt;BL37,1,0)+IF(BJ38&gt;BL38,1,0)+IF(BJ39&gt;BL39,1,0)+IF(BJ40&gt;BL40,1,0)+IF(BJ41&gt;BL41,1,0))</f>
        <v>3</v>
      </c>
      <c r="BJ38" s="7">
        <v>11</v>
      </c>
      <c r="BK38" s="8" t="s">
        <v>3</v>
      </c>
      <c r="BL38" s="7">
        <v>3</v>
      </c>
      <c r="BM38" s="128">
        <f>IF(OR(BI38="L",BI38="W"),"",IF(BJ37="","",IF(BJ37&lt;BL37,1,0)+IF(BJ38&lt;BL38,1,0)+IF(BJ39&lt;BL39,1,0)+IF(BJ40&lt;BL40,1,0)+IF(BJ41&lt;BL41,1,0)))</f>
        <v>0</v>
      </c>
      <c r="BN38" s="141"/>
      <c r="BO38" s="110"/>
      <c r="BP38" s="110"/>
      <c r="BQ38" s="110"/>
      <c r="BR38" s="112"/>
      <c r="BS38" s="112"/>
      <c r="BT38" s="112"/>
      <c r="BU38" s="116"/>
      <c r="BV38" s="117"/>
      <c r="BW38" s="117"/>
      <c r="BX38" s="118"/>
    </row>
    <row r="39" spans="1:76" ht="14.4" customHeight="1" x14ac:dyDescent="0.2">
      <c r="A39" s="120"/>
      <c r="B39" s="122"/>
      <c r="C39" s="122"/>
      <c r="D39" s="122"/>
      <c r="E39" s="122"/>
      <c r="F39" s="123"/>
      <c r="G39" s="134"/>
      <c r="H39" s="135"/>
      <c r="I39" s="135"/>
      <c r="J39" s="135"/>
      <c r="K39" s="136"/>
      <c r="L39" s="126"/>
      <c r="M39" s="7">
        <v>11</v>
      </c>
      <c r="N39" s="8" t="s">
        <v>3</v>
      </c>
      <c r="O39" s="7">
        <v>13</v>
      </c>
      <c r="P39" s="124"/>
      <c r="Q39" s="126"/>
      <c r="R39" s="7">
        <v>5</v>
      </c>
      <c r="S39" s="8" t="s">
        <v>3</v>
      </c>
      <c r="T39" s="7">
        <v>11</v>
      </c>
      <c r="U39" s="128"/>
      <c r="V39" s="201"/>
      <c r="W39" s="7">
        <v>11</v>
      </c>
      <c r="X39" s="8" t="s">
        <v>3</v>
      </c>
      <c r="Y39" s="7">
        <v>3</v>
      </c>
      <c r="Z39" s="203"/>
      <c r="AA39" s="141"/>
      <c r="AB39" s="110"/>
      <c r="AC39" s="110"/>
      <c r="AD39" s="110"/>
      <c r="AE39" s="112"/>
      <c r="AF39" s="112"/>
      <c r="AG39" s="112"/>
      <c r="AH39" s="116"/>
      <c r="AI39" s="117"/>
      <c r="AJ39" s="117"/>
      <c r="AK39" s="118"/>
      <c r="AL39" s="25"/>
      <c r="AM39" s="1"/>
      <c r="AN39" s="120"/>
      <c r="AO39" s="122"/>
      <c r="AP39" s="122"/>
      <c r="AQ39" s="122"/>
      <c r="AR39" s="122"/>
      <c r="AS39" s="123"/>
      <c r="AT39" s="134"/>
      <c r="AU39" s="135"/>
      <c r="AV39" s="135"/>
      <c r="AW39" s="135"/>
      <c r="AX39" s="136"/>
      <c r="AY39" s="126"/>
      <c r="AZ39" s="7">
        <v>12</v>
      </c>
      <c r="BA39" s="8" t="s">
        <v>3</v>
      </c>
      <c r="BB39" s="7">
        <v>10</v>
      </c>
      <c r="BC39" s="124"/>
      <c r="BD39" s="126"/>
      <c r="BE39" s="7">
        <v>5</v>
      </c>
      <c r="BF39" s="8" t="s">
        <v>3</v>
      </c>
      <c r="BG39" s="7">
        <v>11</v>
      </c>
      <c r="BH39" s="124"/>
      <c r="BI39" s="126"/>
      <c r="BJ39" s="7">
        <v>11</v>
      </c>
      <c r="BK39" s="8" t="s">
        <v>3</v>
      </c>
      <c r="BL39" s="7">
        <v>5</v>
      </c>
      <c r="BM39" s="128"/>
      <c r="BN39" s="141"/>
      <c r="BO39" s="110"/>
      <c r="BP39" s="110"/>
      <c r="BQ39" s="110"/>
      <c r="BR39" s="112"/>
      <c r="BS39" s="112"/>
      <c r="BT39" s="112"/>
      <c r="BU39" s="116"/>
      <c r="BV39" s="117"/>
      <c r="BW39" s="117"/>
      <c r="BX39" s="118"/>
    </row>
    <row r="40" spans="1:76" ht="14.4" customHeight="1" x14ac:dyDescent="0.2">
      <c r="A40" s="120"/>
      <c r="B40" s="130" t="s">
        <v>24</v>
      </c>
      <c r="C40" s="130"/>
      <c r="D40" s="130"/>
      <c r="E40" s="130"/>
      <c r="F40" s="131"/>
      <c r="G40" s="134"/>
      <c r="H40" s="135"/>
      <c r="I40" s="135"/>
      <c r="J40" s="135"/>
      <c r="K40" s="136"/>
      <c r="L40" s="126"/>
      <c r="M40" s="7">
        <v>11</v>
      </c>
      <c r="N40" s="8" t="s">
        <v>3</v>
      </c>
      <c r="O40" s="7">
        <v>9</v>
      </c>
      <c r="P40" s="124"/>
      <c r="Q40" s="126"/>
      <c r="R40" s="7">
        <v>11</v>
      </c>
      <c r="S40" s="8" t="s">
        <v>3</v>
      </c>
      <c r="T40" s="7">
        <v>5</v>
      </c>
      <c r="U40" s="128"/>
      <c r="V40" s="201"/>
      <c r="W40" s="7"/>
      <c r="X40" s="8" t="s">
        <v>3</v>
      </c>
      <c r="Y40" s="7"/>
      <c r="Z40" s="203"/>
      <c r="AA40" s="141"/>
      <c r="AB40" s="110"/>
      <c r="AC40" s="110"/>
      <c r="AD40" s="110"/>
      <c r="AE40" s="112"/>
      <c r="AF40" s="112"/>
      <c r="AG40" s="112"/>
      <c r="AH40" s="116"/>
      <c r="AI40" s="117"/>
      <c r="AJ40" s="117"/>
      <c r="AK40" s="118"/>
      <c r="AL40" s="25"/>
      <c r="AM40" s="1"/>
      <c r="AN40" s="120"/>
      <c r="AO40" s="169" t="s">
        <v>42</v>
      </c>
      <c r="AP40" s="169"/>
      <c r="AQ40" s="169"/>
      <c r="AR40" s="169"/>
      <c r="AS40" s="170"/>
      <c r="AT40" s="134"/>
      <c r="AU40" s="135"/>
      <c r="AV40" s="135"/>
      <c r="AW40" s="135"/>
      <c r="AX40" s="136"/>
      <c r="AY40" s="126"/>
      <c r="AZ40" s="7">
        <v>12</v>
      </c>
      <c r="BA40" s="8" t="s">
        <v>3</v>
      </c>
      <c r="BB40" s="7">
        <v>10</v>
      </c>
      <c r="BC40" s="124"/>
      <c r="BD40" s="126"/>
      <c r="BE40" s="7">
        <v>13</v>
      </c>
      <c r="BF40" s="8" t="s">
        <v>3</v>
      </c>
      <c r="BG40" s="7">
        <v>11</v>
      </c>
      <c r="BH40" s="124"/>
      <c r="BI40" s="126"/>
      <c r="BJ40" s="7"/>
      <c r="BK40" s="8" t="s">
        <v>3</v>
      </c>
      <c r="BL40" s="7"/>
      <c r="BM40" s="128"/>
      <c r="BN40" s="141"/>
      <c r="BO40" s="110"/>
      <c r="BP40" s="110"/>
      <c r="BQ40" s="110"/>
      <c r="BR40" s="112"/>
      <c r="BS40" s="112"/>
      <c r="BT40" s="112"/>
      <c r="BU40" s="116"/>
      <c r="BV40" s="117"/>
      <c r="BW40" s="117"/>
      <c r="BX40" s="118"/>
    </row>
    <row r="41" spans="1:76" ht="14.4" customHeight="1" x14ac:dyDescent="0.2">
      <c r="A41" s="121"/>
      <c r="B41" s="130"/>
      <c r="C41" s="130"/>
      <c r="D41" s="130"/>
      <c r="E41" s="130"/>
      <c r="F41" s="131"/>
      <c r="G41" s="137"/>
      <c r="H41" s="138"/>
      <c r="I41" s="138"/>
      <c r="J41" s="138"/>
      <c r="K41" s="139"/>
      <c r="L41" s="127"/>
      <c r="M41" s="9"/>
      <c r="N41" s="10" t="s">
        <v>3</v>
      </c>
      <c r="O41" s="9"/>
      <c r="P41" s="125"/>
      <c r="Q41" s="127"/>
      <c r="R41" s="9"/>
      <c r="S41" s="10" t="s">
        <v>3</v>
      </c>
      <c r="T41" s="9"/>
      <c r="U41" s="129"/>
      <c r="V41" s="202"/>
      <c r="W41" s="9"/>
      <c r="X41" s="10" t="s">
        <v>3</v>
      </c>
      <c r="Y41" s="9"/>
      <c r="Z41" s="204"/>
      <c r="AA41" s="141"/>
      <c r="AB41" s="110"/>
      <c r="AC41" s="110"/>
      <c r="AD41" s="110"/>
      <c r="AE41" s="112"/>
      <c r="AF41" s="112"/>
      <c r="AG41" s="112"/>
      <c r="AH41" s="116"/>
      <c r="AI41" s="117"/>
      <c r="AJ41" s="117"/>
      <c r="AK41" s="118"/>
      <c r="AL41" s="25"/>
      <c r="AM41" s="1"/>
      <c r="AN41" s="121"/>
      <c r="AO41" s="169"/>
      <c r="AP41" s="169"/>
      <c r="AQ41" s="169"/>
      <c r="AR41" s="169"/>
      <c r="AS41" s="170"/>
      <c r="AT41" s="137"/>
      <c r="AU41" s="138"/>
      <c r="AV41" s="138"/>
      <c r="AW41" s="138"/>
      <c r="AX41" s="139"/>
      <c r="AY41" s="127"/>
      <c r="AZ41" s="9"/>
      <c r="BA41" s="10" t="s">
        <v>3</v>
      </c>
      <c r="BB41" s="9"/>
      <c r="BC41" s="125"/>
      <c r="BD41" s="127"/>
      <c r="BE41" s="9"/>
      <c r="BF41" s="10" t="s">
        <v>3</v>
      </c>
      <c r="BG41" s="9"/>
      <c r="BH41" s="125"/>
      <c r="BI41" s="127"/>
      <c r="BJ41" s="9"/>
      <c r="BK41" s="10" t="s">
        <v>3</v>
      </c>
      <c r="BL41" s="9"/>
      <c r="BM41" s="129"/>
      <c r="BN41" s="141"/>
      <c r="BO41" s="110"/>
      <c r="BP41" s="110"/>
      <c r="BQ41" s="110"/>
      <c r="BR41" s="112"/>
      <c r="BS41" s="112"/>
      <c r="BT41" s="112"/>
      <c r="BU41" s="116"/>
      <c r="BV41" s="117"/>
      <c r="BW41" s="117"/>
      <c r="BX41" s="118"/>
    </row>
    <row r="42" spans="1:76" ht="14.4" customHeight="1" x14ac:dyDescent="0.2">
      <c r="A42" s="164">
        <v>2</v>
      </c>
      <c r="B42" s="149" t="s">
        <v>52</v>
      </c>
      <c r="C42" s="149"/>
      <c r="D42" s="149"/>
      <c r="E42" s="149"/>
      <c r="F42" s="150"/>
      <c r="G42" s="3" t="str">
        <f>IF(L37="","",IF(L37="○","×","○"))</f>
        <v>×</v>
      </c>
      <c r="H42" s="11">
        <f>IF(O37="","",O37)</f>
        <v>7</v>
      </c>
      <c r="I42" s="12" t="s">
        <v>3</v>
      </c>
      <c r="J42" s="13">
        <f>IF(M37="","",M37)</f>
        <v>11</v>
      </c>
      <c r="K42" s="14"/>
      <c r="L42" s="144" t="str">
        <f>IF(L43="","",IF(L43&gt;P43,"○","×"))</f>
        <v/>
      </c>
      <c r="M42" s="145"/>
      <c r="N42" s="145"/>
      <c r="O42" s="145"/>
      <c r="P42" s="146"/>
      <c r="Q42" s="3" t="str">
        <f>IF(Q43="","",IF(Q43="W","○",IF(Q43="L","×",IF(Q43&gt;U43,"○","×"))))</f>
        <v>○</v>
      </c>
      <c r="R42" s="4">
        <v>9</v>
      </c>
      <c r="S42" s="5" t="s">
        <v>3</v>
      </c>
      <c r="T42" s="4">
        <v>11</v>
      </c>
      <c r="U42" s="24"/>
      <c r="V42" s="56" t="str">
        <f>IF(V43="","",IF(V43="W","○",IF(V43="L","×",IF(V43&gt;Z43,"○","×"))))</f>
        <v>○</v>
      </c>
      <c r="W42" s="4">
        <v>11</v>
      </c>
      <c r="X42" s="5" t="s">
        <v>3</v>
      </c>
      <c r="Y42" s="4">
        <v>6</v>
      </c>
      <c r="Z42" s="57"/>
      <c r="AA42" s="151">
        <f t="shared" ref="AA42" si="14">IF(B42="","",COUNTIF(G42:Z46,"○"))</f>
        <v>2</v>
      </c>
      <c r="AB42" s="152"/>
      <c r="AC42" s="157">
        <f t="shared" ref="AC42" si="15">IF(B42="","",COUNTIF(G42:Z46,"×"))</f>
        <v>1</v>
      </c>
      <c r="AD42" s="152"/>
      <c r="AE42" s="112">
        <f>IF(B42="","",AA42*2+AC42)</f>
        <v>5</v>
      </c>
      <c r="AF42" s="112"/>
      <c r="AG42" s="112"/>
      <c r="AH42" s="161">
        <f t="shared" ref="AH42" si="16">IF(B42="","",RANK(AE42,$AE$37:$AG$56))</f>
        <v>2</v>
      </c>
      <c r="AI42" s="162"/>
      <c r="AJ42" s="162"/>
      <c r="AK42" s="163"/>
      <c r="AL42" s="25"/>
      <c r="AM42" s="1"/>
      <c r="AN42" s="164">
        <v>2</v>
      </c>
      <c r="AO42" s="149" t="s">
        <v>55</v>
      </c>
      <c r="AP42" s="149"/>
      <c r="AQ42" s="149"/>
      <c r="AR42" s="149"/>
      <c r="AS42" s="150"/>
      <c r="AT42" s="3" t="str">
        <f>IF(AY37="","",IF(AY37="○","×","○"))</f>
        <v>×</v>
      </c>
      <c r="AU42" s="11">
        <f>IF(BB37="","",BB37)</f>
        <v>11</v>
      </c>
      <c r="AV42" s="12" t="s">
        <v>3</v>
      </c>
      <c r="AW42" s="13">
        <f>IF(AZ37="","",AZ37)</f>
        <v>6</v>
      </c>
      <c r="AX42" s="14"/>
      <c r="AY42" s="144" t="str">
        <f>IF(AY43="","",IF(AY43&gt;BC43,"○","×"))</f>
        <v/>
      </c>
      <c r="AZ42" s="145"/>
      <c r="BA42" s="145"/>
      <c r="BB42" s="145"/>
      <c r="BC42" s="146"/>
      <c r="BD42" s="3" t="str">
        <f>IF(BD43="","",IF(BD43="W","○",IF(BD43="L","×",IF(BD43&gt;BH43,"○","×"))))</f>
        <v>○</v>
      </c>
      <c r="BE42" s="4">
        <v>11</v>
      </c>
      <c r="BF42" s="5" t="s">
        <v>3</v>
      </c>
      <c r="BG42" s="4">
        <v>9</v>
      </c>
      <c r="BH42" s="6"/>
      <c r="BI42" s="3" t="str">
        <f>IF(BI43="","",IF(BI43="W","○",IF(BI43="L","×",IF(BI43&gt;BM43,"○","×"))))</f>
        <v>○</v>
      </c>
      <c r="BJ42" s="4">
        <v>11</v>
      </c>
      <c r="BK42" s="5" t="s">
        <v>3</v>
      </c>
      <c r="BL42" s="4">
        <v>7</v>
      </c>
      <c r="BM42" s="24"/>
      <c r="BN42" s="151">
        <f t="shared" ref="BN42" si="17">IF(AO42="","",COUNTIF(AT42:BM46,"○"))</f>
        <v>2</v>
      </c>
      <c r="BO42" s="152"/>
      <c r="BP42" s="157">
        <f t="shared" ref="BP42" si="18">IF(AO42="","",COUNTIF(AT42:BM46,"×"))</f>
        <v>1</v>
      </c>
      <c r="BQ42" s="152"/>
      <c r="BR42" s="112">
        <f>IF(AO42="","",BN42*2+BP42)</f>
        <v>5</v>
      </c>
      <c r="BS42" s="112"/>
      <c r="BT42" s="112"/>
      <c r="BU42" s="116">
        <f>IF(AO42="","",RANK(BR42,$BR$37:$BT$56))</f>
        <v>2</v>
      </c>
      <c r="BV42" s="117"/>
      <c r="BW42" s="117"/>
      <c r="BX42" s="118"/>
    </row>
    <row r="43" spans="1:76" ht="14.4" customHeight="1" x14ac:dyDescent="0.2">
      <c r="A43" s="120"/>
      <c r="B43" s="122"/>
      <c r="C43" s="122"/>
      <c r="D43" s="122"/>
      <c r="E43" s="122"/>
      <c r="F43" s="123"/>
      <c r="G43" s="132">
        <f>IF(L38="W","L",IF(L38="L","W",IF(L38="","",P38)))</f>
        <v>1</v>
      </c>
      <c r="H43" s="15">
        <f>IF(O38="","",O38)</f>
        <v>9</v>
      </c>
      <c r="I43" s="8" t="s">
        <v>3</v>
      </c>
      <c r="J43" s="16">
        <f>IF(M38="","",M38)</f>
        <v>11</v>
      </c>
      <c r="K43" s="124">
        <f>IF(OR(G43="L",G43="W"),"",L38)</f>
        <v>3</v>
      </c>
      <c r="L43" s="147"/>
      <c r="M43" s="135"/>
      <c r="N43" s="135"/>
      <c r="O43" s="135"/>
      <c r="P43" s="136"/>
      <c r="Q43" s="126">
        <f>IF(R42="","",IF(R42&gt;T42,1,0)+IF(R43&gt;T43,1,0)+IF(R44&gt;T44,1,0)+IF(R45&gt;T45,1,0)+IF(R46&gt;T46,1,0))</f>
        <v>3</v>
      </c>
      <c r="R43" s="7">
        <v>11</v>
      </c>
      <c r="S43" s="8" t="s">
        <v>3</v>
      </c>
      <c r="T43" s="7">
        <v>7</v>
      </c>
      <c r="U43" s="128">
        <f>IF(OR(Q43="L",Q43="W"),"",IF(R42="","",IF(R42&lt;T42,1,0)+IF(R43&lt;T43,1,0)+IF(R44&lt;T44,1,0)+IF(R45&lt;T45,1,0)+IF(R46&lt;T46,1,0)))</f>
        <v>1</v>
      </c>
      <c r="V43" s="201">
        <f>IF(W42="","",IF(W42&gt;Y42,1,0)+IF(W43&gt;Y43,1,0)+IF(W44&gt;Y44,1,0)+IF(W45&gt;Y45,1,0)+IF(W46&gt;Y46,1,0))</f>
        <v>3</v>
      </c>
      <c r="W43" s="7">
        <v>7</v>
      </c>
      <c r="X43" s="8" t="s">
        <v>3</v>
      </c>
      <c r="Y43" s="7">
        <v>11</v>
      </c>
      <c r="Z43" s="203">
        <f>IF(OR(V43="L",V43="W"),"",IF(W42="","",IF(W42&lt;Y42,1,0)+IF(W43&lt;Y43,1,0)+IF(W44&lt;Y44,1,0)+IF(W45&lt;Y45,1,0)+IF(W46&lt;Y46,1,0)))</f>
        <v>1</v>
      </c>
      <c r="AA43" s="153"/>
      <c r="AB43" s="154"/>
      <c r="AC43" s="158"/>
      <c r="AD43" s="154"/>
      <c r="AE43" s="112"/>
      <c r="AF43" s="112"/>
      <c r="AG43" s="112"/>
      <c r="AH43" s="116"/>
      <c r="AI43" s="117"/>
      <c r="AJ43" s="117"/>
      <c r="AK43" s="118"/>
      <c r="AL43" s="25"/>
      <c r="AM43" s="1"/>
      <c r="AN43" s="120"/>
      <c r="AO43" s="122"/>
      <c r="AP43" s="122"/>
      <c r="AQ43" s="122"/>
      <c r="AR43" s="122"/>
      <c r="AS43" s="123"/>
      <c r="AT43" s="132">
        <f>IF(AY38="W","L",IF(AY38="L","W",IF(AY38="","",BC38)))</f>
        <v>1</v>
      </c>
      <c r="AU43" s="15">
        <f>IF(BB38="","",BB38)</f>
        <v>10</v>
      </c>
      <c r="AV43" s="8" t="s">
        <v>3</v>
      </c>
      <c r="AW43" s="16">
        <f>IF(AZ38="","",AZ38)</f>
        <v>12</v>
      </c>
      <c r="AX43" s="124">
        <f>IF(OR(AT43="L",AT43="W"),"",AY38)</f>
        <v>3</v>
      </c>
      <c r="AY43" s="147"/>
      <c r="AZ43" s="135"/>
      <c r="BA43" s="135"/>
      <c r="BB43" s="135"/>
      <c r="BC43" s="136"/>
      <c r="BD43" s="126">
        <f>IF(BE42="","",IF(BE42&gt;BG42,1,0)+IF(BE43&gt;BG43,1,0)+IF(BE44&gt;BG44,1,0)+IF(BE45&gt;BG45,1,0)+IF(BE46&gt;BG46,1,0))</f>
        <v>3</v>
      </c>
      <c r="BE43" s="7">
        <v>13</v>
      </c>
      <c r="BF43" s="8" t="s">
        <v>3</v>
      </c>
      <c r="BG43" s="7">
        <v>15</v>
      </c>
      <c r="BH43" s="124">
        <f>IF(OR(BD43="L",BD43="W"),"",IF(BE42="","",IF(BE42&lt;BG42,1,0)+IF(BE43&lt;BG43,1,0)+IF(BE44&lt;BG44,1,0)+IF(BE45&lt;BG45,1,0)+IF(BE46&lt;BG46,1,0)))</f>
        <v>1</v>
      </c>
      <c r="BI43" s="126">
        <f>IF(BJ42="","",IF(BJ42&gt;BL42,1,0)+IF(BJ43&gt;BL43,1,0)+IF(BJ44&gt;BL44,1,0)+IF(BJ45&gt;BL45,1,0)+IF(BJ46&gt;BL46,1,0))</f>
        <v>3</v>
      </c>
      <c r="BJ43" s="7">
        <v>11</v>
      </c>
      <c r="BK43" s="8" t="s">
        <v>3</v>
      </c>
      <c r="BL43" s="7">
        <v>7</v>
      </c>
      <c r="BM43" s="128">
        <f>IF(OR(BI43="L",BI43="W"),"",IF(BJ42="","",IF(BJ42&lt;BL42,1,0)+IF(BJ43&lt;BL43,1,0)+IF(BJ44&lt;BL44,1,0)+IF(BJ45&lt;BL45,1,0)+IF(BJ46&lt;BL46,1,0)))</f>
        <v>1</v>
      </c>
      <c r="BN43" s="153"/>
      <c r="BO43" s="154"/>
      <c r="BP43" s="158"/>
      <c r="BQ43" s="154"/>
      <c r="BR43" s="112"/>
      <c r="BS43" s="112"/>
      <c r="BT43" s="112"/>
      <c r="BU43" s="116"/>
      <c r="BV43" s="117"/>
      <c r="BW43" s="117"/>
      <c r="BX43" s="118"/>
    </row>
    <row r="44" spans="1:76" ht="14.4" customHeight="1" x14ac:dyDescent="0.2">
      <c r="A44" s="120"/>
      <c r="B44" s="122"/>
      <c r="C44" s="122"/>
      <c r="D44" s="122"/>
      <c r="E44" s="122"/>
      <c r="F44" s="123"/>
      <c r="G44" s="132"/>
      <c r="H44" s="15">
        <f>IF(O39="","",O39)</f>
        <v>13</v>
      </c>
      <c r="I44" s="8" t="s">
        <v>3</v>
      </c>
      <c r="J44" s="16">
        <f>IF(M39="","",M39)</f>
        <v>11</v>
      </c>
      <c r="K44" s="124"/>
      <c r="L44" s="147"/>
      <c r="M44" s="135"/>
      <c r="N44" s="135"/>
      <c r="O44" s="135"/>
      <c r="P44" s="136"/>
      <c r="Q44" s="126"/>
      <c r="R44" s="7">
        <v>15</v>
      </c>
      <c r="S44" s="8" t="s">
        <v>3</v>
      </c>
      <c r="T44" s="7">
        <v>13</v>
      </c>
      <c r="U44" s="128"/>
      <c r="V44" s="201"/>
      <c r="W44" s="7">
        <v>11</v>
      </c>
      <c r="X44" s="8" t="s">
        <v>3</v>
      </c>
      <c r="Y44" s="7">
        <v>2</v>
      </c>
      <c r="Z44" s="203"/>
      <c r="AA44" s="153"/>
      <c r="AB44" s="154"/>
      <c r="AC44" s="158"/>
      <c r="AD44" s="154"/>
      <c r="AE44" s="112"/>
      <c r="AF44" s="112"/>
      <c r="AG44" s="112"/>
      <c r="AH44" s="116"/>
      <c r="AI44" s="117"/>
      <c r="AJ44" s="117"/>
      <c r="AK44" s="118"/>
      <c r="AL44" s="25"/>
      <c r="AM44" s="1"/>
      <c r="AN44" s="120"/>
      <c r="AO44" s="122"/>
      <c r="AP44" s="122"/>
      <c r="AQ44" s="122"/>
      <c r="AR44" s="122"/>
      <c r="AS44" s="123"/>
      <c r="AT44" s="132"/>
      <c r="AU44" s="15">
        <f>IF(BB39="","",BB39)</f>
        <v>10</v>
      </c>
      <c r="AV44" s="8" t="s">
        <v>3</v>
      </c>
      <c r="AW44" s="16">
        <f>IF(AZ39="","",AZ39)</f>
        <v>12</v>
      </c>
      <c r="AX44" s="124"/>
      <c r="AY44" s="147"/>
      <c r="AZ44" s="135"/>
      <c r="BA44" s="135"/>
      <c r="BB44" s="135"/>
      <c r="BC44" s="136"/>
      <c r="BD44" s="126"/>
      <c r="BE44" s="7">
        <v>11</v>
      </c>
      <c r="BF44" s="8" t="s">
        <v>3</v>
      </c>
      <c r="BG44" s="7">
        <v>7</v>
      </c>
      <c r="BH44" s="124"/>
      <c r="BI44" s="126"/>
      <c r="BJ44" s="7">
        <v>5</v>
      </c>
      <c r="BK44" s="8" t="s">
        <v>3</v>
      </c>
      <c r="BL44" s="7">
        <v>11</v>
      </c>
      <c r="BM44" s="128"/>
      <c r="BN44" s="153"/>
      <c r="BO44" s="154"/>
      <c r="BP44" s="158"/>
      <c r="BQ44" s="154"/>
      <c r="BR44" s="112"/>
      <c r="BS44" s="112"/>
      <c r="BT44" s="112"/>
      <c r="BU44" s="116"/>
      <c r="BV44" s="117"/>
      <c r="BW44" s="117"/>
      <c r="BX44" s="118"/>
    </row>
    <row r="45" spans="1:76" ht="14.4" customHeight="1" x14ac:dyDescent="0.2">
      <c r="A45" s="120"/>
      <c r="B45" s="142" t="s">
        <v>50</v>
      </c>
      <c r="C45" s="142"/>
      <c r="D45" s="142"/>
      <c r="E45" s="142"/>
      <c r="F45" s="143"/>
      <c r="G45" s="132"/>
      <c r="H45" s="15">
        <f>IF(O40="","",O40)</f>
        <v>9</v>
      </c>
      <c r="I45" s="8" t="s">
        <v>3</v>
      </c>
      <c r="J45" s="16">
        <f>IF(M40="","",M40)</f>
        <v>11</v>
      </c>
      <c r="K45" s="124"/>
      <c r="L45" s="147"/>
      <c r="M45" s="135"/>
      <c r="N45" s="135"/>
      <c r="O45" s="135"/>
      <c r="P45" s="136"/>
      <c r="Q45" s="126"/>
      <c r="R45" s="7">
        <v>11</v>
      </c>
      <c r="S45" s="8" t="s">
        <v>3</v>
      </c>
      <c r="T45" s="7">
        <v>3</v>
      </c>
      <c r="U45" s="128"/>
      <c r="V45" s="201"/>
      <c r="W45" s="7">
        <v>11</v>
      </c>
      <c r="X45" s="8" t="s">
        <v>3</v>
      </c>
      <c r="Y45" s="7">
        <v>9</v>
      </c>
      <c r="Z45" s="203"/>
      <c r="AA45" s="153"/>
      <c r="AB45" s="154"/>
      <c r="AC45" s="158"/>
      <c r="AD45" s="154"/>
      <c r="AE45" s="112"/>
      <c r="AF45" s="112"/>
      <c r="AG45" s="112"/>
      <c r="AH45" s="116"/>
      <c r="AI45" s="117"/>
      <c r="AJ45" s="117"/>
      <c r="AK45" s="118"/>
      <c r="AL45" s="25"/>
      <c r="AM45" s="1"/>
      <c r="AN45" s="120"/>
      <c r="AO45" s="142" t="s">
        <v>24</v>
      </c>
      <c r="AP45" s="142"/>
      <c r="AQ45" s="142"/>
      <c r="AR45" s="142"/>
      <c r="AS45" s="143"/>
      <c r="AT45" s="132"/>
      <c r="AU45" s="15">
        <f>IF(BB40="","",BB40)</f>
        <v>10</v>
      </c>
      <c r="AV45" s="8" t="s">
        <v>3</v>
      </c>
      <c r="AW45" s="16">
        <f>IF(AZ40="","",AZ40)</f>
        <v>12</v>
      </c>
      <c r="AX45" s="124"/>
      <c r="AY45" s="147"/>
      <c r="AZ45" s="135"/>
      <c r="BA45" s="135"/>
      <c r="BB45" s="135"/>
      <c r="BC45" s="136"/>
      <c r="BD45" s="126"/>
      <c r="BE45" s="7">
        <v>11</v>
      </c>
      <c r="BF45" s="8" t="s">
        <v>3</v>
      </c>
      <c r="BG45" s="7">
        <v>6</v>
      </c>
      <c r="BH45" s="124"/>
      <c r="BI45" s="126"/>
      <c r="BJ45" s="7">
        <v>11</v>
      </c>
      <c r="BK45" s="8" t="s">
        <v>3</v>
      </c>
      <c r="BL45" s="7">
        <v>6</v>
      </c>
      <c r="BM45" s="128"/>
      <c r="BN45" s="153"/>
      <c r="BO45" s="154"/>
      <c r="BP45" s="158"/>
      <c r="BQ45" s="154"/>
      <c r="BR45" s="112"/>
      <c r="BS45" s="112"/>
      <c r="BT45" s="112"/>
      <c r="BU45" s="116"/>
      <c r="BV45" s="117"/>
      <c r="BW45" s="117"/>
      <c r="BX45" s="118"/>
    </row>
    <row r="46" spans="1:76" ht="14.4" customHeight="1" x14ac:dyDescent="0.2">
      <c r="A46" s="165"/>
      <c r="B46" s="142"/>
      <c r="C46" s="142"/>
      <c r="D46" s="142"/>
      <c r="E46" s="142"/>
      <c r="F46" s="143"/>
      <c r="G46" s="133"/>
      <c r="H46" s="17" t="str">
        <f>IF(O41="","",O41)</f>
        <v/>
      </c>
      <c r="I46" s="10" t="s">
        <v>3</v>
      </c>
      <c r="J46" s="18" t="str">
        <f>IF(M41="","",M41)</f>
        <v/>
      </c>
      <c r="K46" s="125"/>
      <c r="L46" s="148"/>
      <c r="M46" s="138"/>
      <c r="N46" s="138"/>
      <c r="O46" s="138"/>
      <c r="P46" s="139"/>
      <c r="Q46" s="127"/>
      <c r="R46" s="9"/>
      <c r="S46" s="10" t="s">
        <v>3</v>
      </c>
      <c r="T46" s="9"/>
      <c r="U46" s="129"/>
      <c r="V46" s="202"/>
      <c r="W46" s="9"/>
      <c r="X46" s="10" t="s">
        <v>3</v>
      </c>
      <c r="Y46" s="9"/>
      <c r="Z46" s="204"/>
      <c r="AA46" s="155"/>
      <c r="AB46" s="156"/>
      <c r="AC46" s="159"/>
      <c r="AD46" s="156"/>
      <c r="AE46" s="112"/>
      <c r="AF46" s="112"/>
      <c r="AG46" s="112"/>
      <c r="AH46" s="116"/>
      <c r="AI46" s="117"/>
      <c r="AJ46" s="117"/>
      <c r="AK46" s="118"/>
      <c r="AL46" s="25"/>
      <c r="AM46" s="1"/>
      <c r="AN46" s="165"/>
      <c r="AO46" s="142"/>
      <c r="AP46" s="142"/>
      <c r="AQ46" s="142"/>
      <c r="AR46" s="142"/>
      <c r="AS46" s="143"/>
      <c r="AT46" s="133"/>
      <c r="AU46" s="17" t="str">
        <f>IF(BB41="","",BB41)</f>
        <v/>
      </c>
      <c r="AV46" s="10" t="s">
        <v>3</v>
      </c>
      <c r="AW46" s="18" t="str">
        <f>IF(AZ41="","",AZ41)</f>
        <v/>
      </c>
      <c r="AX46" s="125"/>
      <c r="AY46" s="148"/>
      <c r="AZ46" s="138"/>
      <c r="BA46" s="138"/>
      <c r="BB46" s="138"/>
      <c r="BC46" s="139"/>
      <c r="BD46" s="127"/>
      <c r="BE46" s="9"/>
      <c r="BF46" s="10" t="s">
        <v>3</v>
      </c>
      <c r="BG46" s="9"/>
      <c r="BH46" s="125"/>
      <c r="BI46" s="127"/>
      <c r="BJ46" s="9"/>
      <c r="BK46" s="10" t="s">
        <v>3</v>
      </c>
      <c r="BL46" s="9"/>
      <c r="BM46" s="129"/>
      <c r="BN46" s="155"/>
      <c r="BO46" s="156"/>
      <c r="BP46" s="159"/>
      <c r="BQ46" s="156"/>
      <c r="BR46" s="112"/>
      <c r="BS46" s="112"/>
      <c r="BT46" s="112"/>
      <c r="BU46" s="116"/>
      <c r="BV46" s="117"/>
      <c r="BW46" s="117"/>
      <c r="BX46" s="118"/>
    </row>
    <row r="47" spans="1:76" ht="14.4" customHeight="1" x14ac:dyDescent="0.2">
      <c r="A47" s="119">
        <v>3</v>
      </c>
      <c r="B47" s="149" t="s">
        <v>58</v>
      </c>
      <c r="C47" s="149"/>
      <c r="D47" s="149"/>
      <c r="E47" s="149"/>
      <c r="F47" s="150"/>
      <c r="G47" s="3" t="str">
        <f>IF(Q37="","",IF(Q37="○","×","○"))</f>
        <v>×</v>
      </c>
      <c r="H47" s="11">
        <f>IF(T37="","",T37)</f>
        <v>5</v>
      </c>
      <c r="I47" s="12" t="s">
        <v>3</v>
      </c>
      <c r="J47" s="13">
        <f>IF(R37="","",R37)</f>
        <v>11</v>
      </c>
      <c r="K47" s="19"/>
      <c r="L47" s="3" t="str">
        <f>IF(Q42="","",IF(Q42="○","×","○"))</f>
        <v>×</v>
      </c>
      <c r="M47" s="11">
        <f>IF(T42="","",T42)</f>
        <v>11</v>
      </c>
      <c r="N47" s="12" t="s">
        <v>3</v>
      </c>
      <c r="O47" s="13">
        <f>IF(R42="","",R42)</f>
        <v>9</v>
      </c>
      <c r="P47" s="19"/>
      <c r="Q47" s="144" t="str">
        <f>IF(Q48="","",IF(Q48&gt;U48,"○","×"))</f>
        <v/>
      </c>
      <c r="R47" s="145"/>
      <c r="S47" s="145"/>
      <c r="T47" s="145"/>
      <c r="U47" s="145"/>
      <c r="V47" s="56" t="str">
        <f>IF(V48="","",IF(V48="W","○",IF(V48="L","×",IF(V48&gt;Z48,"○","×"))))</f>
        <v>○</v>
      </c>
      <c r="W47" s="4">
        <v>11</v>
      </c>
      <c r="X47" s="5" t="s">
        <v>3</v>
      </c>
      <c r="Y47" s="4">
        <v>6</v>
      </c>
      <c r="Z47" s="57"/>
      <c r="AA47" s="151">
        <f t="shared" ref="AA47" si="19">IF(B47="","",COUNTIF(G47:Z51,"○"))</f>
        <v>1</v>
      </c>
      <c r="AB47" s="152"/>
      <c r="AC47" s="157">
        <f t="shared" ref="AC47" si="20">IF(B47="","",COUNTIF(G47:Z51,"×"))</f>
        <v>2</v>
      </c>
      <c r="AD47" s="152"/>
      <c r="AE47" s="112">
        <f>IF(B47="","",AA47*2+AC47)</f>
        <v>4</v>
      </c>
      <c r="AF47" s="112"/>
      <c r="AG47" s="112"/>
      <c r="AH47" s="161">
        <f t="shared" ref="AH47" si="21">IF(B47="","",RANK(AE47,$AE$37:$AG$56))</f>
        <v>3</v>
      </c>
      <c r="AI47" s="162"/>
      <c r="AJ47" s="162"/>
      <c r="AK47" s="163"/>
      <c r="AL47" s="25"/>
      <c r="AM47" s="1"/>
      <c r="AN47" s="119">
        <v>3</v>
      </c>
      <c r="AO47" s="149" t="s">
        <v>61</v>
      </c>
      <c r="AP47" s="149"/>
      <c r="AQ47" s="149"/>
      <c r="AR47" s="149"/>
      <c r="AS47" s="150"/>
      <c r="AT47" s="3" t="str">
        <f>IF(BD37="","",IF(BD37="○","×","○"))</f>
        <v>×</v>
      </c>
      <c r="AU47" s="11">
        <f>IF(BG37="","",BG37)</f>
        <v>7</v>
      </c>
      <c r="AV47" s="12" t="s">
        <v>3</v>
      </c>
      <c r="AW47" s="13">
        <f>IF(BE37="","",BE37)</f>
        <v>11</v>
      </c>
      <c r="AX47" s="19"/>
      <c r="AY47" s="3" t="str">
        <f>IF(BD42="","",IF(BD42="○","×","○"))</f>
        <v>×</v>
      </c>
      <c r="AZ47" s="11">
        <f>IF(BG42="","",BG42)</f>
        <v>9</v>
      </c>
      <c r="BA47" s="12" t="s">
        <v>3</v>
      </c>
      <c r="BB47" s="13">
        <f>IF(BE42="","",BE42)</f>
        <v>11</v>
      </c>
      <c r="BC47" s="19"/>
      <c r="BD47" s="144" t="str">
        <f>IF(BD48="","",IF(BD48&gt;BH48,"○","×"))</f>
        <v/>
      </c>
      <c r="BE47" s="145"/>
      <c r="BF47" s="145"/>
      <c r="BG47" s="145"/>
      <c r="BH47" s="146"/>
      <c r="BI47" s="3" t="str">
        <f>IF(BI48="","",IF(BI48="W","○",IF(BI48="L","×",IF(BI48&gt;BM48,"○","×"))))</f>
        <v>×</v>
      </c>
      <c r="BJ47" s="4">
        <v>11</v>
      </c>
      <c r="BK47" s="5" t="s">
        <v>3</v>
      </c>
      <c r="BL47" s="4">
        <v>6</v>
      </c>
      <c r="BM47" s="24"/>
      <c r="BN47" s="151">
        <f t="shared" ref="BN47" si="22">IF(AO47="","",COUNTIF(AT47:BM51,"○"))</f>
        <v>0</v>
      </c>
      <c r="BO47" s="152"/>
      <c r="BP47" s="157">
        <f t="shared" ref="BP47" si="23">IF(AO47="","",COUNTIF(AT47:BM51,"×"))</f>
        <v>3</v>
      </c>
      <c r="BQ47" s="152"/>
      <c r="BR47" s="112">
        <f>IF(AO47="","",BN47*2+BP47)</f>
        <v>3</v>
      </c>
      <c r="BS47" s="112"/>
      <c r="BT47" s="112"/>
      <c r="BU47" s="116">
        <f>IF(AO47="","",RANK(BR47,$BR$37:$BT$56))</f>
        <v>4</v>
      </c>
      <c r="BV47" s="117"/>
      <c r="BW47" s="117"/>
      <c r="BX47" s="118"/>
    </row>
    <row r="48" spans="1:76" ht="14.4" customHeight="1" x14ac:dyDescent="0.2">
      <c r="A48" s="120"/>
      <c r="B48" s="122"/>
      <c r="C48" s="122"/>
      <c r="D48" s="122"/>
      <c r="E48" s="122"/>
      <c r="F48" s="123"/>
      <c r="G48" s="132">
        <f>IF(Q38="W","L",IF(Q38="L","W",IF(Q38="","",U38)))</f>
        <v>1</v>
      </c>
      <c r="H48" s="15">
        <f>IF(T38="","",T38)</f>
        <v>10</v>
      </c>
      <c r="I48" s="8" t="s">
        <v>3</v>
      </c>
      <c r="J48" s="16">
        <f>IF(R38="","",R38)</f>
        <v>12</v>
      </c>
      <c r="K48" s="124">
        <f>IF(OR(G48="L",G48="W"),"",Q38)</f>
        <v>3</v>
      </c>
      <c r="L48" s="126">
        <f>IF(Q43="W","L",IF(Q43="L","W",IF(Q43="","",U43)))</f>
        <v>1</v>
      </c>
      <c r="M48" s="15">
        <f>IF(T43="","",T43)</f>
        <v>7</v>
      </c>
      <c r="N48" s="8" t="s">
        <v>3</v>
      </c>
      <c r="O48" s="16">
        <f>IF(R43="","",R43)</f>
        <v>11</v>
      </c>
      <c r="P48" s="124">
        <f>IF(OR(L48="L",L48="W"),"",Q43)</f>
        <v>3</v>
      </c>
      <c r="Q48" s="147"/>
      <c r="R48" s="135"/>
      <c r="S48" s="135"/>
      <c r="T48" s="135"/>
      <c r="U48" s="135"/>
      <c r="V48" s="201">
        <f>IF(W47="","",IF(W47&gt;Y47,1,0)+IF(W48&gt;Y48,1,0)+IF(W49&gt;Y49,1,0)+IF(W50&gt;Y50,1,0)+IF(W51&gt;Y51,1,0))</f>
        <v>3</v>
      </c>
      <c r="W48" s="7">
        <v>11</v>
      </c>
      <c r="X48" s="8" t="s">
        <v>3</v>
      </c>
      <c r="Y48" s="7">
        <v>9</v>
      </c>
      <c r="Z48" s="203">
        <f>IF(OR(V48="L",V48="W"),"",IF(W47="","",IF(W47&lt;Y47,1,0)+IF(W48&lt;Y48,1,0)+IF(W49&lt;Y49,1,0)+IF(W50&lt;Y50,1,0)+IF(W51&lt;Y51,1,0)))</f>
        <v>1</v>
      </c>
      <c r="AA48" s="153"/>
      <c r="AB48" s="154"/>
      <c r="AC48" s="158"/>
      <c r="AD48" s="154"/>
      <c r="AE48" s="112"/>
      <c r="AF48" s="112"/>
      <c r="AG48" s="112"/>
      <c r="AH48" s="116"/>
      <c r="AI48" s="117"/>
      <c r="AJ48" s="117"/>
      <c r="AK48" s="118"/>
      <c r="AL48" s="25"/>
      <c r="AM48" s="1"/>
      <c r="AN48" s="120"/>
      <c r="AO48" s="122"/>
      <c r="AP48" s="122"/>
      <c r="AQ48" s="122"/>
      <c r="AR48" s="122"/>
      <c r="AS48" s="123"/>
      <c r="AT48" s="132">
        <f>IF(BD38="W","L",IF(BD38="L","W",IF(BD38="","",BH38)))</f>
        <v>1</v>
      </c>
      <c r="AU48" s="15">
        <f>IF(BG38="","",BG38)</f>
        <v>2</v>
      </c>
      <c r="AV48" s="8" t="s">
        <v>3</v>
      </c>
      <c r="AW48" s="16">
        <f>IF(BE38="","",BE38)</f>
        <v>11</v>
      </c>
      <c r="AX48" s="124">
        <f>IF(OR(AT48="L",AT48="W"),"",BD38)</f>
        <v>3</v>
      </c>
      <c r="AY48" s="126">
        <f>IF(BD43="W","L",IF(BD43="L","W",IF(BD43="","",BH43)))</f>
        <v>1</v>
      </c>
      <c r="AZ48" s="15">
        <f>IF(BG43="","",BG43)</f>
        <v>15</v>
      </c>
      <c r="BA48" s="8" t="s">
        <v>3</v>
      </c>
      <c r="BB48" s="16">
        <f>IF(BE43="","",BE43)</f>
        <v>13</v>
      </c>
      <c r="BC48" s="124">
        <f>IF(OR(AY48="L",AY48="W"),"",BD43)</f>
        <v>3</v>
      </c>
      <c r="BD48" s="147"/>
      <c r="BE48" s="135"/>
      <c r="BF48" s="135"/>
      <c r="BG48" s="135"/>
      <c r="BH48" s="136"/>
      <c r="BI48" s="126">
        <f>IF(BJ47="","",IF(BJ47&gt;BL47,1,0)+IF(BJ48&gt;BL48,1,0)+IF(BJ49&gt;BL49,1,0)+IF(BJ50&gt;BL50,1,0)+IF(BJ51&gt;BL51,1,0))</f>
        <v>2</v>
      </c>
      <c r="BJ48" s="7">
        <v>9</v>
      </c>
      <c r="BK48" s="8" t="s">
        <v>3</v>
      </c>
      <c r="BL48" s="7">
        <v>11</v>
      </c>
      <c r="BM48" s="128">
        <f>IF(OR(BI48="L",BI48="W"),"",IF(BJ47="","",IF(BJ47&lt;BL47,1,0)+IF(BJ48&lt;BL48,1,0)+IF(BJ49&lt;BL49,1,0)+IF(BJ50&lt;BL50,1,0)+IF(BJ51&lt;BL51,1,0)))</f>
        <v>3</v>
      </c>
      <c r="BN48" s="153"/>
      <c r="BO48" s="154"/>
      <c r="BP48" s="158"/>
      <c r="BQ48" s="154"/>
      <c r="BR48" s="112"/>
      <c r="BS48" s="112"/>
      <c r="BT48" s="112"/>
      <c r="BU48" s="116"/>
      <c r="BV48" s="117"/>
      <c r="BW48" s="117"/>
      <c r="BX48" s="118"/>
    </row>
    <row r="49" spans="1:78" ht="14.4" customHeight="1" x14ac:dyDescent="0.2">
      <c r="A49" s="120"/>
      <c r="B49" s="122"/>
      <c r="C49" s="122"/>
      <c r="D49" s="122"/>
      <c r="E49" s="122"/>
      <c r="F49" s="123"/>
      <c r="G49" s="132"/>
      <c r="H49" s="15">
        <f>IF(T39="","",T39)</f>
        <v>11</v>
      </c>
      <c r="I49" s="8" t="s">
        <v>3</v>
      </c>
      <c r="J49" s="16">
        <f>IF(R39="","",R39)</f>
        <v>5</v>
      </c>
      <c r="K49" s="124"/>
      <c r="L49" s="126"/>
      <c r="M49" s="15">
        <f>IF(T44="","",T44)</f>
        <v>13</v>
      </c>
      <c r="N49" s="8" t="s">
        <v>3</v>
      </c>
      <c r="O49" s="16">
        <f>IF(R44="","",R44)</f>
        <v>15</v>
      </c>
      <c r="P49" s="124"/>
      <c r="Q49" s="147"/>
      <c r="R49" s="135"/>
      <c r="S49" s="135"/>
      <c r="T49" s="135"/>
      <c r="U49" s="135"/>
      <c r="V49" s="201"/>
      <c r="W49" s="7">
        <v>8</v>
      </c>
      <c r="X49" s="8" t="s">
        <v>3</v>
      </c>
      <c r="Y49" s="7">
        <v>11</v>
      </c>
      <c r="Z49" s="203"/>
      <c r="AA49" s="153"/>
      <c r="AB49" s="154"/>
      <c r="AC49" s="158"/>
      <c r="AD49" s="154"/>
      <c r="AE49" s="112"/>
      <c r="AF49" s="112"/>
      <c r="AG49" s="112"/>
      <c r="AH49" s="116"/>
      <c r="AI49" s="117"/>
      <c r="AJ49" s="117"/>
      <c r="AK49" s="118"/>
      <c r="AL49" s="25"/>
      <c r="AM49" s="1"/>
      <c r="AN49" s="120"/>
      <c r="AO49" s="122"/>
      <c r="AP49" s="122"/>
      <c r="AQ49" s="122"/>
      <c r="AR49" s="122"/>
      <c r="AS49" s="123"/>
      <c r="AT49" s="132"/>
      <c r="AU49" s="15">
        <f>IF(BG39="","",BG39)</f>
        <v>11</v>
      </c>
      <c r="AV49" s="8" t="s">
        <v>3</v>
      </c>
      <c r="AW49" s="16">
        <f>IF(BE39="","",BE39)</f>
        <v>5</v>
      </c>
      <c r="AX49" s="124"/>
      <c r="AY49" s="126"/>
      <c r="AZ49" s="15">
        <f>IF(BG44="","",BG44)</f>
        <v>7</v>
      </c>
      <c r="BA49" s="8" t="s">
        <v>3</v>
      </c>
      <c r="BB49" s="16">
        <f>IF(BE44="","",BE44)</f>
        <v>11</v>
      </c>
      <c r="BC49" s="124"/>
      <c r="BD49" s="147"/>
      <c r="BE49" s="135"/>
      <c r="BF49" s="135"/>
      <c r="BG49" s="135"/>
      <c r="BH49" s="136"/>
      <c r="BI49" s="126"/>
      <c r="BJ49" s="7">
        <v>11</v>
      </c>
      <c r="BK49" s="8" t="s">
        <v>3</v>
      </c>
      <c r="BL49" s="7">
        <v>9</v>
      </c>
      <c r="BM49" s="128"/>
      <c r="BN49" s="153"/>
      <c r="BO49" s="154"/>
      <c r="BP49" s="158"/>
      <c r="BQ49" s="154"/>
      <c r="BR49" s="112"/>
      <c r="BS49" s="112"/>
      <c r="BT49" s="112"/>
      <c r="BU49" s="116"/>
      <c r="BV49" s="117"/>
      <c r="BW49" s="117"/>
      <c r="BX49" s="118"/>
    </row>
    <row r="50" spans="1:78" ht="14.4" customHeight="1" x14ac:dyDescent="0.2">
      <c r="A50" s="120"/>
      <c r="B50" s="169" t="s">
        <v>59</v>
      </c>
      <c r="C50" s="169"/>
      <c r="D50" s="169"/>
      <c r="E50" s="169"/>
      <c r="F50" s="170"/>
      <c r="G50" s="132"/>
      <c r="H50" s="15">
        <f>IF(T40="","",T40)</f>
        <v>5</v>
      </c>
      <c r="I50" s="8" t="s">
        <v>3</v>
      </c>
      <c r="J50" s="16">
        <f>IF(R40="","",R40)</f>
        <v>11</v>
      </c>
      <c r="K50" s="124"/>
      <c r="L50" s="126"/>
      <c r="M50" s="15">
        <f>IF(T45="","",T45)</f>
        <v>3</v>
      </c>
      <c r="N50" s="8" t="s">
        <v>3</v>
      </c>
      <c r="O50" s="16">
        <f>IF(R45="","",R45)</f>
        <v>11</v>
      </c>
      <c r="P50" s="124"/>
      <c r="Q50" s="147"/>
      <c r="R50" s="135"/>
      <c r="S50" s="135"/>
      <c r="T50" s="135"/>
      <c r="U50" s="135"/>
      <c r="V50" s="201"/>
      <c r="W50" s="7">
        <v>11</v>
      </c>
      <c r="X50" s="8" t="s">
        <v>3</v>
      </c>
      <c r="Y50" s="7">
        <v>8</v>
      </c>
      <c r="Z50" s="203"/>
      <c r="AA50" s="153"/>
      <c r="AB50" s="154"/>
      <c r="AC50" s="158"/>
      <c r="AD50" s="154"/>
      <c r="AE50" s="112"/>
      <c r="AF50" s="112"/>
      <c r="AG50" s="112"/>
      <c r="AH50" s="116"/>
      <c r="AI50" s="117"/>
      <c r="AJ50" s="117"/>
      <c r="AK50" s="118"/>
      <c r="AL50" s="25"/>
      <c r="AM50" s="1"/>
      <c r="AN50" s="120"/>
      <c r="AO50" s="169" t="s">
        <v>62</v>
      </c>
      <c r="AP50" s="169"/>
      <c r="AQ50" s="169"/>
      <c r="AR50" s="169"/>
      <c r="AS50" s="170"/>
      <c r="AT50" s="132"/>
      <c r="AU50" s="15">
        <f>IF(BG40="","",BG40)</f>
        <v>11</v>
      </c>
      <c r="AV50" s="8" t="s">
        <v>3</v>
      </c>
      <c r="AW50" s="16">
        <f>IF(BE40="","",BE40)</f>
        <v>13</v>
      </c>
      <c r="AX50" s="124"/>
      <c r="AY50" s="126"/>
      <c r="AZ50" s="15">
        <f>IF(BG45="","",BG45)</f>
        <v>6</v>
      </c>
      <c r="BA50" s="8" t="s">
        <v>3</v>
      </c>
      <c r="BB50" s="16">
        <f>IF(BE45="","",BE45)</f>
        <v>11</v>
      </c>
      <c r="BC50" s="124"/>
      <c r="BD50" s="147"/>
      <c r="BE50" s="135"/>
      <c r="BF50" s="135"/>
      <c r="BG50" s="135"/>
      <c r="BH50" s="136"/>
      <c r="BI50" s="126"/>
      <c r="BJ50" s="7">
        <v>5</v>
      </c>
      <c r="BK50" s="8" t="s">
        <v>3</v>
      </c>
      <c r="BL50" s="7">
        <v>11</v>
      </c>
      <c r="BM50" s="128"/>
      <c r="BN50" s="153"/>
      <c r="BO50" s="154"/>
      <c r="BP50" s="158"/>
      <c r="BQ50" s="154"/>
      <c r="BR50" s="112"/>
      <c r="BS50" s="112"/>
      <c r="BT50" s="112"/>
      <c r="BU50" s="116"/>
      <c r="BV50" s="117"/>
      <c r="BW50" s="117"/>
      <c r="BX50" s="118"/>
    </row>
    <row r="51" spans="1:78" ht="14.4" customHeight="1" x14ac:dyDescent="0.2">
      <c r="A51" s="121"/>
      <c r="B51" s="169"/>
      <c r="C51" s="169"/>
      <c r="D51" s="169"/>
      <c r="E51" s="169"/>
      <c r="F51" s="170"/>
      <c r="G51" s="132"/>
      <c r="H51" s="47" t="str">
        <f>IF(T41="","",T41)</f>
        <v/>
      </c>
      <c r="I51" s="48" t="s">
        <v>3</v>
      </c>
      <c r="J51" s="49" t="str">
        <f>IF(R41="","",R41)</f>
        <v/>
      </c>
      <c r="K51" s="124"/>
      <c r="L51" s="126"/>
      <c r="M51" s="47" t="str">
        <f>IF(T46="","",T46)</f>
        <v/>
      </c>
      <c r="N51" s="48" t="s">
        <v>3</v>
      </c>
      <c r="O51" s="49" t="str">
        <f>IF(R46="","",R46)</f>
        <v/>
      </c>
      <c r="P51" s="124"/>
      <c r="Q51" s="147"/>
      <c r="R51" s="135"/>
      <c r="S51" s="135"/>
      <c r="T51" s="135"/>
      <c r="U51" s="135"/>
      <c r="V51" s="201"/>
      <c r="W51" s="50"/>
      <c r="X51" s="48" t="s">
        <v>3</v>
      </c>
      <c r="Y51" s="50"/>
      <c r="Z51" s="203"/>
      <c r="AA51" s="155"/>
      <c r="AB51" s="156"/>
      <c r="AC51" s="159"/>
      <c r="AD51" s="156"/>
      <c r="AE51" s="160"/>
      <c r="AF51" s="160"/>
      <c r="AG51" s="160"/>
      <c r="AH51" s="116"/>
      <c r="AI51" s="117"/>
      <c r="AJ51" s="117"/>
      <c r="AK51" s="118"/>
      <c r="AL51" s="25"/>
      <c r="AN51" s="165"/>
      <c r="AO51" s="169"/>
      <c r="AP51" s="169"/>
      <c r="AQ51" s="169"/>
      <c r="AR51" s="169"/>
      <c r="AS51" s="170"/>
      <c r="AT51" s="133"/>
      <c r="AU51" s="17" t="str">
        <f>IF(BG41="","",BG41)</f>
        <v/>
      </c>
      <c r="AV51" s="10" t="s">
        <v>3</v>
      </c>
      <c r="AW51" s="18" t="str">
        <f>IF(BE41="","",BE41)</f>
        <v/>
      </c>
      <c r="AX51" s="125"/>
      <c r="AY51" s="127"/>
      <c r="AZ51" s="17" t="str">
        <f>IF(BG46="","",BG46)</f>
        <v/>
      </c>
      <c r="BA51" s="10" t="s">
        <v>3</v>
      </c>
      <c r="BB51" s="18" t="str">
        <f>IF(BE46="","",BE46)</f>
        <v/>
      </c>
      <c r="BC51" s="125"/>
      <c r="BD51" s="148"/>
      <c r="BE51" s="138"/>
      <c r="BF51" s="138"/>
      <c r="BG51" s="138"/>
      <c r="BH51" s="139"/>
      <c r="BI51" s="127"/>
      <c r="BJ51" s="9">
        <v>8</v>
      </c>
      <c r="BK51" s="10" t="s">
        <v>3</v>
      </c>
      <c r="BL51" s="9">
        <v>11</v>
      </c>
      <c r="BM51" s="129"/>
      <c r="BN51" s="155"/>
      <c r="BO51" s="156"/>
      <c r="BP51" s="159"/>
      <c r="BQ51" s="156"/>
      <c r="BR51" s="112"/>
      <c r="BS51" s="112"/>
      <c r="BT51" s="112"/>
      <c r="BU51" s="116"/>
      <c r="BV51" s="117"/>
      <c r="BW51" s="117"/>
      <c r="BX51" s="118"/>
    </row>
    <row r="52" spans="1:78" ht="14.4" customHeight="1" x14ac:dyDescent="0.2">
      <c r="A52" s="164">
        <v>4</v>
      </c>
      <c r="B52" s="191" t="s">
        <v>53</v>
      </c>
      <c r="C52" s="191"/>
      <c r="D52" s="191"/>
      <c r="E52" s="191"/>
      <c r="F52" s="192"/>
      <c r="G52" s="51" t="str">
        <f>IF(V37="","",IF(V37="○","×","○"))</f>
        <v>×</v>
      </c>
      <c r="H52" s="52">
        <f>IF(Y37="","",Y37)</f>
        <v>5</v>
      </c>
      <c r="I52" s="53" t="s">
        <v>3</v>
      </c>
      <c r="J52" s="54">
        <f>IF(W37="","",W37)</f>
        <v>11</v>
      </c>
      <c r="K52" s="55"/>
      <c r="L52" s="51" t="str">
        <f>IF(V42="","",IF(V42="○","×","○"))</f>
        <v>×</v>
      </c>
      <c r="M52" s="52">
        <f>IF(Y42="","",Y42)</f>
        <v>6</v>
      </c>
      <c r="N52" s="53" t="s">
        <v>3</v>
      </c>
      <c r="O52" s="54">
        <f>IF(W42="","",W42)</f>
        <v>11</v>
      </c>
      <c r="P52" s="55"/>
      <c r="Q52" s="51" t="str">
        <f>IF(V47="","",IF(V47="○","×","○"))</f>
        <v>×</v>
      </c>
      <c r="R52" s="52">
        <f>IF(Y47="","",Y47)</f>
        <v>6</v>
      </c>
      <c r="S52" s="53" t="s">
        <v>3</v>
      </c>
      <c r="T52" s="54">
        <f>IF(W47="","",W47)</f>
        <v>11</v>
      </c>
      <c r="U52" s="55"/>
      <c r="V52" s="193" t="str">
        <f>IF(V53="","",IF(V53&gt;Z53,"○","×"))</f>
        <v/>
      </c>
      <c r="W52" s="194"/>
      <c r="X52" s="194"/>
      <c r="Y52" s="194"/>
      <c r="Z52" s="194"/>
      <c r="AA52" s="151">
        <f t="shared" ref="AA52" si="24">IF(B52="","",COUNTIF(G52:Z56,"○"))</f>
        <v>0</v>
      </c>
      <c r="AB52" s="152"/>
      <c r="AC52" s="157">
        <f t="shared" ref="AC52" si="25">IF(B52="","",COUNTIF(G52:Z56,"×"))</f>
        <v>3</v>
      </c>
      <c r="AD52" s="152"/>
      <c r="AE52" s="112">
        <f>IF(B52="","",AA52*2+AC52)</f>
        <v>3</v>
      </c>
      <c r="AF52" s="112"/>
      <c r="AG52" s="112"/>
      <c r="AH52" s="116">
        <f t="shared" ref="AH52" si="26">IF(B52="","",RANK(AE52,$AE$37:$AG$56))</f>
        <v>4</v>
      </c>
      <c r="AI52" s="117"/>
      <c r="AJ52" s="117"/>
      <c r="AK52" s="118"/>
      <c r="AL52" s="25"/>
      <c r="AN52" s="164">
        <v>4</v>
      </c>
      <c r="AO52" s="149" t="s">
        <v>56</v>
      </c>
      <c r="AP52" s="149"/>
      <c r="AQ52" s="149"/>
      <c r="AR52" s="149"/>
      <c r="AS52" s="150"/>
      <c r="AT52" s="3" t="str">
        <f>IF(BI37="","",IF(BI37="○","×","○"))</f>
        <v>×</v>
      </c>
      <c r="AU52" s="11">
        <f>IF(BL37="","",BL37)</f>
        <v>10</v>
      </c>
      <c r="AV52" s="12" t="s">
        <v>3</v>
      </c>
      <c r="AW52" s="13">
        <f>IF(BJ37="","",BJ37)</f>
        <v>12</v>
      </c>
      <c r="AX52" s="19"/>
      <c r="AY52" s="3" t="str">
        <f>IF(BI42="","",IF(BI42="○","×","○"))</f>
        <v>×</v>
      </c>
      <c r="AZ52" s="11">
        <f>IF(BL42="","",BL42)</f>
        <v>7</v>
      </c>
      <c r="BA52" s="12" t="s">
        <v>3</v>
      </c>
      <c r="BB52" s="13">
        <f>IF(BJ42="","",BJ42)</f>
        <v>11</v>
      </c>
      <c r="BC52" s="19"/>
      <c r="BD52" s="3" t="str">
        <f>IF(BI47="","",IF(BI47="○","×","○"))</f>
        <v>○</v>
      </c>
      <c r="BE52" s="11">
        <f>IF(BL47="","",BL47)</f>
        <v>6</v>
      </c>
      <c r="BF52" s="12" t="s">
        <v>3</v>
      </c>
      <c r="BG52" s="13">
        <f>IF(BJ47="","",BJ47)</f>
        <v>11</v>
      </c>
      <c r="BH52" s="19"/>
      <c r="BI52" s="144" t="str">
        <f>IF(BI53="","",IF(BI53&gt;BM53,"○","×"))</f>
        <v/>
      </c>
      <c r="BJ52" s="145"/>
      <c r="BK52" s="145"/>
      <c r="BL52" s="145"/>
      <c r="BM52" s="145"/>
      <c r="BN52" s="151">
        <f t="shared" ref="BN52" si="27">IF(AO52="","",COUNTIF(AT52:BM56,"○"))</f>
        <v>1</v>
      </c>
      <c r="BO52" s="152"/>
      <c r="BP52" s="157">
        <f t="shared" ref="BP52" si="28">IF(AO52="","",COUNTIF(AT52:BM56,"×"))</f>
        <v>2</v>
      </c>
      <c r="BQ52" s="152"/>
      <c r="BR52" s="112">
        <f>IF(AO52="","",BN52*2+BP52)</f>
        <v>4</v>
      </c>
      <c r="BS52" s="112"/>
      <c r="BT52" s="112"/>
      <c r="BU52" s="116">
        <f>IF(AO52="","",RANK(BR52,$BR$37:$BT$56))</f>
        <v>3</v>
      </c>
      <c r="BV52" s="117"/>
      <c r="BW52" s="117"/>
      <c r="BX52" s="118"/>
    </row>
    <row r="53" spans="1:78" ht="14.4" customHeight="1" x14ac:dyDescent="0.2">
      <c r="A53" s="120"/>
      <c r="B53" s="122"/>
      <c r="C53" s="122"/>
      <c r="D53" s="122"/>
      <c r="E53" s="122"/>
      <c r="F53" s="123"/>
      <c r="G53" s="132">
        <f>IF(V38="W","L",IF(V38="L","W",IF(V38="","",Z38)))</f>
        <v>0</v>
      </c>
      <c r="H53" s="15">
        <f>IF(Y38="","",Y38)</f>
        <v>8</v>
      </c>
      <c r="I53" s="8" t="s">
        <v>3</v>
      </c>
      <c r="J53" s="16">
        <f>IF(W38="","",W38)</f>
        <v>11</v>
      </c>
      <c r="K53" s="124">
        <f>IF(OR(G53="L",G53="W"),"",V38)</f>
        <v>3</v>
      </c>
      <c r="L53" s="126">
        <f>IF(V43="W","L",IF(V43="L","W",IF(V43="","",Z43)))</f>
        <v>1</v>
      </c>
      <c r="M53" s="15">
        <f>IF(Y43="","",Y43)</f>
        <v>11</v>
      </c>
      <c r="N53" s="8" t="s">
        <v>3</v>
      </c>
      <c r="O53" s="16">
        <f>IF(W43="","",W43)</f>
        <v>7</v>
      </c>
      <c r="P53" s="124">
        <f>IF(OR(L53="L",L53="W"),"",V43)</f>
        <v>3</v>
      </c>
      <c r="Q53" s="126">
        <f>IF(V48="W","L",IF(V48="L","W",IF(V48="","",Z48)))</f>
        <v>1</v>
      </c>
      <c r="R53" s="15">
        <f>IF(Y48="","",Y48)</f>
        <v>9</v>
      </c>
      <c r="S53" s="8" t="s">
        <v>3</v>
      </c>
      <c r="T53" s="16">
        <f>IF(W48="","",W48)</f>
        <v>11</v>
      </c>
      <c r="U53" s="124">
        <f>IF(OR(Q53="L",Q53="W"),"",V48)</f>
        <v>3</v>
      </c>
      <c r="V53" s="147"/>
      <c r="W53" s="135"/>
      <c r="X53" s="135"/>
      <c r="Y53" s="135"/>
      <c r="Z53" s="135"/>
      <c r="AA53" s="153"/>
      <c r="AB53" s="154"/>
      <c r="AC53" s="158"/>
      <c r="AD53" s="154"/>
      <c r="AE53" s="112"/>
      <c r="AF53" s="112"/>
      <c r="AG53" s="112"/>
      <c r="AH53" s="116"/>
      <c r="AI53" s="117"/>
      <c r="AJ53" s="117"/>
      <c r="AK53" s="118"/>
      <c r="AL53" s="25"/>
      <c r="AN53" s="120"/>
      <c r="AO53" s="122"/>
      <c r="AP53" s="122"/>
      <c r="AQ53" s="122"/>
      <c r="AR53" s="122"/>
      <c r="AS53" s="123"/>
      <c r="AT53" s="132">
        <f>IF(BI38="W","L",IF(BI38="L","W",IF(BI38="","",BM38)))</f>
        <v>0</v>
      </c>
      <c r="AU53" s="15">
        <f>IF(BL38="","",BL38)</f>
        <v>3</v>
      </c>
      <c r="AV53" s="8" t="s">
        <v>3</v>
      </c>
      <c r="AW53" s="16">
        <f>IF(BJ38="","",BJ38)</f>
        <v>11</v>
      </c>
      <c r="AX53" s="124">
        <f>IF(OR(AT53="L",AT53="W"),"",BI38)</f>
        <v>3</v>
      </c>
      <c r="AY53" s="126">
        <f>IF(BI43="W","L",IF(BI43="L","W",IF(BI43="","",BM43)))</f>
        <v>1</v>
      </c>
      <c r="AZ53" s="15">
        <f>IF(BL43="","",BL43)</f>
        <v>7</v>
      </c>
      <c r="BA53" s="8" t="s">
        <v>3</v>
      </c>
      <c r="BB53" s="16">
        <f>IF(BJ43="","",BJ43)</f>
        <v>11</v>
      </c>
      <c r="BC53" s="124">
        <f>IF(OR(AY53="L",AY53="W"),"",BI43)</f>
        <v>3</v>
      </c>
      <c r="BD53" s="126">
        <f>IF(BI48="W","L",IF(BI48="L","W",IF(BI48="","",BM48)))</f>
        <v>3</v>
      </c>
      <c r="BE53" s="15">
        <f>IF(BL48="","",BL48)</f>
        <v>11</v>
      </c>
      <c r="BF53" s="8" t="s">
        <v>3</v>
      </c>
      <c r="BG53" s="16">
        <f>IF(BJ48="","",BJ48)</f>
        <v>9</v>
      </c>
      <c r="BH53" s="124">
        <f>IF(OR(BD53="L",BD53="W"),"",BI48)</f>
        <v>2</v>
      </c>
      <c r="BI53" s="147"/>
      <c r="BJ53" s="135"/>
      <c r="BK53" s="135"/>
      <c r="BL53" s="135"/>
      <c r="BM53" s="135"/>
      <c r="BN53" s="153"/>
      <c r="BO53" s="154"/>
      <c r="BP53" s="158"/>
      <c r="BQ53" s="154"/>
      <c r="BR53" s="112"/>
      <c r="BS53" s="112"/>
      <c r="BT53" s="112"/>
      <c r="BU53" s="116"/>
      <c r="BV53" s="117"/>
      <c r="BW53" s="117"/>
      <c r="BX53" s="118"/>
    </row>
    <row r="54" spans="1:78" ht="14.4" customHeight="1" x14ac:dyDescent="0.2">
      <c r="A54" s="120"/>
      <c r="B54" s="122"/>
      <c r="C54" s="122"/>
      <c r="D54" s="122"/>
      <c r="E54" s="122"/>
      <c r="F54" s="123"/>
      <c r="G54" s="132"/>
      <c r="H54" s="15">
        <f>IF(Y39="","",Y39)</f>
        <v>3</v>
      </c>
      <c r="I54" s="8" t="s">
        <v>3</v>
      </c>
      <c r="J54" s="16">
        <f>IF(W39="","",W39)</f>
        <v>11</v>
      </c>
      <c r="K54" s="124"/>
      <c r="L54" s="126"/>
      <c r="M54" s="15">
        <f>IF(Y44="","",Y44)</f>
        <v>2</v>
      </c>
      <c r="N54" s="8" t="s">
        <v>3</v>
      </c>
      <c r="O54" s="16">
        <f>IF(W44="","",W44)</f>
        <v>11</v>
      </c>
      <c r="P54" s="124"/>
      <c r="Q54" s="126"/>
      <c r="R54" s="15">
        <f>IF(Y49="","",Y49)</f>
        <v>11</v>
      </c>
      <c r="S54" s="8" t="s">
        <v>3</v>
      </c>
      <c r="T54" s="16">
        <f>IF(W49="","",W49)</f>
        <v>8</v>
      </c>
      <c r="U54" s="124"/>
      <c r="V54" s="147"/>
      <c r="W54" s="135"/>
      <c r="X54" s="135"/>
      <c r="Y54" s="135"/>
      <c r="Z54" s="135"/>
      <c r="AA54" s="153"/>
      <c r="AB54" s="154"/>
      <c r="AC54" s="158"/>
      <c r="AD54" s="154"/>
      <c r="AE54" s="112"/>
      <c r="AF54" s="112"/>
      <c r="AG54" s="112"/>
      <c r="AH54" s="116"/>
      <c r="AI54" s="117"/>
      <c r="AJ54" s="117"/>
      <c r="AK54" s="118"/>
      <c r="AL54" s="25"/>
      <c r="AN54" s="120"/>
      <c r="AO54" s="122"/>
      <c r="AP54" s="122"/>
      <c r="AQ54" s="122"/>
      <c r="AR54" s="122"/>
      <c r="AS54" s="123"/>
      <c r="AT54" s="132"/>
      <c r="AU54" s="15">
        <f>IF(BL39="","",BL39)</f>
        <v>5</v>
      </c>
      <c r="AV54" s="8" t="s">
        <v>3</v>
      </c>
      <c r="AW54" s="16">
        <f>IF(BJ39="","",BJ39)</f>
        <v>11</v>
      </c>
      <c r="AX54" s="124"/>
      <c r="AY54" s="126"/>
      <c r="AZ54" s="15">
        <f>IF(BL44="","",BL44)</f>
        <v>11</v>
      </c>
      <c r="BA54" s="8" t="s">
        <v>3</v>
      </c>
      <c r="BB54" s="16">
        <f>IF(BJ44="","",BJ44)</f>
        <v>5</v>
      </c>
      <c r="BC54" s="124"/>
      <c r="BD54" s="126"/>
      <c r="BE54" s="15">
        <f>IF(BL49="","",BL49)</f>
        <v>9</v>
      </c>
      <c r="BF54" s="8" t="s">
        <v>3</v>
      </c>
      <c r="BG54" s="16">
        <f>IF(BJ49="","",BJ49)</f>
        <v>11</v>
      </c>
      <c r="BH54" s="124"/>
      <c r="BI54" s="147"/>
      <c r="BJ54" s="135"/>
      <c r="BK54" s="135"/>
      <c r="BL54" s="135"/>
      <c r="BM54" s="135"/>
      <c r="BN54" s="153"/>
      <c r="BO54" s="154"/>
      <c r="BP54" s="158"/>
      <c r="BQ54" s="154"/>
      <c r="BR54" s="112"/>
      <c r="BS54" s="112"/>
      <c r="BT54" s="112"/>
      <c r="BU54" s="116"/>
      <c r="BV54" s="117"/>
      <c r="BW54" s="117"/>
      <c r="BX54" s="118"/>
    </row>
    <row r="55" spans="1:78" ht="14.4" customHeight="1" x14ac:dyDescent="0.2">
      <c r="A55" s="120"/>
      <c r="B55" s="169" t="s">
        <v>64</v>
      </c>
      <c r="C55" s="169"/>
      <c r="D55" s="169"/>
      <c r="E55" s="169"/>
      <c r="F55" s="170"/>
      <c r="G55" s="132"/>
      <c r="H55" s="15" t="str">
        <f>IF(Y40="","",Y40)</f>
        <v/>
      </c>
      <c r="I55" s="8" t="s">
        <v>3</v>
      </c>
      <c r="J55" s="16" t="str">
        <f>IF(W40="","",W40)</f>
        <v/>
      </c>
      <c r="K55" s="124"/>
      <c r="L55" s="126"/>
      <c r="M55" s="15">
        <f>IF(Y45="","",Y45)</f>
        <v>9</v>
      </c>
      <c r="N55" s="8" t="s">
        <v>3</v>
      </c>
      <c r="O55" s="16">
        <f>IF(W45="","",W45)</f>
        <v>11</v>
      </c>
      <c r="P55" s="124"/>
      <c r="Q55" s="126"/>
      <c r="R55" s="15">
        <f>IF(Y50="","",Y50)</f>
        <v>8</v>
      </c>
      <c r="S55" s="8" t="s">
        <v>3</v>
      </c>
      <c r="T55" s="16">
        <f>IF(W50="","",W50)</f>
        <v>11</v>
      </c>
      <c r="U55" s="124"/>
      <c r="V55" s="147"/>
      <c r="W55" s="135"/>
      <c r="X55" s="135"/>
      <c r="Y55" s="135"/>
      <c r="Z55" s="135"/>
      <c r="AA55" s="153"/>
      <c r="AB55" s="154"/>
      <c r="AC55" s="158"/>
      <c r="AD55" s="154"/>
      <c r="AE55" s="112"/>
      <c r="AF55" s="112"/>
      <c r="AG55" s="112"/>
      <c r="AH55" s="116"/>
      <c r="AI55" s="117"/>
      <c r="AJ55" s="117"/>
      <c r="AK55" s="118"/>
      <c r="AL55" s="25"/>
      <c r="AN55" s="120"/>
      <c r="AO55" s="130" t="s">
        <v>57</v>
      </c>
      <c r="AP55" s="130"/>
      <c r="AQ55" s="130"/>
      <c r="AR55" s="130"/>
      <c r="AS55" s="131"/>
      <c r="AT55" s="132"/>
      <c r="AU55" s="15" t="str">
        <f>IF(BL40="","",BL40)</f>
        <v/>
      </c>
      <c r="AV55" s="8" t="s">
        <v>3</v>
      </c>
      <c r="AW55" s="16" t="str">
        <f>IF(BJ40="","",BJ40)</f>
        <v/>
      </c>
      <c r="AX55" s="124"/>
      <c r="AY55" s="126"/>
      <c r="AZ55" s="15">
        <f>IF(BL45="","",BL45)</f>
        <v>6</v>
      </c>
      <c r="BA55" s="8" t="s">
        <v>3</v>
      </c>
      <c r="BB55" s="16">
        <f>IF(BJ45="","",BJ45)</f>
        <v>11</v>
      </c>
      <c r="BC55" s="124"/>
      <c r="BD55" s="126"/>
      <c r="BE55" s="15">
        <f>IF(BL50="","",BL50)</f>
        <v>11</v>
      </c>
      <c r="BF55" s="8" t="s">
        <v>3</v>
      </c>
      <c r="BG55" s="16">
        <f>IF(BJ50="","",BJ50)</f>
        <v>5</v>
      </c>
      <c r="BH55" s="124"/>
      <c r="BI55" s="147"/>
      <c r="BJ55" s="135"/>
      <c r="BK55" s="135"/>
      <c r="BL55" s="135"/>
      <c r="BM55" s="135"/>
      <c r="BN55" s="153"/>
      <c r="BO55" s="154"/>
      <c r="BP55" s="158"/>
      <c r="BQ55" s="154"/>
      <c r="BR55" s="112"/>
      <c r="BS55" s="112"/>
      <c r="BT55" s="112"/>
      <c r="BU55" s="116"/>
      <c r="BV55" s="117"/>
      <c r="BW55" s="117"/>
      <c r="BX55" s="118"/>
    </row>
    <row r="56" spans="1:78" ht="14.4" customHeight="1" thickBot="1" x14ac:dyDescent="0.25">
      <c r="A56" s="174"/>
      <c r="B56" s="196"/>
      <c r="C56" s="196"/>
      <c r="D56" s="196"/>
      <c r="E56" s="196"/>
      <c r="F56" s="197"/>
      <c r="G56" s="190"/>
      <c r="H56" s="20" t="str">
        <f>IF(Y41="","",Y41)</f>
        <v/>
      </c>
      <c r="I56" s="21" t="s">
        <v>3</v>
      </c>
      <c r="J56" s="22" t="str">
        <f>IF(W41="","",W41)</f>
        <v/>
      </c>
      <c r="K56" s="195"/>
      <c r="L56" s="175"/>
      <c r="M56" s="20" t="str">
        <f>IF(Y46="","",Y46)</f>
        <v/>
      </c>
      <c r="N56" s="21" t="s">
        <v>3</v>
      </c>
      <c r="O56" s="22" t="str">
        <f>IF(W46="","",W46)</f>
        <v/>
      </c>
      <c r="P56" s="195"/>
      <c r="Q56" s="175"/>
      <c r="R56" s="20" t="str">
        <f>IF(Y51="","",Y51)</f>
        <v/>
      </c>
      <c r="S56" s="21" t="s">
        <v>3</v>
      </c>
      <c r="T56" s="22" t="str">
        <f>IF(W51="","",W51)</f>
        <v/>
      </c>
      <c r="U56" s="195"/>
      <c r="V56" s="181"/>
      <c r="W56" s="182"/>
      <c r="X56" s="182"/>
      <c r="Y56" s="182"/>
      <c r="Z56" s="182"/>
      <c r="AA56" s="183"/>
      <c r="AB56" s="184"/>
      <c r="AC56" s="185"/>
      <c r="AD56" s="184"/>
      <c r="AE56" s="186"/>
      <c r="AF56" s="186"/>
      <c r="AG56" s="186"/>
      <c r="AH56" s="187"/>
      <c r="AI56" s="188"/>
      <c r="AJ56" s="188"/>
      <c r="AK56" s="189"/>
      <c r="AL56" s="25"/>
      <c r="AN56" s="174"/>
      <c r="AO56" s="177"/>
      <c r="AP56" s="177"/>
      <c r="AQ56" s="177"/>
      <c r="AR56" s="177"/>
      <c r="AS56" s="178"/>
      <c r="AT56" s="190"/>
      <c r="AU56" s="20" t="str">
        <f>IF(BL41="","",BL41)</f>
        <v/>
      </c>
      <c r="AV56" s="21" t="s">
        <v>3</v>
      </c>
      <c r="AW56" s="22" t="str">
        <f>IF(BJ41="","",BJ41)</f>
        <v/>
      </c>
      <c r="AX56" s="176"/>
      <c r="AY56" s="175"/>
      <c r="AZ56" s="20" t="str">
        <f>IF(BL46="","",BL46)</f>
        <v/>
      </c>
      <c r="BA56" s="21" t="s">
        <v>3</v>
      </c>
      <c r="BB56" s="22" t="str">
        <f>IF(BJ46="","",BJ46)</f>
        <v/>
      </c>
      <c r="BC56" s="176"/>
      <c r="BD56" s="175"/>
      <c r="BE56" s="20">
        <f>IF(BL51="","",BL51)</f>
        <v>11</v>
      </c>
      <c r="BF56" s="21" t="s">
        <v>3</v>
      </c>
      <c r="BG56" s="22">
        <f>IF(BJ51="","",BJ51)</f>
        <v>8</v>
      </c>
      <c r="BH56" s="176"/>
      <c r="BI56" s="181"/>
      <c r="BJ56" s="182"/>
      <c r="BK56" s="182"/>
      <c r="BL56" s="182"/>
      <c r="BM56" s="182"/>
      <c r="BN56" s="183"/>
      <c r="BO56" s="184"/>
      <c r="BP56" s="185"/>
      <c r="BQ56" s="184"/>
      <c r="BR56" s="186"/>
      <c r="BS56" s="186"/>
      <c r="BT56" s="186"/>
      <c r="BU56" s="187"/>
      <c r="BV56" s="188"/>
      <c r="BW56" s="188"/>
      <c r="BX56" s="189"/>
    </row>
    <row r="57" spans="1:78" ht="14.4" customHeight="1" x14ac:dyDescent="0.2">
      <c r="A57" s="32"/>
      <c r="B57" s="33"/>
      <c r="C57" s="33"/>
      <c r="D57" s="33"/>
      <c r="E57" s="33"/>
      <c r="F57" s="33"/>
      <c r="G57" s="2"/>
      <c r="H57" s="25"/>
      <c r="I57" s="26"/>
      <c r="J57" s="25"/>
      <c r="K57" s="34"/>
      <c r="L57" s="2"/>
      <c r="M57" s="25"/>
      <c r="N57" s="26"/>
      <c r="O57" s="25"/>
      <c r="P57" s="34"/>
      <c r="Q57" s="2"/>
      <c r="R57" s="25"/>
      <c r="S57" s="26"/>
      <c r="T57" s="25"/>
      <c r="U57" s="34"/>
      <c r="V57" s="2"/>
      <c r="W57" s="25"/>
      <c r="X57" s="26"/>
      <c r="Y57" s="25"/>
      <c r="Z57" s="34"/>
      <c r="AA57" s="1"/>
      <c r="AB57" s="1"/>
      <c r="AC57" s="1"/>
      <c r="AD57" s="1"/>
      <c r="AE57" s="1"/>
      <c r="AF57" s="1"/>
      <c r="AG57" s="35"/>
      <c r="AH57" s="35"/>
      <c r="AI57" s="35"/>
      <c r="AJ57" s="35"/>
      <c r="AK57" s="36"/>
      <c r="AL57" s="37"/>
      <c r="AM57" s="1"/>
      <c r="AS57" s="32"/>
      <c r="AT57" s="33"/>
      <c r="AU57" s="2"/>
      <c r="AV57" s="25"/>
      <c r="AW57" s="26"/>
      <c r="AX57" s="25"/>
      <c r="AY57" s="34"/>
      <c r="AZ57" s="2"/>
      <c r="BA57" s="25"/>
      <c r="BB57" s="26"/>
      <c r="BC57" s="25"/>
      <c r="BD57" s="34"/>
      <c r="BE57" s="2"/>
      <c r="BF57" s="25"/>
      <c r="BG57" s="26"/>
      <c r="BH57" s="25"/>
      <c r="BI57" s="34"/>
      <c r="BJ57" s="2"/>
      <c r="BK57" s="25"/>
      <c r="BL57" s="26"/>
      <c r="BM57" s="25"/>
      <c r="BN57" s="34"/>
      <c r="BU57" s="35"/>
      <c r="BV57" s="35"/>
      <c r="BW57" s="35"/>
      <c r="BX57" s="35"/>
      <c r="BY57" s="36"/>
      <c r="BZ57" s="37"/>
    </row>
    <row r="58" spans="1:78" ht="14.4" customHeight="1" x14ac:dyDescent="0.25">
      <c r="A58" s="43" t="s">
        <v>5</v>
      </c>
      <c r="B58" s="43"/>
      <c r="C58" s="43"/>
      <c r="D58" s="43"/>
      <c r="E58" s="43"/>
      <c r="F58" s="43"/>
      <c r="AL58" s="37"/>
      <c r="AM58" s="1"/>
      <c r="AS58" s="32"/>
      <c r="AT58" s="38"/>
      <c r="AU58" s="34"/>
      <c r="AV58" s="25"/>
      <c r="AW58" s="26"/>
      <c r="AX58" s="25"/>
      <c r="AY58" s="34"/>
      <c r="AZ58" s="34"/>
      <c r="BA58" s="25"/>
      <c r="BB58" s="26"/>
      <c r="BC58" s="25"/>
      <c r="BD58" s="34"/>
      <c r="BE58" s="34"/>
      <c r="BF58" s="25"/>
      <c r="BG58" s="26"/>
      <c r="BH58" s="25"/>
      <c r="BI58" s="34"/>
      <c r="BJ58" s="34"/>
      <c r="BK58" s="25"/>
      <c r="BL58" s="26"/>
      <c r="BM58" s="25"/>
      <c r="BN58" s="34"/>
      <c r="BU58" s="35"/>
      <c r="BV58" s="35"/>
      <c r="BW58" s="35"/>
      <c r="BX58" s="35"/>
      <c r="BY58" s="36"/>
      <c r="BZ58" s="37"/>
    </row>
    <row r="59" spans="1:78" ht="14.4" customHeight="1" x14ac:dyDescent="0.2">
      <c r="A59" s="40" t="s">
        <v>15</v>
      </c>
      <c r="G59" s="1" t="s">
        <v>11</v>
      </c>
      <c r="K59" s="1"/>
      <c r="L59" s="1" t="s">
        <v>17</v>
      </c>
      <c r="P59" s="1"/>
      <c r="Q59" s="1" t="s">
        <v>19</v>
      </c>
      <c r="U59" s="1"/>
      <c r="Z59" s="1"/>
      <c r="AA59" s="1"/>
      <c r="AB59" s="1"/>
      <c r="AC59" s="1"/>
      <c r="AD59" s="1"/>
      <c r="AM59" s="1"/>
      <c r="AN59" s="40" t="s">
        <v>7</v>
      </c>
      <c r="AT59" s="23"/>
      <c r="AV59" s="1"/>
      <c r="AX59" s="23"/>
      <c r="BA59" s="1"/>
      <c r="BC59" s="23"/>
      <c r="BH59" s="23"/>
      <c r="BM59" s="23"/>
    </row>
    <row r="60" spans="1:78" ht="14.4" customHeight="1" x14ac:dyDescent="0.2">
      <c r="G60" s="44" t="s">
        <v>16</v>
      </c>
      <c r="J60" s="23"/>
      <c r="K60" s="1"/>
      <c r="L60" s="1" t="s">
        <v>18</v>
      </c>
      <c r="O60" s="23"/>
      <c r="P60" s="1"/>
      <c r="Q60" s="1" t="s">
        <v>20</v>
      </c>
      <c r="T60" s="23"/>
      <c r="Z60" s="1"/>
      <c r="AA60" s="1"/>
      <c r="AB60" s="1"/>
      <c r="AC60" s="1"/>
      <c r="AM60" s="1"/>
      <c r="AS60" s="23"/>
      <c r="AV60" s="1"/>
      <c r="AX60" s="23"/>
      <c r="BA60" s="1"/>
      <c r="BC60" s="23"/>
      <c r="BH60" s="23"/>
    </row>
    <row r="61" spans="1:78" ht="14.4" customHeight="1" x14ac:dyDescent="0.2">
      <c r="K61" s="1"/>
      <c r="P61" s="1"/>
      <c r="AA61" s="1"/>
      <c r="AB61" s="1"/>
      <c r="AC61" s="1"/>
      <c r="AM61" s="1"/>
      <c r="AT61" s="23"/>
      <c r="AV61" s="1"/>
      <c r="AY61" s="23"/>
      <c r="BA61" s="1"/>
    </row>
    <row r="62" spans="1:78" ht="14.4" customHeight="1" x14ac:dyDescent="0.2">
      <c r="Z62" s="1"/>
      <c r="AA62" s="1"/>
      <c r="AC62" s="1"/>
      <c r="AM62" s="1"/>
      <c r="AS62" s="40"/>
      <c r="AT62" s="23"/>
      <c r="AV62" s="1"/>
      <c r="AY62" s="23"/>
      <c r="BA62" s="1"/>
    </row>
    <row r="63" spans="1:78" ht="14.4" customHeight="1" x14ac:dyDescent="0.2">
      <c r="AM63" s="1"/>
      <c r="AT63" s="23"/>
      <c r="AV63" s="1"/>
      <c r="AY63" s="23"/>
      <c r="BA63" s="1"/>
      <c r="BD63" s="23"/>
    </row>
    <row r="64" spans="1:78" ht="14.4" customHeight="1" x14ac:dyDescent="0.2">
      <c r="K64" s="1"/>
      <c r="P64" s="1"/>
      <c r="U64" s="1"/>
      <c r="Z64" s="1"/>
      <c r="AA64" s="1"/>
      <c r="AB64" s="1"/>
      <c r="AC64" s="1"/>
      <c r="AD64" s="1"/>
      <c r="AE64" s="1"/>
      <c r="AF64" s="1"/>
      <c r="BJ64" s="179"/>
      <c r="BK64" s="179"/>
      <c r="BL64" s="179"/>
      <c r="BM64" s="179"/>
      <c r="BN64" s="179"/>
      <c r="BO64" s="179"/>
      <c r="BP64" s="179"/>
      <c r="BQ64" s="179"/>
      <c r="BR64" s="179"/>
      <c r="BS64" s="179"/>
      <c r="BT64" s="179"/>
      <c r="BU64" s="179"/>
      <c r="BV64" s="41"/>
      <c r="BW64" s="41"/>
    </row>
    <row r="65" spans="11:81" ht="14.4" customHeight="1" x14ac:dyDescent="0.2">
      <c r="K65" s="1"/>
      <c r="P65" s="1"/>
      <c r="U65" s="1"/>
      <c r="Z65" s="1"/>
      <c r="AA65" s="1"/>
      <c r="AB65" s="1"/>
      <c r="AC65" s="1"/>
      <c r="AD65" s="1"/>
      <c r="BJ65" s="179"/>
      <c r="BK65" s="179"/>
      <c r="BL65" s="179"/>
      <c r="BM65" s="179"/>
      <c r="BN65" s="179"/>
      <c r="BO65" s="179"/>
      <c r="BP65" s="179"/>
      <c r="BQ65" s="179"/>
      <c r="BR65" s="179"/>
      <c r="BS65" s="179"/>
      <c r="BT65" s="179"/>
      <c r="BU65" s="179"/>
      <c r="BV65" s="41"/>
      <c r="BW65" s="41"/>
    </row>
    <row r="66" spans="11:81" ht="14.4" customHeight="1" x14ac:dyDescent="0.2">
      <c r="K66" s="1"/>
      <c r="P66" s="1"/>
      <c r="U66" s="1"/>
      <c r="Z66" s="1"/>
      <c r="AA66" s="1"/>
      <c r="AB66" s="1"/>
      <c r="AC66" s="1"/>
      <c r="AD66" s="1"/>
      <c r="BJ66" s="180"/>
      <c r="BK66" s="180"/>
      <c r="BL66" s="180"/>
      <c r="BM66" s="180"/>
      <c r="BN66" s="180"/>
      <c r="BO66" s="180"/>
      <c r="BP66" s="180"/>
      <c r="BQ66" s="180"/>
      <c r="BR66" s="180"/>
      <c r="BS66" s="180"/>
      <c r="BT66" s="180"/>
      <c r="BU66" s="180"/>
      <c r="BV66" s="42"/>
      <c r="BW66" s="42"/>
    </row>
    <row r="67" spans="11:81" ht="14.4" customHeight="1" x14ac:dyDescent="0.2">
      <c r="K67" s="1"/>
      <c r="P67" s="1"/>
      <c r="U67" s="1"/>
      <c r="Z67" s="1"/>
      <c r="AA67" s="1"/>
      <c r="AB67" s="1"/>
      <c r="AC67" s="1"/>
      <c r="AD67" s="1"/>
      <c r="BA67" s="1"/>
      <c r="BJ67" s="180"/>
      <c r="BK67" s="180"/>
      <c r="BL67" s="180"/>
      <c r="BM67" s="180"/>
      <c r="BN67" s="180"/>
      <c r="BO67" s="180"/>
      <c r="BP67" s="180"/>
      <c r="BQ67" s="180"/>
      <c r="BR67" s="180"/>
      <c r="BS67" s="180"/>
      <c r="BT67" s="180"/>
      <c r="BU67" s="180"/>
      <c r="BV67" s="42"/>
      <c r="BW67" s="42"/>
    </row>
    <row r="68" spans="11:81" ht="14.4" customHeight="1" x14ac:dyDescent="0.2">
      <c r="K68" s="1"/>
      <c r="P68" s="1"/>
      <c r="U68" s="1"/>
      <c r="Z68" s="1"/>
      <c r="AA68" s="1"/>
      <c r="AB68" s="1"/>
      <c r="AC68" s="1"/>
      <c r="AD68" s="1"/>
      <c r="BA68" s="1"/>
      <c r="BJ68" s="180"/>
      <c r="BK68" s="180"/>
      <c r="BL68" s="180"/>
      <c r="BM68" s="180"/>
      <c r="BN68" s="180"/>
      <c r="BO68" s="180"/>
      <c r="BP68" s="180"/>
      <c r="BQ68" s="180"/>
      <c r="BR68" s="180"/>
      <c r="BS68" s="180"/>
      <c r="BT68" s="180"/>
      <c r="BU68" s="180"/>
      <c r="BV68" s="42"/>
      <c r="BW68" s="42"/>
    </row>
    <row r="69" spans="11:81" ht="14.4" customHeight="1" x14ac:dyDescent="0.2">
      <c r="K69" s="1"/>
      <c r="P69" s="1"/>
      <c r="U69" s="1"/>
      <c r="Z69" s="1"/>
      <c r="AA69" s="1"/>
      <c r="AB69" s="1"/>
      <c r="AC69" s="1"/>
      <c r="AD69" s="1"/>
      <c r="BA69" s="1"/>
      <c r="BJ69" s="180"/>
      <c r="BK69" s="180"/>
      <c r="BL69" s="180"/>
      <c r="BM69" s="180"/>
      <c r="BN69" s="180"/>
      <c r="BO69" s="180"/>
      <c r="BP69" s="180"/>
      <c r="BQ69" s="180"/>
      <c r="BR69" s="180"/>
      <c r="BS69" s="180"/>
      <c r="BT69" s="180"/>
      <c r="BU69" s="180"/>
      <c r="BV69" s="42"/>
      <c r="BW69" s="42"/>
    </row>
    <row r="70" spans="11:81" ht="14.4" customHeight="1" x14ac:dyDescent="0.2">
      <c r="K70" s="1"/>
      <c r="P70" s="1"/>
      <c r="U70" s="1"/>
      <c r="Z70" s="1"/>
      <c r="AA70" s="1"/>
      <c r="AB70" s="1"/>
      <c r="AC70" s="1"/>
      <c r="AD70" s="1"/>
      <c r="BA70" s="1"/>
      <c r="BF70" s="23"/>
      <c r="BG70" s="23"/>
      <c r="BH70" s="23"/>
      <c r="BI70" s="23"/>
      <c r="BJ70" s="180"/>
      <c r="BK70" s="180"/>
      <c r="BL70" s="180"/>
      <c r="BM70" s="180"/>
      <c r="BN70" s="180"/>
      <c r="BO70" s="180"/>
      <c r="BP70" s="180"/>
      <c r="BQ70" s="180"/>
      <c r="BR70" s="180"/>
      <c r="BS70" s="180"/>
      <c r="BT70" s="180"/>
      <c r="BU70" s="180"/>
      <c r="BV70" s="42"/>
      <c r="BW70" s="42"/>
      <c r="BX70" s="23"/>
      <c r="BY70" s="23"/>
      <c r="BZ70" s="23"/>
      <c r="CA70" s="23"/>
      <c r="CB70" s="23"/>
    </row>
    <row r="71" spans="11:81" ht="14.4" customHeight="1" x14ac:dyDescent="0.2">
      <c r="K71" s="1"/>
      <c r="P71" s="1"/>
      <c r="U71" s="1"/>
      <c r="Z71" s="1"/>
      <c r="AA71" s="1"/>
      <c r="AB71" s="1"/>
      <c r="AC71" s="1"/>
      <c r="AD71" s="1"/>
      <c r="BA71" s="1"/>
      <c r="BF71" s="23"/>
      <c r="BG71" s="23"/>
      <c r="BH71" s="23"/>
      <c r="BI71" s="23"/>
      <c r="BJ71" s="180"/>
      <c r="BK71" s="180"/>
      <c r="BL71" s="180"/>
      <c r="BM71" s="180"/>
      <c r="BN71" s="180"/>
      <c r="BO71" s="180"/>
      <c r="BP71" s="180"/>
      <c r="BQ71" s="180"/>
      <c r="BR71" s="180"/>
      <c r="BS71" s="180"/>
      <c r="BT71" s="180"/>
      <c r="BU71" s="180"/>
      <c r="BV71" s="42"/>
      <c r="BW71" s="42"/>
      <c r="BX71" s="23"/>
      <c r="BY71" s="23"/>
      <c r="BZ71" s="23"/>
      <c r="CA71" s="23"/>
      <c r="CB71" s="23"/>
      <c r="CC71" s="23"/>
    </row>
    <row r="72" spans="11:81" ht="14.4" customHeight="1" x14ac:dyDescent="0.2">
      <c r="K72" s="1"/>
      <c r="P72" s="1"/>
      <c r="U72" s="1"/>
      <c r="Z72" s="1"/>
      <c r="AA72" s="1"/>
      <c r="AB72" s="1"/>
      <c r="AC72" s="1"/>
      <c r="AD72" s="1"/>
      <c r="BA72" s="1"/>
      <c r="BF72" s="23"/>
      <c r="BG72" s="23"/>
      <c r="BH72" s="23"/>
      <c r="BI72" s="23"/>
      <c r="BJ72" s="180"/>
      <c r="BK72" s="180"/>
      <c r="BL72" s="180"/>
      <c r="BM72" s="180"/>
      <c r="BN72" s="180"/>
      <c r="BO72" s="180"/>
      <c r="BP72" s="180"/>
      <c r="BQ72" s="180"/>
      <c r="BR72" s="180"/>
      <c r="BS72" s="180"/>
      <c r="BT72" s="180"/>
      <c r="BU72" s="180"/>
      <c r="BV72" s="42"/>
      <c r="BW72" s="42"/>
      <c r="BX72" s="23"/>
      <c r="BY72" s="23"/>
      <c r="BZ72" s="23"/>
      <c r="CA72" s="23"/>
      <c r="CB72" s="23"/>
      <c r="CC72" s="23"/>
    </row>
    <row r="73" spans="11:81" ht="14.4" customHeight="1" x14ac:dyDescent="0.2">
      <c r="K73" s="1"/>
      <c r="P73" s="1"/>
      <c r="U73" s="1"/>
      <c r="Z73" s="1"/>
      <c r="AA73" s="1"/>
      <c r="AB73" s="1"/>
      <c r="AC73" s="1"/>
      <c r="AD73" s="1"/>
      <c r="BA73" s="1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</row>
    <row r="74" spans="11:81" ht="14.4" customHeight="1" x14ac:dyDescent="0.2">
      <c r="K74" s="1"/>
      <c r="P74" s="1"/>
      <c r="U74" s="1"/>
      <c r="Z74" s="1"/>
      <c r="AA74" s="1"/>
      <c r="AB74" s="1"/>
      <c r="AC74" s="1"/>
      <c r="AD74" s="1"/>
      <c r="BA74" s="1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</row>
    <row r="75" spans="11:81" s="23" customFormat="1" ht="14.4" customHeight="1" x14ac:dyDescent="0.2">
      <c r="AG75" s="1"/>
      <c r="AH75" s="1"/>
      <c r="AI75" s="1"/>
      <c r="AJ75" s="1"/>
      <c r="AK75" s="1"/>
      <c r="AL75" s="1"/>
      <c r="AN75" s="1"/>
      <c r="AO75" s="1"/>
      <c r="AP75" s="1"/>
      <c r="AQ75" s="1"/>
      <c r="AR75" s="1"/>
      <c r="AS75" s="1"/>
      <c r="AT75" s="1"/>
      <c r="AU75" s="1"/>
      <c r="AW75" s="1"/>
      <c r="AX75" s="1"/>
      <c r="AY75" s="1"/>
      <c r="AZ75" s="1"/>
      <c r="BA75" s="1"/>
      <c r="BB75" s="1"/>
      <c r="BC75" s="1"/>
      <c r="BD75" s="1"/>
      <c r="BE75" s="1"/>
    </row>
    <row r="76" spans="11:81" s="23" customFormat="1" ht="14.4" customHeight="1" x14ac:dyDescent="0.2">
      <c r="AG76" s="1"/>
      <c r="AH76" s="1"/>
      <c r="AI76" s="1"/>
      <c r="AJ76" s="1"/>
      <c r="AK76" s="1"/>
      <c r="AL76" s="1"/>
      <c r="AN76" s="1"/>
      <c r="AO76" s="1"/>
      <c r="AP76" s="1"/>
      <c r="AQ76" s="1"/>
      <c r="AR76" s="1"/>
      <c r="AS76" s="1"/>
      <c r="AT76" s="1"/>
      <c r="AU76" s="1"/>
      <c r="AW76" s="1"/>
      <c r="AX76" s="1"/>
      <c r="AY76" s="1"/>
      <c r="AZ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</row>
    <row r="77" spans="11:81" s="23" customFormat="1" ht="14.4" customHeight="1" x14ac:dyDescent="0.2">
      <c r="AG77" s="1"/>
      <c r="AH77" s="1"/>
      <c r="AI77" s="1"/>
      <c r="AJ77" s="1"/>
      <c r="AK77" s="1"/>
      <c r="AL77" s="1"/>
      <c r="AN77" s="1"/>
      <c r="AO77" s="1"/>
      <c r="AP77" s="1"/>
      <c r="AQ77" s="1"/>
      <c r="AR77" s="1"/>
      <c r="AS77" s="1"/>
      <c r="AT77" s="1"/>
      <c r="AU77" s="1"/>
      <c r="AW77" s="1"/>
      <c r="AX77" s="1"/>
      <c r="AY77" s="1"/>
      <c r="AZ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</row>
    <row r="78" spans="11:81" s="23" customFormat="1" ht="14.4" customHeight="1" x14ac:dyDescent="0.2">
      <c r="AG78" s="1"/>
      <c r="AH78" s="1"/>
      <c r="AI78" s="1"/>
      <c r="AJ78" s="1"/>
      <c r="AK78" s="1"/>
      <c r="AL78" s="1"/>
      <c r="AN78" s="1"/>
      <c r="AO78" s="1"/>
      <c r="AP78" s="1"/>
      <c r="AQ78" s="1"/>
      <c r="AR78" s="1"/>
      <c r="AS78" s="1"/>
      <c r="AT78" s="1"/>
      <c r="AU78" s="1"/>
      <c r="AW78" s="1"/>
      <c r="AX78" s="1"/>
      <c r="AY78" s="1"/>
      <c r="AZ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</row>
    <row r="79" spans="11:81" s="23" customFormat="1" ht="14.4" customHeight="1" x14ac:dyDescent="0.2">
      <c r="AG79" s="1"/>
      <c r="AH79" s="1"/>
      <c r="AI79" s="1"/>
      <c r="AJ79" s="1"/>
      <c r="AK79" s="1"/>
      <c r="AL79" s="1"/>
      <c r="AN79" s="1"/>
      <c r="AO79" s="1"/>
      <c r="AP79" s="1"/>
      <c r="AQ79" s="1"/>
      <c r="AR79" s="1"/>
      <c r="AS79" s="1"/>
      <c r="AT79" s="1"/>
      <c r="AU79" s="1"/>
      <c r="AW79" s="1"/>
      <c r="AX79" s="1"/>
      <c r="AY79" s="1"/>
      <c r="AZ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</row>
    <row r="80" spans="11:81" s="23" customFormat="1" ht="14.4" customHeight="1" x14ac:dyDescent="0.2">
      <c r="AG80" s="1"/>
      <c r="AH80" s="1"/>
      <c r="AI80" s="1"/>
      <c r="AJ80" s="1"/>
      <c r="AK80" s="1"/>
      <c r="AL80" s="1"/>
      <c r="AN80" s="1"/>
      <c r="AO80" s="1"/>
      <c r="AP80" s="1"/>
      <c r="AQ80" s="1"/>
      <c r="AR80" s="1"/>
      <c r="AS80" s="1"/>
      <c r="AT80" s="1"/>
      <c r="AU80" s="1"/>
      <c r="AW80" s="1"/>
      <c r="AX80" s="1"/>
      <c r="AY80" s="1"/>
      <c r="AZ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</row>
  </sheetData>
  <mergeCells count="286">
    <mergeCell ref="BI18:BI21"/>
    <mergeCell ref="BM18:BM21"/>
    <mergeCell ref="BI23:BI26"/>
    <mergeCell ref="BM23:BM26"/>
    <mergeCell ref="V34:Z34"/>
    <mergeCell ref="V35:Z36"/>
    <mergeCell ref="V38:V41"/>
    <mergeCell ref="Z38:Z41"/>
    <mergeCell ref="AN27:AN31"/>
    <mergeCell ref="AO27:AS29"/>
    <mergeCell ref="BI27:BM31"/>
    <mergeCell ref="AO30:AS31"/>
    <mergeCell ref="AT37:AX41"/>
    <mergeCell ref="AY38:AY41"/>
    <mergeCell ref="AN36:AS36"/>
    <mergeCell ref="AN22:AN26"/>
    <mergeCell ref="AO22:AS24"/>
    <mergeCell ref="BI34:BM34"/>
    <mergeCell ref="BH18:BH21"/>
    <mergeCell ref="AH17:AK21"/>
    <mergeCell ref="AN17:AN21"/>
    <mergeCell ref="AO17:AS19"/>
    <mergeCell ref="AA17:AB21"/>
    <mergeCell ref="AC17:AD21"/>
    <mergeCell ref="V43:V46"/>
    <mergeCell ref="Z43:Z46"/>
    <mergeCell ref="V48:V51"/>
    <mergeCell ref="Z48:Z51"/>
    <mergeCell ref="V9:Z9"/>
    <mergeCell ref="V10:Z11"/>
    <mergeCell ref="V13:V16"/>
    <mergeCell ref="Z13:Z16"/>
    <mergeCell ref="V18:V21"/>
    <mergeCell ref="Z18:Z21"/>
    <mergeCell ref="V23:V26"/>
    <mergeCell ref="Z23:Z26"/>
    <mergeCell ref="BN27:BO31"/>
    <mergeCell ref="BP27:BQ31"/>
    <mergeCell ref="BR27:BT31"/>
    <mergeCell ref="BU27:BX31"/>
    <mergeCell ref="AT28:AT31"/>
    <mergeCell ref="AX28:AX31"/>
    <mergeCell ref="AY28:AY31"/>
    <mergeCell ref="BC28:BC31"/>
    <mergeCell ref="BD28:BD31"/>
    <mergeCell ref="BH28:BH31"/>
    <mergeCell ref="A27:A31"/>
    <mergeCell ref="B27:F29"/>
    <mergeCell ref="V27:Z31"/>
    <mergeCell ref="AA27:AB31"/>
    <mergeCell ref="AC27:AD31"/>
    <mergeCell ref="AE27:AG31"/>
    <mergeCell ref="AH27:AK31"/>
    <mergeCell ref="G28:G31"/>
    <mergeCell ref="K28:K31"/>
    <mergeCell ref="L28:L31"/>
    <mergeCell ref="P28:P31"/>
    <mergeCell ref="Q28:Q31"/>
    <mergeCell ref="U28:U31"/>
    <mergeCell ref="B30:F31"/>
    <mergeCell ref="A52:A56"/>
    <mergeCell ref="B52:F54"/>
    <mergeCell ref="V52:Z56"/>
    <mergeCell ref="AA52:AB56"/>
    <mergeCell ref="AC52:AD56"/>
    <mergeCell ref="AE52:AG56"/>
    <mergeCell ref="AH52:AK56"/>
    <mergeCell ref="G53:G56"/>
    <mergeCell ref="K53:K56"/>
    <mergeCell ref="L53:L56"/>
    <mergeCell ref="P53:P56"/>
    <mergeCell ref="Q53:Q56"/>
    <mergeCell ref="U53:U56"/>
    <mergeCell ref="B55:F56"/>
    <mergeCell ref="BN17:BO21"/>
    <mergeCell ref="BP17:BQ21"/>
    <mergeCell ref="BR17:BT21"/>
    <mergeCell ref="BU17:BX21"/>
    <mergeCell ref="BN22:BO26"/>
    <mergeCell ref="BP22:BQ26"/>
    <mergeCell ref="BR22:BT26"/>
    <mergeCell ref="BU22:BX26"/>
    <mergeCell ref="BR12:BT16"/>
    <mergeCell ref="BN12:BO16"/>
    <mergeCell ref="BP12:BQ16"/>
    <mergeCell ref="BU12:BX16"/>
    <mergeCell ref="BJ64:BU65"/>
    <mergeCell ref="BJ66:BU72"/>
    <mergeCell ref="AO52:AS54"/>
    <mergeCell ref="BI52:BM56"/>
    <mergeCell ref="BN52:BO56"/>
    <mergeCell ref="BP52:BQ56"/>
    <mergeCell ref="BR52:BT56"/>
    <mergeCell ref="BU52:BX56"/>
    <mergeCell ref="AT53:AT56"/>
    <mergeCell ref="AX53:AX56"/>
    <mergeCell ref="AY53:AY56"/>
    <mergeCell ref="BC53:BC56"/>
    <mergeCell ref="AN52:AN56"/>
    <mergeCell ref="BU47:BX51"/>
    <mergeCell ref="G48:G51"/>
    <mergeCell ref="K48:K51"/>
    <mergeCell ref="L48:L51"/>
    <mergeCell ref="P48:P51"/>
    <mergeCell ref="AT48:AT51"/>
    <mergeCell ref="AX48:AX51"/>
    <mergeCell ref="AY48:AY51"/>
    <mergeCell ref="AN47:AN51"/>
    <mergeCell ref="AO47:AS49"/>
    <mergeCell ref="BD47:BH51"/>
    <mergeCell ref="BN47:BO51"/>
    <mergeCell ref="BP47:BQ51"/>
    <mergeCell ref="BR47:BT51"/>
    <mergeCell ref="BC48:BC51"/>
    <mergeCell ref="BI48:BI51"/>
    <mergeCell ref="BM48:BM51"/>
    <mergeCell ref="BD53:BD56"/>
    <mergeCell ref="BH53:BH56"/>
    <mergeCell ref="AO55:AS56"/>
    <mergeCell ref="AA47:AB51"/>
    <mergeCell ref="AC47:AD51"/>
    <mergeCell ref="AE47:AG51"/>
    <mergeCell ref="A47:A51"/>
    <mergeCell ref="B47:F49"/>
    <mergeCell ref="Q47:U51"/>
    <mergeCell ref="BP42:BQ46"/>
    <mergeCell ref="BR42:BT46"/>
    <mergeCell ref="BU42:BX46"/>
    <mergeCell ref="G43:G46"/>
    <mergeCell ref="K43:K46"/>
    <mergeCell ref="Q43:Q46"/>
    <mergeCell ref="U43:U46"/>
    <mergeCell ref="AT43:AT46"/>
    <mergeCell ref="AN42:AN46"/>
    <mergeCell ref="AO42:AS44"/>
    <mergeCell ref="AY42:BC46"/>
    <mergeCell ref="BN42:BO46"/>
    <mergeCell ref="AX43:AX46"/>
    <mergeCell ref="BD43:BD46"/>
    <mergeCell ref="BH43:BH46"/>
    <mergeCell ref="BI43:BI46"/>
    <mergeCell ref="B50:F51"/>
    <mergeCell ref="AO50:AS51"/>
    <mergeCell ref="AH47:AK51"/>
    <mergeCell ref="AA42:AB46"/>
    <mergeCell ref="AC42:AD46"/>
    <mergeCell ref="A34:F35"/>
    <mergeCell ref="A36:F36"/>
    <mergeCell ref="BH38:BH41"/>
    <mergeCell ref="BI38:BI41"/>
    <mergeCell ref="BM38:BM41"/>
    <mergeCell ref="B40:F41"/>
    <mergeCell ref="AO40:AS41"/>
    <mergeCell ref="A42:A46"/>
    <mergeCell ref="B42:F44"/>
    <mergeCell ref="L42:P46"/>
    <mergeCell ref="BM43:BM46"/>
    <mergeCell ref="B45:F46"/>
    <mergeCell ref="AO45:AS46"/>
    <mergeCell ref="AE37:AG41"/>
    <mergeCell ref="AH37:AK41"/>
    <mergeCell ref="AE42:AG46"/>
    <mergeCell ref="AH42:AK46"/>
    <mergeCell ref="A37:A41"/>
    <mergeCell ref="B37:F39"/>
    <mergeCell ref="G37:K41"/>
    <mergeCell ref="AN37:AN41"/>
    <mergeCell ref="AO37:AS39"/>
    <mergeCell ref="AA37:AB41"/>
    <mergeCell ref="AC37:AD41"/>
    <mergeCell ref="BP37:BQ41"/>
    <mergeCell ref="BR37:BT41"/>
    <mergeCell ref="BU37:BX41"/>
    <mergeCell ref="L38:L41"/>
    <mergeCell ref="P38:P41"/>
    <mergeCell ref="Q38:Q41"/>
    <mergeCell ref="U38:U41"/>
    <mergeCell ref="BI35:BM36"/>
    <mergeCell ref="BC38:BC41"/>
    <mergeCell ref="BD38:BD41"/>
    <mergeCell ref="BN37:BO41"/>
    <mergeCell ref="BN34:BO36"/>
    <mergeCell ref="BP34:BQ36"/>
    <mergeCell ref="BR34:BT36"/>
    <mergeCell ref="BU34:BX36"/>
    <mergeCell ref="BD35:BH36"/>
    <mergeCell ref="BD34:BH34"/>
    <mergeCell ref="G35:K36"/>
    <mergeCell ref="L35:P36"/>
    <mergeCell ref="Q35:U36"/>
    <mergeCell ref="AT35:AX36"/>
    <mergeCell ref="AT34:AX34"/>
    <mergeCell ref="AY34:BC34"/>
    <mergeCell ref="AY35:BC36"/>
    <mergeCell ref="AH34:AK36"/>
    <mergeCell ref="G34:K34"/>
    <mergeCell ref="L34:P34"/>
    <mergeCell ref="Q34:U34"/>
    <mergeCell ref="AA34:AB36"/>
    <mergeCell ref="AC34:AD36"/>
    <mergeCell ref="AE34:AG36"/>
    <mergeCell ref="AN34:AS35"/>
    <mergeCell ref="AO20:AS21"/>
    <mergeCell ref="BD22:BH26"/>
    <mergeCell ref="AO25:AS26"/>
    <mergeCell ref="A22:A26"/>
    <mergeCell ref="B22:F24"/>
    <mergeCell ref="Q22:U26"/>
    <mergeCell ref="AA22:AB26"/>
    <mergeCell ref="AC22:AD26"/>
    <mergeCell ref="AE22:AG26"/>
    <mergeCell ref="B25:F26"/>
    <mergeCell ref="G23:G26"/>
    <mergeCell ref="K23:K26"/>
    <mergeCell ref="L23:L26"/>
    <mergeCell ref="P23:P26"/>
    <mergeCell ref="AT23:AT26"/>
    <mergeCell ref="AX23:AX26"/>
    <mergeCell ref="AY23:AY26"/>
    <mergeCell ref="BC23:BC26"/>
    <mergeCell ref="AH22:AK26"/>
    <mergeCell ref="A17:A21"/>
    <mergeCell ref="B17:F19"/>
    <mergeCell ref="L17:P21"/>
    <mergeCell ref="AE17:AG21"/>
    <mergeCell ref="B20:F21"/>
    <mergeCell ref="BC13:BC16"/>
    <mergeCell ref="BD13:BD16"/>
    <mergeCell ref="A12:A16"/>
    <mergeCell ref="G18:G21"/>
    <mergeCell ref="K18:K21"/>
    <mergeCell ref="Q18:Q21"/>
    <mergeCell ref="U18:U21"/>
    <mergeCell ref="AT18:AT21"/>
    <mergeCell ref="AX18:AX21"/>
    <mergeCell ref="BD18:BD21"/>
    <mergeCell ref="AT12:AX16"/>
    <mergeCell ref="L13:L16"/>
    <mergeCell ref="P13:P16"/>
    <mergeCell ref="Q13:Q16"/>
    <mergeCell ref="U13:U16"/>
    <mergeCell ref="AY13:AY16"/>
    <mergeCell ref="AA12:AB16"/>
    <mergeCell ref="B15:F16"/>
    <mergeCell ref="AO15:AS16"/>
    <mergeCell ref="B12:F14"/>
    <mergeCell ref="G12:K16"/>
    <mergeCell ref="AY17:BC21"/>
    <mergeCell ref="AE9:AG11"/>
    <mergeCell ref="AH9:AK11"/>
    <mergeCell ref="AC12:AD16"/>
    <mergeCell ref="AE12:AG16"/>
    <mergeCell ref="AH12:AK16"/>
    <mergeCell ref="AN12:AN16"/>
    <mergeCell ref="AO12:AS14"/>
    <mergeCell ref="BN9:BO11"/>
    <mergeCell ref="BP9:BQ11"/>
    <mergeCell ref="AY9:BC9"/>
    <mergeCell ref="BD9:BH9"/>
    <mergeCell ref="BH13:BH16"/>
    <mergeCell ref="BI13:BI16"/>
    <mergeCell ref="BM13:BM16"/>
    <mergeCell ref="A1:BX2"/>
    <mergeCell ref="BL3:BX3"/>
    <mergeCell ref="BL4:BX4"/>
    <mergeCell ref="A6:BX7"/>
    <mergeCell ref="AT9:AX9"/>
    <mergeCell ref="G9:K9"/>
    <mergeCell ref="L9:P9"/>
    <mergeCell ref="A9:F10"/>
    <mergeCell ref="A11:F11"/>
    <mergeCell ref="AN9:AS10"/>
    <mergeCell ref="AN11:AS11"/>
    <mergeCell ref="G10:K11"/>
    <mergeCell ref="L10:P11"/>
    <mergeCell ref="Q10:U11"/>
    <mergeCell ref="AT10:AX11"/>
    <mergeCell ref="AY10:BC11"/>
    <mergeCell ref="BD10:BH11"/>
    <mergeCell ref="BI9:BM9"/>
    <mergeCell ref="BI10:BM11"/>
    <mergeCell ref="BR9:BT11"/>
    <mergeCell ref="BU9:BX11"/>
    <mergeCell ref="Q9:U9"/>
    <mergeCell ref="AA9:AB11"/>
    <mergeCell ref="AC9:AD11"/>
  </mergeCells>
  <phoneticPr fontId="2"/>
  <conditionalFormatting sqref="AY42 BD47 BI52 AT37">
    <cfRule type="cellIs" dxfId="97" priority="55" stopIfTrue="1" operator="equal">
      <formula>"×"</formula>
    </cfRule>
  </conditionalFormatting>
  <conditionalFormatting sqref="AY37 BD37 BD42 AT42 AT47 AY47 AT52 AY52 BD52">
    <cfRule type="cellIs" dxfId="96" priority="56" stopIfTrue="1" operator="equal">
      <formula>"×"</formula>
    </cfRule>
    <cfRule type="cellIs" dxfId="95" priority="57" stopIfTrue="1" operator="equal">
      <formula>"○"</formula>
    </cfRule>
  </conditionalFormatting>
  <conditionalFormatting sqref="BU37:BW56">
    <cfRule type="expression" dxfId="94" priority="54" stopIfTrue="1">
      <formula>COUNTIF(#REF!,BU37)&gt;1</formula>
    </cfRule>
  </conditionalFormatting>
  <conditionalFormatting sqref="G57 L57 Q57">
    <cfRule type="cellIs" dxfId="93" priority="52" stopIfTrue="1" operator="equal">
      <formula>"×"</formula>
    </cfRule>
    <cfRule type="cellIs" dxfId="92" priority="53" stopIfTrue="1" operator="equal">
      <formula>"○"</formula>
    </cfRule>
  </conditionalFormatting>
  <conditionalFormatting sqref="V57">
    <cfRule type="cellIs" dxfId="91" priority="48" stopIfTrue="1" operator="equal">
      <formula>"×"</formula>
    </cfRule>
    <cfRule type="cellIs" dxfId="90" priority="49" stopIfTrue="1" operator="equal">
      <formula>"○"</formula>
    </cfRule>
  </conditionalFormatting>
  <conditionalFormatting sqref="AH37:AJ56">
    <cfRule type="expression" dxfId="89" priority="37" stopIfTrue="1">
      <formula>COUNTIF(#REF!,AH37)&gt;1</formula>
    </cfRule>
  </conditionalFormatting>
  <conditionalFormatting sqref="V32">
    <cfRule type="cellIs" dxfId="88" priority="69" stopIfTrue="1" operator="equal">
      <formula>"×"</formula>
    </cfRule>
    <cfRule type="cellIs" dxfId="87" priority="70" stopIfTrue="1" operator="equal">
      <formula>"○"</formula>
    </cfRule>
  </conditionalFormatting>
  <conditionalFormatting sqref="G32 L32 Q32">
    <cfRule type="cellIs" dxfId="86" priority="72" stopIfTrue="1" operator="equal">
      <formula>"×"</formula>
    </cfRule>
    <cfRule type="cellIs" dxfId="85" priority="73" stopIfTrue="1" operator="equal">
      <formula>"○"</formula>
    </cfRule>
  </conditionalFormatting>
  <conditionalFormatting sqref="AH12:AJ31">
    <cfRule type="expression" dxfId="84" priority="74" stopIfTrue="1">
      <formula>COUNTIF(#REF!,AH12)&gt;1</formula>
    </cfRule>
  </conditionalFormatting>
  <conditionalFormatting sqref="AA32">
    <cfRule type="cellIs" dxfId="83" priority="71" stopIfTrue="1" operator="equal">
      <formula>"×"</formula>
    </cfRule>
  </conditionalFormatting>
  <conditionalFormatting sqref="L12 Q12 Q17 G17 G22 L22">
    <cfRule type="cellIs" dxfId="82" priority="67" stopIfTrue="1" operator="equal">
      <formula>"×"</formula>
    </cfRule>
    <cfRule type="cellIs" dxfId="81" priority="68" stopIfTrue="1" operator="equal">
      <formula>"○"</formula>
    </cfRule>
  </conditionalFormatting>
  <conditionalFormatting sqref="L17 Q22 G12">
    <cfRule type="cellIs" dxfId="80" priority="66" stopIfTrue="1" operator="equal">
      <formula>"×"</formula>
    </cfRule>
  </conditionalFormatting>
  <conditionalFormatting sqref="AL57:AL58">
    <cfRule type="expression" dxfId="79" priority="51" stopIfTrue="1">
      <formula>COUNTIF(#REF!,AL57)&gt;1</formula>
    </cfRule>
  </conditionalFormatting>
  <conditionalFormatting sqref="AA57">
    <cfRule type="cellIs" dxfId="78" priority="50" stopIfTrue="1" operator="equal">
      <formula>"×"</formula>
    </cfRule>
  </conditionalFormatting>
  <conditionalFormatting sqref="BJ57">
    <cfRule type="cellIs" dxfId="77" priority="42" stopIfTrue="1" operator="equal">
      <formula>"×"</formula>
    </cfRule>
    <cfRule type="cellIs" dxfId="76" priority="43" stopIfTrue="1" operator="equal">
      <formula>"○"</formula>
    </cfRule>
  </conditionalFormatting>
  <conditionalFormatting sqref="AU57 AZ57 BE57">
    <cfRule type="cellIs" dxfId="75" priority="46" stopIfTrue="1" operator="equal">
      <formula>"×"</formula>
    </cfRule>
    <cfRule type="cellIs" dxfId="74" priority="47" stopIfTrue="1" operator="equal">
      <formula>"○"</formula>
    </cfRule>
  </conditionalFormatting>
  <conditionalFormatting sqref="BZ57:BZ58">
    <cfRule type="expression" dxfId="73" priority="45" stopIfTrue="1">
      <formula>COUNTIF(#REF!,BZ57)&gt;1</formula>
    </cfRule>
  </conditionalFormatting>
  <conditionalFormatting sqref="BO57">
    <cfRule type="cellIs" dxfId="72" priority="44" stopIfTrue="1" operator="equal">
      <formula>"×"</formula>
    </cfRule>
  </conditionalFormatting>
  <conditionalFormatting sqref="BU12:BW31">
    <cfRule type="expression" dxfId="71" priority="41" stopIfTrue="1">
      <formula>COUNTIF(#REF!,BU12)&gt;1</formula>
    </cfRule>
  </conditionalFormatting>
  <conditionalFormatting sqref="AY12 BD12 BD17 AT17 AT22 AY22">
    <cfRule type="cellIs" dxfId="70" priority="39" stopIfTrue="1" operator="equal">
      <formula>"×"</formula>
    </cfRule>
    <cfRule type="cellIs" dxfId="69" priority="40" stopIfTrue="1" operator="equal">
      <formula>"○"</formula>
    </cfRule>
  </conditionalFormatting>
  <conditionalFormatting sqref="AY17 BD22 AT12">
    <cfRule type="cellIs" dxfId="68" priority="38" stopIfTrue="1" operator="equal">
      <formula>"×"</formula>
    </cfRule>
  </conditionalFormatting>
  <conditionalFormatting sqref="L37 Q37 Q42 G42 G47 L47">
    <cfRule type="cellIs" dxfId="67" priority="35" stopIfTrue="1" operator="equal">
      <formula>"×"</formula>
    </cfRule>
    <cfRule type="cellIs" dxfId="66" priority="36" stopIfTrue="1" operator="equal">
      <formula>"○"</formula>
    </cfRule>
  </conditionalFormatting>
  <conditionalFormatting sqref="L42 Q47 G37">
    <cfRule type="cellIs" dxfId="65" priority="34" stopIfTrue="1" operator="equal">
      <formula>"×"</formula>
    </cfRule>
  </conditionalFormatting>
  <conditionalFormatting sqref="V52">
    <cfRule type="cellIs" dxfId="64" priority="31" stopIfTrue="1" operator="equal">
      <formula>"×"</formula>
    </cfRule>
  </conditionalFormatting>
  <conditionalFormatting sqref="BI27">
    <cfRule type="cellIs" dxfId="63" priority="23" stopIfTrue="1" operator="equal">
      <formula>"×"</formula>
    </cfRule>
  </conditionalFormatting>
  <conditionalFormatting sqref="V27">
    <cfRule type="cellIs" dxfId="62" priority="13" stopIfTrue="1" operator="equal">
      <formula>"×"</formula>
    </cfRule>
  </conditionalFormatting>
  <conditionalFormatting sqref="G27 L27 Q27">
    <cfRule type="cellIs" dxfId="61" priority="14" stopIfTrue="1" operator="equal">
      <formula>"×"</formula>
    </cfRule>
    <cfRule type="cellIs" dxfId="60" priority="15" stopIfTrue="1" operator="equal">
      <formula>"○"</formula>
    </cfRule>
  </conditionalFormatting>
  <conditionalFormatting sqref="V12 V17 V22">
    <cfRule type="cellIs" dxfId="59" priority="11" stopIfTrue="1" operator="equal">
      <formula>"×"</formula>
    </cfRule>
    <cfRule type="cellIs" dxfId="58" priority="12" stopIfTrue="1" operator="equal">
      <formula>"○"</formula>
    </cfRule>
  </conditionalFormatting>
  <conditionalFormatting sqref="BI12 BI17 BI22">
    <cfRule type="cellIs" dxfId="57" priority="9" stopIfTrue="1" operator="equal">
      <formula>"×"</formula>
    </cfRule>
    <cfRule type="cellIs" dxfId="56" priority="10" stopIfTrue="1" operator="equal">
      <formula>"○"</formula>
    </cfRule>
  </conditionalFormatting>
  <conditionalFormatting sqref="V37 V42 V47">
    <cfRule type="cellIs" dxfId="55" priority="7" stopIfTrue="1" operator="equal">
      <formula>"×"</formula>
    </cfRule>
    <cfRule type="cellIs" dxfId="54" priority="8" stopIfTrue="1" operator="equal">
      <formula>"○"</formula>
    </cfRule>
  </conditionalFormatting>
  <conditionalFormatting sqref="BI37 BI42 BI47">
    <cfRule type="cellIs" dxfId="53" priority="5" stopIfTrue="1" operator="equal">
      <formula>"×"</formula>
    </cfRule>
    <cfRule type="cellIs" dxfId="52" priority="6" stopIfTrue="1" operator="equal">
      <formula>"○"</formula>
    </cfRule>
  </conditionalFormatting>
  <conditionalFormatting sqref="G52 L52 Q52">
    <cfRule type="cellIs" dxfId="51" priority="3" stopIfTrue="1" operator="equal">
      <formula>"×"</formula>
    </cfRule>
    <cfRule type="cellIs" dxfId="50" priority="4" stopIfTrue="1" operator="equal">
      <formula>"○"</formula>
    </cfRule>
  </conditionalFormatting>
  <conditionalFormatting sqref="AT27 AY27 BD27">
    <cfRule type="cellIs" dxfId="49" priority="1" stopIfTrue="1" operator="equal">
      <formula>"×"</formula>
    </cfRule>
    <cfRule type="cellIs" dxfId="48" priority="2" stopIfTrue="1" operator="equal">
      <formula>"○"</formula>
    </cfRule>
  </conditionalFormatting>
  <printOptions horizontalCentered="1" verticalCentered="1"/>
  <pageMargins left="0.39370078740157483" right="0.39370078740157483" top="0.19685039370078741" bottom="0.19685039370078741" header="0.51181102362204722" footer="0.51181102362204722"/>
  <pageSetup paperSize="9" scale="64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E80"/>
  <sheetViews>
    <sheetView tabSelected="1" view="pageBreakPreview" topLeftCell="A34" zoomScale="85" zoomScaleNormal="40" zoomScaleSheetLayoutView="85" workbookViewId="0">
      <selection activeCell="AJ54" sqref="AJ54"/>
    </sheetView>
  </sheetViews>
  <sheetFormatPr defaultColWidth="8.77734375" defaultRowHeight="14.4" customHeight="1" x14ac:dyDescent="0.2"/>
  <cols>
    <col min="1" max="1" width="3.5546875" style="1" customWidth="1"/>
    <col min="2" max="6" width="2.77734375" style="1" customWidth="1"/>
    <col min="7" max="10" width="2.6640625" style="1" customWidth="1"/>
    <col min="11" max="11" width="2.6640625" style="23" customWidth="1"/>
    <col min="12" max="15" width="2.6640625" style="1" customWidth="1"/>
    <col min="16" max="16" width="2.6640625" style="23" customWidth="1"/>
    <col min="17" max="20" width="2.6640625" style="1" customWidth="1"/>
    <col min="21" max="21" width="2.6640625" style="23" customWidth="1"/>
    <col min="22" max="25" width="2.6640625" style="1" customWidth="1"/>
    <col min="26" max="32" width="2.6640625" style="23" customWidth="1"/>
    <col min="33" max="37" width="2.6640625" style="1" customWidth="1"/>
    <col min="38" max="38" width="2.44140625" style="1" customWidth="1"/>
    <col min="39" max="39" width="2.44140625" style="23" customWidth="1"/>
    <col min="40" max="45" width="2.88671875" style="1" customWidth="1"/>
    <col min="46" max="47" width="2.6640625" style="1" customWidth="1"/>
    <col min="48" max="48" width="2.6640625" style="23" customWidth="1"/>
    <col min="49" max="52" width="2.6640625" style="1" customWidth="1"/>
    <col min="53" max="53" width="2.6640625" style="23" customWidth="1"/>
    <col min="54" max="76" width="2.6640625" style="1" customWidth="1"/>
    <col min="77" max="16384" width="8.77734375" style="1"/>
  </cols>
  <sheetData>
    <row r="1" spans="1:83" ht="14.4" customHeight="1" x14ac:dyDescent="0.2">
      <c r="A1" s="63" t="s">
        <v>39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</row>
    <row r="2" spans="1:83" ht="14.4" customHeight="1" x14ac:dyDescent="0.2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</row>
    <row r="3" spans="1:83" ht="14.4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Z3" s="1"/>
      <c r="AA3" s="1"/>
      <c r="AB3" s="1"/>
      <c r="AC3" s="1"/>
      <c r="AD3" s="1"/>
      <c r="AE3" s="1"/>
      <c r="AF3" s="1"/>
      <c r="AM3" s="2"/>
      <c r="AN3" s="2"/>
      <c r="AO3" s="2"/>
      <c r="AP3" s="2"/>
      <c r="AQ3" s="2"/>
      <c r="AR3" s="2"/>
      <c r="AS3" s="2"/>
      <c r="AT3" s="2"/>
      <c r="AU3" s="2"/>
      <c r="AV3" s="2"/>
      <c r="BA3" s="1"/>
      <c r="BL3" s="64" t="s">
        <v>40</v>
      </c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</row>
    <row r="4" spans="1:83" ht="14.4" customHeight="1" x14ac:dyDescent="0.2">
      <c r="B4" s="2"/>
      <c r="C4" s="2"/>
      <c r="D4" s="2"/>
      <c r="E4" s="2"/>
      <c r="F4" s="2"/>
      <c r="K4" s="1"/>
      <c r="P4" s="1"/>
      <c r="T4" s="2"/>
      <c r="U4" s="2"/>
      <c r="Z4" s="1"/>
      <c r="AA4" s="1"/>
      <c r="AB4" s="1"/>
      <c r="AC4" s="1"/>
      <c r="AD4" s="1"/>
      <c r="AE4" s="1"/>
      <c r="AF4" s="1"/>
      <c r="AM4" s="2"/>
      <c r="AV4" s="1"/>
      <c r="BA4" s="1"/>
      <c r="BL4" s="64" t="s">
        <v>10</v>
      </c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</row>
    <row r="5" spans="1:83" ht="14.4" customHeight="1" x14ac:dyDescent="0.2">
      <c r="B5" s="2"/>
      <c r="C5" s="2"/>
      <c r="D5" s="2"/>
      <c r="E5" s="2"/>
      <c r="F5" s="2"/>
      <c r="K5" s="1"/>
      <c r="P5" s="1"/>
      <c r="T5" s="2"/>
      <c r="U5" s="2"/>
      <c r="Z5" s="1"/>
      <c r="AA5" s="1"/>
      <c r="AB5" s="1"/>
      <c r="AC5" s="1"/>
      <c r="AD5" s="1"/>
      <c r="AE5" s="1"/>
      <c r="AF5" s="1"/>
      <c r="AM5" s="2"/>
      <c r="AV5" s="1"/>
      <c r="BA5" s="1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</row>
    <row r="6" spans="1:83" ht="14.4" customHeight="1" x14ac:dyDescent="0.2">
      <c r="A6" s="65" t="s">
        <v>4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</row>
    <row r="7" spans="1:83" ht="14.4" customHeight="1" x14ac:dyDescent="0.2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29"/>
      <c r="BZ7" s="29"/>
      <c r="CA7" s="29"/>
      <c r="CB7" s="29"/>
      <c r="CC7" s="29"/>
      <c r="CD7" s="29"/>
      <c r="CE7" s="29"/>
    </row>
    <row r="8" spans="1:83" ht="14.4" customHeight="1" thickBot="1" x14ac:dyDescent="0.25">
      <c r="K8" s="1"/>
      <c r="P8" s="1"/>
      <c r="U8" s="1"/>
      <c r="Z8" s="1"/>
      <c r="AA8" s="1"/>
      <c r="AB8" s="1"/>
      <c r="AC8" s="1"/>
      <c r="AD8" s="1"/>
      <c r="AE8" s="1"/>
      <c r="AF8" s="1"/>
      <c r="AM8" s="1"/>
      <c r="AV8" s="1"/>
      <c r="BA8" s="1"/>
    </row>
    <row r="9" spans="1:83" ht="14.4" customHeight="1" x14ac:dyDescent="0.2">
      <c r="A9" s="70" t="s">
        <v>22</v>
      </c>
      <c r="B9" s="71"/>
      <c r="C9" s="71"/>
      <c r="D9" s="71"/>
      <c r="E9" s="71"/>
      <c r="F9" s="72"/>
      <c r="G9" s="66">
        <v>1</v>
      </c>
      <c r="H9" s="67"/>
      <c r="I9" s="67"/>
      <c r="J9" s="67"/>
      <c r="K9" s="68"/>
      <c r="L9" s="69">
        <v>2</v>
      </c>
      <c r="M9" s="67"/>
      <c r="N9" s="67"/>
      <c r="O9" s="67"/>
      <c r="P9" s="68"/>
      <c r="Q9" s="69">
        <v>3</v>
      </c>
      <c r="R9" s="67"/>
      <c r="S9" s="67"/>
      <c r="T9" s="67"/>
      <c r="U9" s="68"/>
      <c r="V9" s="106" t="s">
        <v>0</v>
      </c>
      <c r="W9" s="95"/>
      <c r="X9" s="102" t="s">
        <v>1</v>
      </c>
      <c r="Y9" s="95"/>
      <c r="Z9" s="93" t="s">
        <v>38</v>
      </c>
      <c r="AA9" s="94"/>
      <c r="AB9" s="95"/>
      <c r="AC9" s="102" t="s">
        <v>2</v>
      </c>
      <c r="AD9" s="94"/>
      <c r="AE9" s="94"/>
      <c r="AF9" s="103"/>
      <c r="AN9" s="70" t="s">
        <v>23</v>
      </c>
      <c r="AO9" s="71"/>
      <c r="AP9" s="71"/>
      <c r="AQ9" s="71"/>
      <c r="AR9" s="71"/>
      <c r="AS9" s="72"/>
      <c r="AT9" s="66">
        <v>1</v>
      </c>
      <c r="AU9" s="67"/>
      <c r="AV9" s="67"/>
      <c r="AW9" s="67"/>
      <c r="AX9" s="68"/>
      <c r="AY9" s="69">
        <v>2</v>
      </c>
      <c r="AZ9" s="67"/>
      <c r="BA9" s="67"/>
      <c r="BB9" s="67"/>
      <c r="BC9" s="68"/>
      <c r="BD9" s="69">
        <v>3</v>
      </c>
      <c r="BE9" s="67"/>
      <c r="BF9" s="67"/>
      <c r="BG9" s="67"/>
      <c r="BH9" s="68"/>
      <c r="BI9" s="69">
        <v>4</v>
      </c>
      <c r="BJ9" s="67"/>
      <c r="BK9" s="67"/>
      <c r="BL9" s="67"/>
      <c r="BM9" s="67"/>
      <c r="BN9" s="106" t="s">
        <v>0</v>
      </c>
      <c r="BO9" s="95"/>
      <c r="BP9" s="102" t="s">
        <v>1</v>
      </c>
      <c r="BQ9" s="95"/>
      <c r="BR9" s="93" t="s">
        <v>38</v>
      </c>
      <c r="BS9" s="94"/>
      <c r="BT9" s="95"/>
      <c r="BU9" s="102" t="s">
        <v>2</v>
      </c>
      <c r="BV9" s="94"/>
      <c r="BW9" s="94"/>
      <c r="BX9" s="103"/>
    </row>
    <row r="10" spans="1:83" ht="14.4" customHeight="1" x14ac:dyDescent="0.2">
      <c r="A10" s="73"/>
      <c r="B10" s="74"/>
      <c r="C10" s="74"/>
      <c r="D10" s="74"/>
      <c r="E10" s="74"/>
      <c r="F10" s="75"/>
      <c r="G10" s="79" t="str">
        <f>IF(B12="","",B12)</f>
        <v>洙田</v>
      </c>
      <c r="H10" s="80"/>
      <c r="I10" s="80"/>
      <c r="J10" s="80"/>
      <c r="K10" s="81"/>
      <c r="L10" s="85" t="str">
        <f>IF(B17="","",B17)</f>
        <v>櫻井</v>
      </c>
      <c r="M10" s="80"/>
      <c r="N10" s="80"/>
      <c r="O10" s="80"/>
      <c r="P10" s="81"/>
      <c r="Q10" s="85" t="str">
        <f>IF(B22="","",B22)</f>
        <v>横手</v>
      </c>
      <c r="R10" s="80"/>
      <c r="S10" s="80"/>
      <c r="T10" s="80"/>
      <c r="U10" s="90"/>
      <c r="V10" s="107"/>
      <c r="W10" s="98"/>
      <c r="X10" s="96"/>
      <c r="Y10" s="98"/>
      <c r="Z10" s="96"/>
      <c r="AA10" s="97"/>
      <c r="AB10" s="98"/>
      <c r="AC10" s="96"/>
      <c r="AD10" s="97"/>
      <c r="AE10" s="97"/>
      <c r="AF10" s="104"/>
      <c r="AN10" s="73"/>
      <c r="AO10" s="74"/>
      <c r="AP10" s="74"/>
      <c r="AQ10" s="74"/>
      <c r="AR10" s="74"/>
      <c r="AS10" s="75"/>
      <c r="AT10" s="79" t="str">
        <f>IF(AO12="","",AO12)</f>
        <v>安藤</v>
      </c>
      <c r="AU10" s="80"/>
      <c r="AV10" s="80"/>
      <c r="AW10" s="80"/>
      <c r="AX10" s="81"/>
      <c r="AY10" s="85" t="str">
        <f>IF(AO17="","",AO17)</f>
        <v>眞鍋</v>
      </c>
      <c r="AZ10" s="80"/>
      <c r="BA10" s="80"/>
      <c r="BB10" s="80"/>
      <c r="BC10" s="81"/>
      <c r="BD10" s="85" t="str">
        <f>IF(AO22="","",AO22)</f>
        <v>近藤</v>
      </c>
      <c r="BE10" s="80"/>
      <c r="BF10" s="80"/>
      <c r="BG10" s="80"/>
      <c r="BH10" s="80"/>
      <c r="BI10" s="89" t="str">
        <f>IF(AO27="","",AO27)</f>
        <v>中茂</v>
      </c>
      <c r="BJ10" s="80"/>
      <c r="BK10" s="80"/>
      <c r="BL10" s="80"/>
      <c r="BM10" s="90"/>
      <c r="BN10" s="107"/>
      <c r="BO10" s="98"/>
      <c r="BP10" s="96"/>
      <c r="BQ10" s="98"/>
      <c r="BR10" s="96"/>
      <c r="BS10" s="97"/>
      <c r="BT10" s="98"/>
      <c r="BU10" s="96"/>
      <c r="BV10" s="97"/>
      <c r="BW10" s="97"/>
      <c r="BX10" s="104"/>
    </row>
    <row r="11" spans="1:83" ht="14.4" customHeight="1" thickBot="1" x14ac:dyDescent="0.25">
      <c r="A11" s="76" t="s">
        <v>82</v>
      </c>
      <c r="B11" s="77"/>
      <c r="C11" s="77"/>
      <c r="D11" s="77"/>
      <c r="E11" s="77"/>
      <c r="F11" s="78"/>
      <c r="G11" s="82"/>
      <c r="H11" s="83"/>
      <c r="I11" s="83"/>
      <c r="J11" s="83"/>
      <c r="K11" s="84"/>
      <c r="L11" s="86"/>
      <c r="M11" s="83"/>
      <c r="N11" s="83"/>
      <c r="O11" s="83"/>
      <c r="P11" s="84"/>
      <c r="Q11" s="86"/>
      <c r="R11" s="83"/>
      <c r="S11" s="83"/>
      <c r="T11" s="83"/>
      <c r="U11" s="92"/>
      <c r="V11" s="108"/>
      <c r="W11" s="101"/>
      <c r="X11" s="99"/>
      <c r="Y11" s="101"/>
      <c r="Z11" s="99"/>
      <c r="AA11" s="100"/>
      <c r="AB11" s="101"/>
      <c r="AC11" s="99"/>
      <c r="AD11" s="100"/>
      <c r="AE11" s="100"/>
      <c r="AF11" s="105"/>
      <c r="AN11" s="76" t="s">
        <v>83</v>
      </c>
      <c r="AO11" s="77"/>
      <c r="AP11" s="77"/>
      <c r="AQ11" s="77"/>
      <c r="AR11" s="77"/>
      <c r="AS11" s="78"/>
      <c r="AT11" s="82"/>
      <c r="AU11" s="83"/>
      <c r="AV11" s="83"/>
      <c r="AW11" s="83"/>
      <c r="AX11" s="84"/>
      <c r="AY11" s="86"/>
      <c r="AZ11" s="83"/>
      <c r="BA11" s="83"/>
      <c r="BB11" s="83"/>
      <c r="BC11" s="84"/>
      <c r="BD11" s="86"/>
      <c r="BE11" s="83"/>
      <c r="BF11" s="83"/>
      <c r="BG11" s="83"/>
      <c r="BH11" s="83"/>
      <c r="BI11" s="91"/>
      <c r="BJ11" s="83"/>
      <c r="BK11" s="83"/>
      <c r="BL11" s="83"/>
      <c r="BM11" s="92"/>
      <c r="BN11" s="108"/>
      <c r="BO11" s="101"/>
      <c r="BP11" s="99"/>
      <c r="BQ11" s="101"/>
      <c r="BR11" s="99"/>
      <c r="BS11" s="100"/>
      <c r="BT11" s="101"/>
      <c r="BU11" s="99"/>
      <c r="BV11" s="100"/>
      <c r="BW11" s="100"/>
      <c r="BX11" s="105"/>
    </row>
    <row r="12" spans="1:83" ht="14.4" customHeight="1" x14ac:dyDescent="0.2">
      <c r="A12" s="119">
        <v>1</v>
      </c>
      <c r="B12" s="122" t="s">
        <v>65</v>
      </c>
      <c r="C12" s="122"/>
      <c r="D12" s="122"/>
      <c r="E12" s="122"/>
      <c r="F12" s="123"/>
      <c r="G12" s="134" t="str">
        <f>IF(G13="","",IF(G13&gt;K13,"○","×"))</f>
        <v/>
      </c>
      <c r="H12" s="135"/>
      <c r="I12" s="135"/>
      <c r="J12" s="135"/>
      <c r="K12" s="136"/>
      <c r="L12" s="3" t="str">
        <f>IF(L13="","",IF(L13="W","○",IF(L13="L","×",IF(L13&gt;P13,"○","×"))))</f>
        <v>○</v>
      </c>
      <c r="M12" s="4">
        <v>14</v>
      </c>
      <c r="N12" s="5" t="s">
        <v>3</v>
      </c>
      <c r="O12" s="4">
        <v>12</v>
      </c>
      <c r="P12" s="6"/>
      <c r="Q12" s="3" t="str">
        <f>IF(Q13="","",IF(Q13="W","○",IF(Q13="L","×",IF(Q13&gt;U13,"○","×"))))</f>
        <v>○</v>
      </c>
      <c r="R12" s="4">
        <v>11</v>
      </c>
      <c r="S12" s="5" t="s">
        <v>3</v>
      </c>
      <c r="T12" s="4">
        <v>9</v>
      </c>
      <c r="U12" s="6"/>
      <c r="V12" s="140">
        <f>IF(B12="","",COUNTIF($G$12:$U$16,"○"))</f>
        <v>2</v>
      </c>
      <c r="W12" s="109"/>
      <c r="X12" s="109">
        <f>IF(B12="","",COUNTIF(G12:U16,"×"))</f>
        <v>0</v>
      </c>
      <c r="Y12" s="109"/>
      <c r="Z12" s="111">
        <f>IF(B12="","",V12*2+X12)</f>
        <v>4</v>
      </c>
      <c r="AA12" s="111"/>
      <c r="AB12" s="111"/>
      <c r="AC12" s="161">
        <f>IF(B12="","",RANK(Z12,$Z$12:$AB$26))</f>
        <v>1</v>
      </c>
      <c r="AD12" s="162"/>
      <c r="AE12" s="162"/>
      <c r="AF12" s="163"/>
      <c r="AL12" s="35"/>
      <c r="AN12" s="171">
        <v>1</v>
      </c>
      <c r="AO12" s="172" t="s">
        <v>69</v>
      </c>
      <c r="AP12" s="172"/>
      <c r="AQ12" s="172"/>
      <c r="AR12" s="172"/>
      <c r="AS12" s="173"/>
      <c r="AT12" s="134" t="str">
        <f>IF(AT13="","",IF(AT13&gt;AX13,"○","×"))</f>
        <v/>
      </c>
      <c r="AU12" s="135"/>
      <c r="AV12" s="135"/>
      <c r="AW12" s="135"/>
      <c r="AX12" s="136"/>
      <c r="AY12" s="3" t="str">
        <f>IF(AY13="","",IF(AY13="W","○",IF(AY13="L","×",IF(AY13&gt;BC13,"○","×"))))</f>
        <v/>
      </c>
      <c r="AZ12" s="4"/>
      <c r="BA12" s="5" t="s">
        <v>3</v>
      </c>
      <c r="BB12" s="4"/>
      <c r="BC12" s="6"/>
      <c r="BD12" s="3" t="str">
        <f>IF(BD13="","",IF(BD13="W","○",IF(BD13="L","×",IF(BD13&gt;BH13,"○","×"))))</f>
        <v>○</v>
      </c>
      <c r="BE12" s="4">
        <v>11</v>
      </c>
      <c r="BF12" s="5" t="s">
        <v>3</v>
      </c>
      <c r="BG12" s="4">
        <v>4</v>
      </c>
      <c r="BH12" s="6"/>
      <c r="BI12" s="3" t="str">
        <f>IF(BI13="","",IF(BI13="W","○",IF(BI13="L","×",IF(BI13&gt;BM13,"○","×"))))</f>
        <v>○</v>
      </c>
      <c r="BJ12" s="4">
        <v>11</v>
      </c>
      <c r="BK12" s="5" t="s">
        <v>3</v>
      </c>
      <c r="BL12" s="4">
        <v>7</v>
      </c>
      <c r="BM12" s="24"/>
      <c r="BN12" s="168">
        <f>IF(AO12="","",COUNTIF($AT$12:$BM$16,"○"))</f>
        <v>2</v>
      </c>
      <c r="BO12" s="166"/>
      <c r="BP12" s="166">
        <f>IF(AO12="","",COUNTIF($AT$12:$BM$16,"×"))</f>
        <v>0</v>
      </c>
      <c r="BQ12" s="166"/>
      <c r="BR12" s="167">
        <f>IF(AO12="","",BN12*2+BP12)</f>
        <v>4</v>
      </c>
      <c r="BS12" s="167"/>
      <c r="BT12" s="167"/>
      <c r="BU12" s="113">
        <f>IF(AO12="","",RANK(BR12,$BR$12:$BT$31))</f>
        <v>1</v>
      </c>
      <c r="BV12" s="114"/>
      <c r="BW12" s="114"/>
      <c r="BX12" s="115"/>
    </row>
    <row r="13" spans="1:83" ht="14.4" customHeight="1" x14ac:dyDescent="0.2">
      <c r="A13" s="120"/>
      <c r="B13" s="122"/>
      <c r="C13" s="122"/>
      <c r="D13" s="122"/>
      <c r="E13" s="122"/>
      <c r="F13" s="123"/>
      <c r="G13" s="134"/>
      <c r="H13" s="135"/>
      <c r="I13" s="135"/>
      <c r="J13" s="135"/>
      <c r="K13" s="136"/>
      <c r="L13" s="126">
        <f>IF(M12="","",IF(M12&gt;O12,1,0)+IF(M13&gt;O13,1,0)+IF(M14&gt;O14,1,0)+IF(M15&gt;O15,1,0)+IF(M16&gt;O16,1,0))</f>
        <v>3</v>
      </c>
      <c r="M13" s="7">
        <v>11</v>
      </c>
      <c r="N13" s="8" t="s">
        <v>3</v>
      </c>
      <c r="O13" s="7">
        <v>7</v>
      </c>
      <c r="P13" s="124">
        <f>IF(OR(L13="L",L13="W"),"",IF(M12="","",IF(M12&lt;O12,1,0)+IF(M13&lt;O13,1,0)+IF(M14&lt;O14,1,0)+IF(M15&lt;O15,1,0)+IF(M16&lt;O16,1,0)))</f>
        <v>0</v>
      </c>
      <c r="Q13" s="126">
        <f>IF(R12="","",IF(R12&gt;T12,1,0)+IF(R13&gt;T13,1,0)+IF(R14&gt;T14,1,0)+IF(R15&gt;T15,1,0)+IF(R16&gt;T16,1,0))</f>
        <v>3</v>
      </c>
      <c r="R13" s="7">
        <v>11</v>
      </c>
      <c r="S13" s="8" t="s">
        <v>3</v>
      </c>
      <c r="T13" s="7">
        <v>8</v>
      </c>
      <c r="U13" s="124">
        <f>IF(OR(Q13="L",Q13="W"),"",IF(R12="","",IF(R12&lt;T12,1,0)+IF(R13&lt;T13,1,0)+IF(R14&lt;T14,1,0)+IF(R15&lt;T15,1,0)+IF(R16&lt;T16,1,0)))</f>
        <v>0</v>
      </c>
      <c r="V13" s="141"/>
      <c r="W13" s="110"/>
      <c r="X13" s="110"/>
      <c r="Y13" s="110"/>
      <c r="Z13" s="112"/>
      <c r="AA13" s="112"/>
      <c r="AB13" s="112"/>
      <c r="AC13" s="116"/>
      <c r="AD13" s="117"/>
      <c r="AE13" s="117"/>
      <c r="AF13" s="118"/>
      <c r="AL13" s="35"/>
      <c r="AN13" s="120"/>
      <c r="AO13" s="122"/>
      <c r="AP13" s="122"/>
      <c r="AQ13" s="122"/>
      <c r="AR13" s="122"/>
      <c r="AS13" s="123"/>
      <c r="AT13" s="134"/>
      <c r="AU13" s="135"/>
      <c r="AV13" s="135"/>
      <c r="AW13" s="135"/>
      <c r="AX13" s="136"/>
      <c r="AY13" s="126" t="str">
        <f>IF(AZ12="","",IF(AZ12&gt;BB12,1,0)+IF(AZ13&gt;BB13,1,0)+IF(AZ14&gt;BB14,1,0)+IF(AZ15&gt;BB15,1,0)+IF(AZ16&gt;BB16,1,0))</f>
        <v/>
      </c>
      <c r="AZ13" s="7"/>
      <c r="BA13" s="8" t="s">
        <v>3</v>
      </c>
      <c r="BB13" s="7"/>
      <c r="BC13" s="124" t="str">
        <f>IF(OR(AY13="L",AY13="W"),"",IF(AZ12="","",IF(AZ12&lt;BB12,1,0)+IF(AZ13&lt;BB13,1,0)+IF(AZ14&lt;BB14,1,0)+IF(AZ15&lt;BB15,1,0)+IF(AZ16&lt;BB16,1,0)))</f>
        <v/>
      </c>
      <c r="BD13" s="126">
        <f>IF(BE12="","",IF(BE12&gt;BG12,1,0)+IF(BE13&gt;BG13,1,0)+IF(BE14&gt;BG14,1,0)+IF(BE15&gt;BG15,1,0)+IF(BE16&gt;BG16,1,0))</f>
        <v>3</v>
      </c>
      <c r="BE13" s="7">
        <v>11</v>
      </c>
      <c r="BF13" s="8" t="s">
        <v>3</v>
      </c>
      <c r="BG13" s="7">
        <v>8</v>
      </c>
      <c r="BH13" s="124">
        <f>IF(OR(BD13="L",BD13="W"),"",IF(BE12="","",IF(BE12&lt;BG12,1,0)+IF(BE13&lt;BG13,1,0)+IF(BE14&lt;BG14,1,0)+IF(BE15&lt;BG15,1,0)+IF(BE16&lt;BG16,1,0)))</f>
        <v>1</v>
      </c>
      <c r="BI13" s="126">
        <f>IF(BJ12="","",IF(BJ12&gt;BL12,1,0)+IF(BJ13&gt;BL13,1,0)+IF(BJ14&gt;BL14,1,0)+IF(BJ15&gt;BL15,1,0)+IF(BJ16&gt;BL16,1,0))</f>
        <v>3</v>
      </c>
      <c r="BJ13" s="7">
        <v>11</v>
      </c>
      <c r="BK13" s="8" t="s">
        <v>3</v>
      </c>
      <c r="BL13" s="7">
        <v>4</v>
      </c>
      <c r="BM13" s="128">
        <f>IF(OR(BI13="L",BI13="W"),"",IF(BJ12="","",IF(BJ12&lt;BL12,1,0)+IF(BJ13&lt;BL13,1,0)+IF(BJ14&lt;BL14,1,0)+IF(BJ15&lt;BL15,1,0)+IF(BJ16&lt;BL16,1,0)))</f>
        <v>0</v>
      </c>
      <c r="BN13" s="141"/>
      <c r="BO13" s="110"/>
      <c r="BP13" s="110"/>
      <c r="BQ13" s="110"/>
      <c r="BR13" s="112"/>
      <c r="BS13" s="112"/>
      <c r="BT13" s="112"/>
      <c r="BU13" s="116"/>
      <c r="BV13" s="117"/>
      <c r="BW13" s="117"/>
      <c r="BX13" s="118"/>
    </row>
    <row r="14" spans="1:83" ht="14.4" customHeight="1" x14ac:dyDescent="0.2">
      <c r="A14" s="120"/>
      <c r="B14" s="122"/>
      <c r="C14" s="122"/>
      <c r="D14" s="122"/>
      <c r="E14" s="122"/>
      <c r="F14" s="123"/>
      <c r="G14" s="134"/>
      <c r="H14" s="135"/>
      <c r="I14" s="135"/>
      <c r="J14" s="135"/>
      <c r="K14" s="136"/>
      <c r="L14" s="126"/>
      <c r="M14" s="7">
        <v>11</v>
      </c>
      <c r="N14" s="8" t="s">
        <v>3</v>
      </c>
      <c r="O14" s="7">
        <v>7</v>
      </c>
      <c r="P14" s="124"/>
      <c r="Q14" s="126"/>
      <c r="R14" s="7">
        <v>11</v>
      </c>
      <c r="S14" s="8" t="s">
        <v>3</v>
      </c>
      <c r="T14" s="7">
        <v>8</v>
      </c>
      <c r="U14" s="124"/>
      <c r="V14" s="141"/>
      <c r="W14" s="110"/>
      <c r="X14" s="110"/>
      <c r="Y14" s="110"/>
      <c r="Z14" s="112"/>
      <c r="AA14" s="112"/>
      <c r="AB14" s="112"/>
      <c r="AC14" s="116"/>
      <c r="AD14" s="117"/>
      <c r="AE14" s="117"/>
      <c r="AF14" s="118"/>
      <c r="AL14" s="35"/>
      <c r="AN14" s="120"/>
      <c r="AO14" s="122"/>
      <c r="AP14" s="122"/>
      <c r="AQ14" s="122"/>
      <c r="AR14" s="122"/>
      <c r="AS14" s="123"/>
      <c r="AT14" s="134"/>
      <c r="AU14" s="135"/>
      <c r="AV14" s="135"/>
      <c r="AW14" s="135"/>
      <c r="AX14" s="136"/>
      <c r="AY14" s="126"/>
      <c r="AZ14" s="7"/>
      <c r="BA14" s="8" t="s">
        <v>3</v>
      </c>
      <c r="BB14" s="7"/>
      <c r="BC14" s="124"/>
      <c r="BD14" s="126"/>
      <c r="BE14" s="7">
        <v>9</v>
      </c>
      <c r="BF14" s="8" t="s">
        <v>3</v>
      </c>
      <c r="BG14" s="7">
        <v>11</v>
      </c>
      <c r="BH14" s="124"/>
      <c r="BI14" s="126"/>
      <c r="BJ14" s="7">
        <v>11</v>
      </c>
      <c r="BK14" s="8" t="s">
        <v>3</v>
      </c>
      <c r="BL14" s="7">
        <v>7</v>
      </c>
      <c r="BM14" s="128"/>
      <c r="BN14" s="141"/>
      <c r="BO14" s="110"/>
      <c r="BP14" s="110"/>
      <c r="BQ14" s="110"/>
      <c r="BR14" s="112"/>
      <c r="BS14" s="112"/>
      <c r="BT14" s="112"/>
      <c r="BU14" s="116"/>
      <c r="BV14" s="117"/>
      <c r="BW14" s="117"/>
      <c r="BX14" s="118"/>
    </row>
    <row r="15" spans="1:83" ht="14.4" customHeight="1" x14ac:dyDescent="0.2">
      <c r="A15" s="120"/>
      <c r="B15" s="169" t="s">
        <v>50</v>
      </c>
      <c r="C15" s="169"/>
      <c r="D15" s="169"/>
      <c r="E15" s="169"/>
      <c r="F15" s="170"/>
      <c r="G15" s="134"/>
      <c r="H15" s="135"/>
      <c r="I15" s="135"/>
      <c r="J15" s="135"/>
      <c r="K15" s="136"/>
      <c r="L15" s="126"/>
      <c r="M15" s="7"/>
      <c r="N15" s="8" t="s">
        <v>3</v>
      </c>
      <c r="O15" s="7"/>
      <c r="P15" s="124"/>
      <c r="Q15" s="126"/>
      <c r="R15" s="7"/>
      <c r="S15" s="8" t="s">
        <v>3</v>
      </c>
      <c r="T15" s="7"/>
      <c r="U15" s="124"/>
      <c r="V15" s="141"/>
      <c r="W15" s="110"/>
      <c r="X15" s="110"/>
      <c r="Y15" s="110"/>
      <c r="Z15" s="112"/>
      <c r="AA15" s="112"/>
      <c r="AB15" s="112"/>
      <c r="AC15" s="116"/>
      <c r="AD15" s="117"/>
      <c r="AE15" s="117"/>
      <c r="AF15" s="118"/>
      <c r="AL15" s="35"/>
      <c r="AN15" s="120"/>
      <c r="AO15" s="142" t="s">
        <v>24</v>
      </c>
      <c r="AP15" s="142"/>
      <c r="AQ15" s="142"/>
      <c r="AR15" s="142"/>
      <c r="AS15" s="143"/>
      <c r="AT15" s="134"/>
      <c r="AU15" s="135"/>
      <c r="AV15" s="135"/>
      <c r="AW15" s="135"/>
      <c r="AX15" s="136"/>
      <c r="AY15" s="126"/>
      <c r="AZ15" s="7"/>
      <c r="BA15" s="8" t="s">
        <v>3</v>
      </c>
      <c r="BB15" s="7"/>
      <c r="BC15" s="124"/>
      <c r="BD15" s="126"/>
      <c r="BE15" s="7">
        <v>11</v>
      </c>
      <c r="BF15" s="8" t="s">
        <v>3</v>
      </c>
      <c r="BG15" s="7">
        <v>0</v>
      </c>
      <c r="BH15" s="124"/>
      <c r="BI15" s="126"/>
      <c r="BJ15" s="7"/>
      <c r="BK15" s="8" t="s">
        <v>3</v>
      </c>
      <c r="BL15" s="7"/>
      <c r="BM15" s="128"/>
      <c r="BN15" s="141"/>
      <c r="BO15" s="110"/>
      <c r="BP15" s="110"/>
      <c r="BQ15" s="110"/>
      <c r="BR15" s="112"/>
      <c r="BS15" s="112"/>
      <c r="BT15" s="112"/>
      <c r="BU15" s="116"/>
      <c r="BV15" s="117"/>
      <c r="BW15" s="117"/>
      <c r="BX15" s="118"/>
    </row>
    <row r="16" spans="1:83" ht="14.4" customHeight="1" x14ac:dyDescent="0.2">
      <c r="A16" s="121"/>
      <c r="B16" s="169"/>
      <c r="C16" s="169"/>
      <c r="D16" s="169"/>
      <c r="E16" s="169"/>
      <c r="F16" s="170"/>
      <c r="G16" s="137"/>
      <c r="H16" s="138"/>
      <c r="I16" s="138"/>
      <c r="J16" s="138"/>
      <c r="K16" s="139"/>
      <c r="L16" s="127"/>
      <c r="M16" s="9"/>
      <c r="N16" s="10" t="s">
        <v>3</v>
      </c>
      <c r="O16" s="9"/>
      <c r="P16" s="125"/>
      <c r="Q16" s="127"/>
      <c r="R16" s="9"/>
      <c r="S16" s="10" t="s">
        <v>3</v>
      </c>
      <c r="T16" s="9"/>
      <c r="U16" s="125"/>
      <c r="V16" s="141"/>
      <c r="W16" s="110"/>
      <c r="X16" s="110"/>
      <c r="Y16" s="110"/>
      <c r="Z16" s="112"/>
      <c r="AA16" s="112"/>
      <c r="AB16" s="112"/>
      <c r="AC16" s="116"/>
      <c r="AD16" s="117"/>
      <c r="AE16" s="117"/>
      <c r="AF16" s="118"/>
      <c r="AL16" s="35"/>
      <c r="AN16" s="121"/>
      <c r="AO16" s="142"/>
      <c r="AP16" s="142"/>
      <c r="AQ16" s="142"/>
      <c r="AR16" s="142"/>
      <c r="AS16" s="143"/>
      <c r="AT16" s="137"/>
      <c r="AU16" s="138"/>
      <c r="AV16" s="138"/>
      <c r="AW16" s="138"/>
      <c r="AX16" s="139"/>
      <c r="AY16" s="127"/>
      <c r="AZ16" s="9"/>
      <c r="BA16" s="10" t="s">
        <v>3</v>
      </c>
      <c r="BB16" s="9"/>
      <c r="BC16" s="125"/>
      <c r="BD16" s="127"/>
      <c r="BE16" s="9"/>
      <c r="BF16" s="10" t="s">
        <v>3</v>
      </c>
      <c r="BG16" s="9"/>
      <c r="BH16" s="125"/>
      <c r="BI16" s="127"/>
      <c r="BJ16" s="9"/>
      <c r="BK16" s="10" t="s">
        <v>3</v>
      </c>
      <c r="BL16" s="9"/>
      <c r="BM16" s="129"/>
      <c r="BN16" s="141"/>
      <c r="BO16" s="110"/>
      <c r="BP16" s="110"/>
      <c r="BQ16" s="110"/>
      <c r="BR16" s="112"/>
      <c r="BS16" s="112"/>
      <c r="BT16" s="112"/>
      <c r="BU16" s="116"/>
      <c r="BV16" s="117"/>
      <c r="BW16" s="117"/>
      <c r="BX16" s="118"/>
    </row>
    <row r="17" spans="1:76" ht="14.4" customHeight="1" x14ac:dyDescent="0.2">
      <c r="A17" s="164">
        <v>2</v>
      </c>
      <c r="B17" s="149" t="s">
        <v>66</v>
      </c>
      <c r="C17" s="149"/>
      <c r="D17" s="149"/>
      <c r="E17" s="149"/>
      <c r="F17" s="150"/>
      <c r="G17" s="3" t="str">
        <f>IF(L12="","",IF(L12="○","×","○"))</f>
        <v>×</v>
      </c>
      <c r="H17" s="11">
        <f>IF(O12="","",O12)</f>
        <v>12</v>
      </c>
      <c r="I17" s="12" t="s">
        <v>3</v>
      </c>
      <c r="J17" s="13">
        <f>IF(M12="","",M12)</f>
        <v>14</v>
      </c>
      <c r="K17" s="14"/>
      <c r="L17" s="144" t="str">
        <f>IF(L18="","",IF(L18&gt;P18,"○","×"))</f>
        <v/>
      </c>
      <c r="M17" s="145"/>
      <c r="N17" s="145"/>
      <c r="O17" s="145"/>
      <c r="P17" s="146"/>
      <c r="Q17" s="3" t="str">
        <f>IF(Q18="","",IF(Q18="W","○",IF(Q18="L","×",IF(Q18&gt;U18,"○","×"))))</f>
        <v>×</v>
      </c>
      <c r="R17" s="4">
        <v>10</v>
      </c>
      <c r="S17" s="5" t="s">
        <v>3</v>
      </c>
      <c r="T17" s="4">
        <v>12</v>
      </c>
      <c r="U17" s="6"/>
      <c r="V17" s="141">
        <f>IF(B17="","",COUNTIF($G$17:$U$21,"○"))</f>
        <v>0</v>
      </c>
      <c r="W17" s="110"/>
      <c r="X17" s="110">
        <f t="shared" ref="X17" si="0">IF(B17="","",COUNTIF(G17:U21,"×"))</f>
        <v>2</v>
      </c>
      <c r="Y17" s="110"/>
      <c r="Z17" s="112">
        <f>IF(B17="","",V17*2+X17)</f>
        <v>2</v>
      </c>
      <c r="AA17" s="112"/>
      <c r="AB17" s="112"/>
      <c r="AC17" s="116">
        <f t="shared" ref="AC17" si="1">IF(B17="","",RANK(Z17,$Z$12:$AB$26))</f>
        <v>3</v>
      </c>
      <c r="AD17" s="117"/>
      <c r="AE17" s="117"/>
      <c r="AF17" s="118"/>
      <c r="AL17" s="35"/>
      <c r="AN17" s="164">
        <v>2</v>
      </c>
      <c r="AO17" s="149" t="s">
        <v>70</v>
      </c>
      <c r="AP17" s="149"/>
      <c r="AQ17" s="149"/>
      <c r="AR17" s="149"/>
      <c r="AS17" s="150"/>
      <c r="AT17" s="3" t="str">
        <f>IF(AY12="","",IF(AY12="○","×","○"))</f>
        <v/>
      </c>
      <c r="AU17" s="11" t="str">
        <f>IF(BB12="","",BB12)</f>
        <v/>
      </c>
      <c r="AV17" s="12" t="s">
        <v>3</v>
      </c>
      <c r="AW17" s="13" t="str">
        <f>IF(AZ12="","",AZ12)</f>
        <v/>
      </c>
      <c r="AX17" s="14"/>
      <c r="AY17" s="144" t="str">
        <f>IF(AY18="","",IF(AY18&gt;BC18,"○","×"))</f>
        <v/>
      </c>
      <c r="AZ17" s="145"/>
      <c r="BA17" s="145"/>
      <c r="BB17" s="145"/>
      <c r="BC17" s="146"/>
      <c r="BD17" s="3" t="str">
        <f>IF(BD18="","",IF(BD18="W","○",IF(BD18="L","×",IF(BD18&gt;BH18,"○","×"))))</f>
        <v/>
      </c>
      <c r="BE17" s="4"/>
      <c r="BF17" s="5" t="s">
        <v>3</v>
      </c>
      <c r="BG17" s="4"/>
      <c r="BH17" s="6"/>
      <c r="BI17" s="3" t="str">
        <f>IF(BI18="","",IF(BI18="W","○",IF(BI18="L","×",IF(BI18&gt;BM18,"○","×"))))</f>
        <v/>
      </c>
      <c r="BJ17" s="4"/>
      <c r="BK17" s="5" t="s">
        <v>3</v>
      </c>
      <c r="BL17" s="4"/>
      <c r="BM17" s="24"/>
      <c r="BN17" s="205">
        <f>IF(AO17="","",COUNTIF($AT$17:$BM$21,"○"))</f>
        <v>0</v>
      </c>
      <c r="BO17" s="206"/>
      <c r="BP17" s="206">
        <f>IF(AO17="","",COUNTIF($AT$17:$BM$21,"×"))</f>
        <v>0</v>
      </c>
      <c r="BQ17" s="206"/>
      <c r="BR17" s="207">
        <f>IF(AO17="","",BN17*2+BP17)</f>
        <v>0</v>
      </c>
      <c r="BS17" s="207"/>
      <c r="BT17" s="207"/>
      <c r="BU17" s="208">
        <f>IF(AO17="","",RANK(BR17,$BR$12:$BT$31))</f>
        <v>4</v>
      </c>
      <c r="BV17" s="209"/>
      <c r="BW17" s="209"/>
      <c r="BX17" s="210"/>
    </row>
    <row r="18" spans="1:76" ht="14.4" customHeight="1" x14ac:dyDescent="0.2">
      <c r="A18" s="120"/>
      <c r="B18" s="122"/>
      <c r="C18" s="122"/>
      <c r="D18" s="122"/>
      <c r="E18" s="122"/>
      <c r="F18" s="123"/>
      <c r="G18" s="132">
        <f>IF(L13="W","L",IF(L13="L","W",IF(L13="","",P13)))</f>
        <v>0</v>
      </c>
      <c r="H18" s="15">
        <f>IF(O13="","",O13)</f>
        <v>7</v>
      </c>
      <c r="I18" s="8" t="s">
        <v>3</v>
      </c>
      <c r="J18" s="16">
        <f>IF(M13="","",M13)</f>
        <v>11</v>
      </c>
      <c r="K18" s="124">
        <f>IF(OR(G18="L",G18="W"),"",L13)</f>
        <v>3</v>
      </c>
      <c r="L18" s="147"/>
      <c r="M18" s="135"/>
      <c r="N18" s="135"/>
      <c r="O18" s="135"/>
      <c r="P18" s="136"/>
      <c r="Q18" s="126">
        <f>IF(R17="","",IF(R17&gt;T17,1,0)+IF(R18&gt;T18,1,0)+IF(R19&gt;T19,1,0)+IF(R20&gt;T20,1,0)+IF(R21&gt;T21,1,0))</f>
        <v>1</v>
      </c>
      <c r="R18" s="7">
        <v>11</v>
      </c>
      <c r="S18" s="8" t="s">
        <v>3</v>
      </c>
      <c r="T18" s="7">
        <v>7</v>
      </c>
      <c r="U18" s="124">
        <f>IF(OR(Q18="L",Q18="W"),"",IF(R17="","",IF(R17&lt;T17,1,0)+IF(R18&lt;T18,1,0)+IF(R19&lt;T19,1,0)+IF(R20&lt;T20,1,0)+IF(R21&lt;T21,1,0)))</f>
        <v>3</v>
      </c>
      <c r="V18" s="141"/>
      <c r="W18" s="110"/>
      <c r="X18" s="110"/>
      <c r="Y18" s="110"/>
      <c r="Z18" s="112"/>
      <c r="AA18" s="112"/>
      <c r="AB18" s="112"/>
      <c r="AC18" s="116"/>
      <c r="AD18" s="117"/>
      <c r="AE18" s="117"/>
      <c r="AF18" s="118"/>
      <c r="AL18" s="35"/>
      <c r="AN18" s="120"/>
      <c r="AO18" s="122"/>
      <c r="AP18" s="122"/>
      <c r="AQ18" s="122"/>
      <c r="AR18" s="122"/>
      <c r="AS18" s="123"/>
      <c r="AT18" s="132" t="str">
        <f>IF(AY13="W","L",IF(AY13="L","W",IF(AY13="","",BC13)))</f>
        <v/>
      </c>
      <c r="AU18" s="15" t="str">
        <f>IF(BB13="","",BB13)</f>
        <v/>
      </c>
      <c r="AV18" s="8" t="s">
        <v>3</v>
      </c>
      <c r="AW18" s="16" t="str">
        <f>IF(AZ13="","",AZ13)</f>
        <v/>
      </c>
      <c r="AX18" s="124" t="str">
        <f>IF(OR(AT18="L",AT18="W"),"",AY13)</f>
        <v/>
      </c>
      <c r="AY18" s="147"/>
      <c r="AZ18" s="135"/>
      <c r="BA18" s="135"/>
      <c r="BB18" s="135"/>
      <c r="BC18" s="136"/>
      <c r="BD18" s="126" t="str">
        <f>IF(BE17="","",IF(BE17&gt;BG17,1,0)+IF(BE18&gt;BG18,1,0)+IF(BE19&gt;BG19,1,0)+IF(BE20&gt;BG20,1,0)+IF(BE21&gt;BG21,1,0))</f>
        <v/>
      </c>
      <c r="BE18" s="7"/>
      <c r="BF18" s="8" t="s">
        <v>3</v>
      </c>
      <c r="BG18" s="7"/>
      <c r="BH18" s="124" t="str">
        <f>IF(OR(BD18="L",BD18="W"),"",IF(BE17="","",IF(BE17&lt;BG17,1,0)+IF(BE18&lt;BG18,1,0)+IF(BE19&lt;BG19,1,0)+IF(BE20&lt;BG20,1,0)+IF(BE21&lt;BG21,1,0)))</f>
        <v/>
      </c>
      <c r="BI18" s="126" t="str">
        <f>IF(BJ17="","",IF(BJ17&gt;BL17,1,0)+IF(BJ18&gt;BL18,1,0)+IF(BJ19&gt;BL19,1,0)+IF(BJ20&gt;BL20,1,0)+IF(BJ21&gt;BL21,1,0))</f>
        <v/>
      </c>
      <c r="BJ18" s="7"/>
      <c r="BK18" s="8" t="s">
        <v>3</v>
      </c>
      <c r="BL18" s="7"/>
      <c r="BM18" s="128" t="str">
        <f>IF(OR(BI18="L",BI18="W"),"",IF(BJ17="","",IF(BJ17&lt;BL17,1,0)+IF(BJ18&lt;BL18,1,0)+IF(BJ19&lt;BL19,1,0)+IF(BJ20&lt;BL20,1,0)+IF(BJ21&lt;BL21,1,0)))</f>
        <v/>
      </c>
      <c r="BN18" s="205"/>
      <c r="BO18" s="206"/>
      <c r="BP18" s="206"/>
      <c r="BQ18" s="206"/>
      <c r="BR18" s="207"/>
      <c r="BS18" s="207"/>
      <c r="BT18" s="207"/>
      <c r="BU18" s="208"/>
      <c r="BV18" s="209"/>
      <c r="BW18" s="209"/>
      <c r="BX18" s="210"/>
    </row>
    <row r="19" spans="1:76" ht="14.4" customHeight="1" x14ac:dyDescent="0.2">
      <c r="A19" s="120"/>
      <c r="B19" s="122"/>
      <c r="C19" s="122"/>
      <c r="D19" s="122"/>
      <c r="E19" s="122"/>
      <c r="F19" s="123"/>
      <c r="G19" s="132"/>
      <c r="H19" s="15">
        <f>IF(O14="","",O14)</f>
        <v>7</v>
      </c>
      <c r="I19" s="8" t="s">
        <v>3</v>
      </c>
      <c r="J19" s="16">
        <f>IF(M14="","",M14)</f>
        <v>11</v>
      </c>
      <c r="K19" s="124"/>
      <c r="L19" s="147"/>
      <c r="M19" s="135"/>
      <c r="N19" s="135"/>
      <c r="O19" s="135"/>
      <c r="P19" s="136"/>
      <c r="Q19" s="126"/>
      <c r="R19" s="7">
        <v>12</v>
      </c>
      <c r="S19" s="8" t="s">
        <v>3</v>
      </c>
      <c r="T19" s="7">
        <v>14</v>
      </c>
      <c r="U19" s="124"/>
      <c r="V19" s="141"/>
      <c r="W19" s="110"/>
      <c r="X19" s="110"/>
      <c r="Y19" s="110"/>
      <c r="Z19" s="112"/>
      <c r="AA19" s="112"/>
      <c r="AB19" s="112"/>
      <c r="AC19" s="116"/>
      <c r="AD19" s="117"/>
      <c r="AE19" s="117"/>
      <c r="AF19" s="118"/>
      <c r="AL19" s="35"/>
      <c r="AN19" s="120"/>
      <c r="AO19" s="122"/>
      <c r="AP19" s="122"/>
      <c r="AQ19" s="122"/>
      <c r="AR19" s="122"/>
      <c r="AS19" s="123"/>
      <c r="AT19" s="132"/>
      <c r="AU19" s="15" t="str">
        <f>IF(BB14="","",BB14)</f>
        <v/>
      </c>
      <c r="AV19" s="8" t="s">
        <v>3</v>
      </c>
      <c r="AW19" s="16" t="str">
        <f>IF(AZ14="","",AZ14)</f>
        <v/>
      </c>
      <c r="AX19" s="124"/>
      <c r="AY19" s="147"/>
      <c r="AZ19" s="135"/>
      <c r="BA19" s="135"/>
      <c r="BB19" s="135"/>
      <c r="BC19" s="136"/>
      <c r="BD19" s="126"/>
      <c r="BE19" s="7"/>
      <c r="BF19" s="8" t="s">
        <v>3</v>
      </c>
      <c r="BG19" s="7"/>
      <c r="BH19" s="124"/>
      <c r="BI19" s="126"/>
      <c r="BJ19" s="7"/>
      <c r="BK19" s="8" t="s">
        <v>3</v>
      </c>
      <c r="BL19" s="7"/>
      <c r="BM19" s="128"/>
      <c r="BN19" s="205"/>
      <c r="BO19" s="206"/>
      <c r="BP19" s="206"/>
      <c r="BQ19" s="206"/>
      <c r="BR19" s="207"/>
      <c r="BS19" s="207"/>
      <c r="BT19" s="207"/>
      <c r="BU19" s="208"/>
      <c r="BV19" s="209"/>
      <c r="BW19" s="209"/>
      <c r="BX19" s="210"/>
    </row>
    <row r="20" spans="1:76" ht="14.4" customHeight="1" x14ac:dyDescent="0.2">
      <c r="A20" s="120"/>
      <c r="B20" s="130" t="s">
        <v>24</v>
      </c>
      <c r="C20" s="130"/>
      <c r="D20" s="130"/>
      <c r="E20" s="130"/>
      <c r="F20" s="131"/>
      <c r="G20" s="132"/>
      <c r="H20" s="15" t="str">
        <f>IF(O15="","",O15)</f>
        <v/>
      </c>
      <c r="I20" s="8" t="s">
        <v>3</v>
      </c>
      <c r="J20" s="16" t="str">
        <f>IF(M15="","",M15)</f>
        <v/>
      </c>
      <c r="K20" s="124"/>
      <c r="L20" s="147"/>
      <c r="M20" s="135"/>
      <c r="N20" s="135"/>
      <c r="O20" s="135"/>
      <c r="P20" s="136"/>
      <c r="Q20" s="126"/>
      <c r="R20" s="7">
        <v>7</v>
      </c>
      <c r="S20" s="8" t="s">
        <v>3</v>
      </c>
      <c r="T20" s="7">
        <v>11</v>
      </c>
      <c r="U20" s="124"/>
      <c r="V20" s="141"/>
      <c r="W20" s="110"/>
      <c r="X20" s="110"/>
      <c r="Y20" s="110"/>
      <c r="Z20" s="112"/>
      <c r="AA20" s="112"/>
      <c r="AB20" s="112"/>
      <c r="AC20" s="116"/>
      <c r="AD20" s="117"/>
      <c r="AE20" s="117"/>
      <c r="AF20" s="118"/>
      <c r="AL20" s="35"/>
      <c r="AN20" s="120"/>
      <c r="AO20" s="169" t="s">
        <v>68</v>
      </c>
      <c r="AP20" s="169"/>
      <c r="AQ20" s="169"/>
      <c r="AR20" s="169"/>
      <c r="AS20" s="170"/>
      <c r="AT20" s="132"/>
      <c r="AU20" s="15" t="str">
        <f>IF(BB15="","",BB15)</f>
        <v/>
      </c>
      <c r="AV20" s="8" t="s">
        <v>3</v>
      </c>
      <c r="AW20" s="16" t="str">
        <f>IF(AZ15="","",AZ15)</f>
        <v/>
      </c>
      <c r="AX20" s="124"/>
      <c r="AY20" s="147"/>
      <c r="AZ20" s="135"/>
      <c r="BA20" s="135"/>
      <c r="BB20" s="135"/>
      <c r="BC20" s="136"/>
      <c r="BD20" s="126"/>
      <c r="BE20" s="7"/>
      <c r="BF20" s="8" t="s">
        <v>3</v>
      </c>
      <c r="BG20" s="7"/>
      <c r="BH20" s="124"/>
      <c r="BI20" s="126"/>
      <c r="BJ20" s="7"/>
      <c r="BK20" s="8" t="s">
        <v>3</v>
      </c>
      <c r="BL20" s="7"/>
      <c r="BM20" s="128"/>
      <c r="BN20" s="205"/>
      <c r="BO20" s="206"/>
      <c r="BP20" s="206"/>
      <c r="BQ20" s="206"/>
      <c r="BR20" s="207"/>
      <c r="BS20" s="207"/>
      <c r="BT20" s="207"/>
      <c r="BU20" s="208"/>
      <c r="BV20" s="209"/>
      <c r="BW20" s="209"/>
      <c r="BX20" s="210"/>
    </row>
    <row r="21" spans="1:76" ht="14.4" customHeight="1" x14ac:dyDescent="0.2">
      <c r="A21" s="165"/>
      <c r="B21" s="130"/>
      <c r="C21" s="130"/>
      <c r="D21" s="130"/>
      <c r="E21" s="130"/>
      <c r="F21" s="131"/>
      <c r="G21" s="133"/>
      <c r="H21" s="17" t="str">
        <f>IF(O16="","",O16)</f>
        <v/>
      </c>
      <c r="I21" s="10" t="s">
        <v>3</v>
      </c>
      <c r="J21" s="18" t="str">
        <f>IF(M16="","",M16)</f>
        <v/>
      </c>
      <c r="K21" s="125"/>
      <c r="L21" s="148"/>
      <c r="M21" s="138"/>
      <c r="N21" s="138"/>
      <c r="O21" s="138"/>
      <c r="P21" s="139"/>
      <c r="Q21" s="127"/>
      <c r="R21" s="9"/>
      <c r="S21" s="10" t="s">
        <v>3</v>
      </c>
      <c r="T21" s="9"/>
      <c r="U21" s="125"/>
      <c r="V21" s="141"/>
      <c r="W21" s="110"/>
      <c r="X21" s="110"/>
      <c r="Y21" s="110"/>
      <c r="Z21" s="112"/>
      <c r="AA21" s="112"/>
      <c r="AB21" s="112"/>
      <c r="AC21" s="116"/>
      <c r="AD21" s="117"/>
      <c r="AE21" s="117"/>
      <c r="AF21" s="118"/>
      <c r="AL21" s="35"/>
      <c r="AN21" s="165"/>
      <c r="AO21" s="169"/>
      <c r="AP21" s="169"/>
      <c r="AQ21" s="169"/>
      <c r="AR21" s="169"/>
      <c r="AS21" s="170"/>
      <c r="AT21" s="133"/>
      <c r="AU21" s="17" t="str">
        <f>IF(BB16="","",BB16)</f>
        <v/>
      </c>
      <c r="AV21" s="10" t="s">
        <v>3</v>
      </c>
      <c r="AW21" s="18" t="str">
        <f>IF(AZ16="","",AZ16)</f>
        <v/>
      </c>
      <c r="AX21" s="125"/>
      <c r="AY21" s="148"/>
      <c r="AZ21" s="138"/>
      <c r="BA21" s="138"/>
      <c r="BB21" s="138"/>
      <c r="BC21" s="139"/>
      <c r="BD21" s="127"/>
      <c r="BE21" s="9"/>
      <c r="BF21" s="10" t="s">
        <v>3</v>
      </c>
      <c r="BG21" s="9"/>
      <c r="BH21" s="125"/>
      <c r="BI21" s="127"/>
      <c r="BJ21" s="9"/>
      <c r="BK21" s="10" t="s">
        <v>3</v>
      </c>
      <c r="BL21" s="9"/>
      <c r="BM21" s="129"/>
      <c r="BN21" s="205"/>
      <c r="BO21" s="206"/>
      <c r="BP21" s="206"/>
      <c r="BQ21" s="206"/>
      <c r="BR21" s="207"/>
      <c r="BS21" s="207"/>
      <c r="BT21" s="207"/>
      <c r="BU21" s="208"/>
      <c r="BV21" s="209"/>
      <c r="BW21" s="209"/>
      <c r="BX21" s="210"/>
    </row>
    <row r="22" spans="1:76" ht="14.4" customHeight="1" x14ac:dyDescent="0.2">
      <c r="A22" s="119">
        <v>3</v>
      </c>
      <c r="B22" s="149" t="s">
        <v>67</v>
      </c>
      <c r="C22" s="149"/>
      <c r="D22" s="149"/>
      <c r="E22" s="149"/>
      <c r="F22" s="150"/>
      <c r="G22" s="3" t="str">
        <f>IF(Q12="","",IF(Q12="○","×","○"))</f>
        <v>×</v>
      </c>
      <c r="H22" s="11">
        <f>IF(T12="","",T12)</f>
        <v>9</v>
      </c>
      <c r="I22" s="12" t="s">
        <v>3</v>
      </c>
      <c r="J22" s="13">
        <f>IF(R12="","",R12)</f>
        <v>11</v>
      </c>
      <c r="K22" s="19"/>
      <c r="L22" s="3" t="str">
        <f>IF(Q17="","",IF(Q17="○","×","○"))</f>
        <v>○</v>
      </c>
      <c r="M22" s="11">
        <f>IF(T17="","",T17)</f>
        <v>12</v>
      </c>
      <c r="N22" s="12" t="s">
        <v>3</v>
      </c>
      <c r="O22" s="13">
        <f>IF(R17="","",R17)</f>
        <v>10</v>
      </c>
      <c r="P22" s="19"/>
      <c r="Q22" s="144" t="str">
        <f>IF(Q23="","",IF(Q23&gt;U23,"○","×"))</f>
        <v/>
      </c>
      <c r="R22" s="145"/>
      <c r="S22" s="145"/>
      <c r="T22" s="145"/>
      <c r="U22" s="146"/>
      <c r="V22" s="141">
        <f>IF(B22="","",COUNTIF($G$22:$U$26,"○"))</f>
        <v>1</v>
      </c>
      <c r="W22" s="110"/>
      <c r="X22" s="110">
        <f t="shared" ref="X22" si="2">IF(B22="","",COUNTIF(G22:U26,"×"))</f>
        <v>1</v>
      </c>
      <c r="Y22" s="110"/>
      <c r="Z22" s="112">
        <f>IF(B22="","",V22*2+X22)</f>
        <v>3</v>
      </c>
      <c r="AA22" s="112"/>
      <c r="AB22" s="112"/>
      <c r="AC22" s="116">
        <f t="shared" ref="AC22" si="3">IF(B22="","",RANK(Z22,$Z$12:$AB$26))</f>
        <v>2</v>
      </c>
      <c r="AD22" s="117"/>
      <c r="AE22" s="117"/>
      <c r="AF22" s="118"/>
      <c r="AL22" s="35"/>
      <c r="AN22" s="119">
        <v>3</v>
      </c>
      <c r="AO22" s="149" t="s">
        <v>71</v>
      </c>
      <c r="AP22" s="149"/>
      <c r="AQ22" s="149"/>
      <c r="AR22" s="149"/>
      <c r="AS22" s="150"/>
      <c r="AT22" s="3" t="str">
        <f>IF(BD12="","",IF(BD12="○","×","○"))</f>
        <v>×</v>
      </c>
      <c r="AU22" s="11">
        <f>IF(BG12="","",BG12)</f>
        <v>4</v>
      </c>
      <c r="AV22" s="12" t="s">
        <v>3</v>
      </c>
      <c r="AW22" s="13">
        <f>IF(BE12="","",BE12)</f>
        <v>11</v>
      </c>
      <c r="AX22" s="19"/>
      <c r="AY22" s="3" t="str">
        <f>IF(BD17="","",IF(BD17="○","×","○"))</f>
        <v/>
      </c>
      <c r="AZ22" s="11" t="str">
        <f>IF(BG17="","",BG17)</f>
        <v/>
      </c>
      <c r="BA22" s="12" t="s">
        <v>3</v>
      </c>
      <c r="BB22" s="13" t="str">
        <f>IF(BE17="","",BE17)</f>
        <v/>
      </c>
      <c r="BC22" s="19"/>
      <c r="BD22" s="144" t="str">
        <f>IF(BD23="","",IF(BD23&gt;BH23,"○","×"))</f>
        <v/>
      </c>
      <c r="BE22" s="145"/>
      <c r="BF22" s="145"/>
      <c r="BG22" s="145"/>
      <c r="BH22" s="146"/>
      <c r="BI22" s="3" t="str">
        <f>IF(BI23="","",IF(BI23="W","○",IF(BI23="L","×",IF(BI23&gt;BM23,"○","×"))))</f>
        <v>○</v>
      </c>
      <c r="BJ22" s="4">
        <v>13</v>
      </c>
      <c r="BK22" s="5" t="s">
        <v>3</v>
      </c>
      <c r="BL22" s="4">
        <v>15</v>
      </c>
      <c r="BM22" s="24"/>
      <c r="BN22" s="141">
        <f>IF(AO22="","",COUNTIF($AT$22:$BM$26,"○"))</f>
        <v>1</v>
      </c>
      <c r="BO22" s="110"/>
      <c r="BP22" s="110">
        <f>IF(AO22="","",COUNTIF($AT$22:$BM$26,"×"))</f>
        <v>1</v>
      </c>
      <c r="BQ22" s="110"/>
      <c r="BR22" s="112">
        <f>IF(AO22="","",BN22*2+BP22)</f>
        <v>3</v>
      </c>
      <c r="BS22" s="112"/>
      <c r="BT22" s="112"/>
      <c r="BU22" s="116">
        <f>IF(AO22="","",RANK(BR22,$BR$12:$BT$31))</f>
        <v>2</v>
      </c>
      <c r="BV22" s="117"/>
      <c r="BW22" s="117"/>
      <c r="BX22" s="118"/>
    </row>
    <row r="23" spans="1:76" ht="14.4" customHeight="1" x14ac:dyDescent="0.2">
      <c r="A23" s="120"/>
      <c r="B23" s="122"/>
      <c r="C23" s="122"/>
      <c r="D23" s="122"/>
      <c r="E23" s="122"/>
      <c r="F23" s="123"/>
      <c r="G23" s="132">
        <f>IF(Q13="W","L",IF(Q13="L","W",IF(Q13="","",U13)))</f>
        <v>0</v>
      </c>
      <c r="H23" s="15">
        <f>IF(T13="","",T13)</f>
        <v>8</v>
      </c>
      <c r="I23" s="8" t="s">
        <v>3</v>
      </c>
      <c r="J23" s="16">
        <f>IF(R13="","",R13)</f>
        <v>11</v>
      </c>
      <c r="K23" s="124">
        <f>IF(OR(G23="L",G23="W"),"",Q13)</f>
        <v>3</v>
      </c>
      <c r="L23" s="126">
        <f>IF(Q18="W","L",IF(Q18="L","W",IF(Q18="","",U18)))</f>
        <v>3</v>
      </c>
      <c r="M23" s="15">
        <f>IF(T18="","",T18)</f>
        <v>7</v>
      </c>
      <c r="N23" s="8" t="s">
        <v>3</v>
      </c>
      <c r="O23" s="16">
        <f>IF(R18="","",R18)</f>
        <v>11</v>
      </c>
      <c r="P23" s="124">
        <f>IF(OR(L23="L",L23="W"),"",Q18)</f>
        <v>1</v>
      </c>
      <c r="Q23" s="147"/>
      <c r="R23" s="135"/>
      <c r="S23" s="135"/>
      <c r="T23" s="135"/>
      <c r="U23" s="136"/>
      <c r="V23" s="141"/>
      <c r="W23" s="110"/>
      <c r="X23" s="110"/>
      <c r="Y23" s="110"/>
      <c r="Z23" s="112"/>
      <c r="AA23" s="112"/>
      <c r="AB23" s="112"/>
      <c r="AC23" s="116"/>
      <c r="AD23" s="117"/>
      <c r="AE23" s="117"/>
      <c r="AF23" s="118"/>
      <c r="AL23" s="35"/>
      <c r="AN23" s="120"/>
      <c r="AO23" s="122"/>
      <c r="AP23" s="122"/>
      <c r="AQ23" s="122"/>
      <c r="AR23" s="122"/>
      <c r="AS23" s="123"/>
      <c r="AT23" s="132">
        <f>IF(BD13="W","L",IF(BD13="L","W",IF(BD13="","",BH13)))</f>
        <v>1</v>
      </c>
      <c r="AU23" s="15">
        <f>IF(BG13="","",BG13)</f>
        <v>8</v>
      </c>
      <c r="AV23" s="8" t="s">
        <v>3</v>
      </c>
      <c r="AW23" s="16">
        <f>IF(BE13="","",BE13)</f>
        <v>11</v>
      </c>
      <c r="AX23" s="124">
        <f>IF(OR(AT23="L",AT23="W"),"",BD13)</f>
        <v>3</v>
      </c>
      <c r="AY23" s="126" t="str">
        <f>IF(BD18="W","L",IF(BD18="L","W",IF(BD18="","",BH18)))</f>
        <v/>
      </c>
      <c r="AZ23" s="15" t="str">
        <f>IF(BG18="","",BG18)</f>
        <v/>
      </c>
      <c r="BA23" s="8" t="s">
        <v>3</v>
      </c>
      <c r="BB23" s="16" t="str">
        <f>IF(BE18="","",BE18)</f>
        <v/>
      </c>
      <c r="BC23" s="124" t="str">
        <f>IF(OR(AY23="L",AY23="W"),"",BD18)</f>
        <v/>
      </c>
      <c r="BD23" s="147"/>
      <c r="BE23" s="135"/>
      <c r="BF23" s="135"/>
      <c r="BG23" s="135"/>
      <c r="BH23" s="136"/>
      <c r="BI23" s="126">
        <f>IF(BJ22="","",IF(BJ22&gt;BL22,1,0)+IF(BJ23&gt;BL23,1,0)+IF(BJ24&gt;BL24,1,0)+IF(BJ25&gt;BL25,1,0)+IF(BJ26&gt;BL26,1,0))</f>
        <v>3</v>
      </c>
      <c r="BJ23" s="7">
        <v>11</v>
      </c>
      <c r="BK23" s="8" t="s">
        <v>3</v>
      </c>
      <c r="BL23" s="7">
        <v>7</v>
      </c>
      <c r="BM23" s="128">
        <f>IF(OR(BI23="L",BI23="W"),"",IF(BJ22="","",IF(BJ22&lt;BL22,1,0)+IF(BJ23&lt;BL23,1,0)+IF(BJ24&lt;BL24,1,0)+IF(BJ25&lt;BL25,1,0)+IF(BJ26&lt;BL26,1,0)))</f>
        <v>2</v>
      </c>
      <c r="BN23" s="141"/>
      <c r="BO23" s="110"/>
      <c r="BP23" s="110"/>
      <c r="BQ23" s="110"/>
      <c r="BR23" s="112"/>
      <c r="BS23" s="112"/>
      <c r="BT23" s="112"/>
      <c r="BU23" s="116"/>
      <c r="BV23" s="117"/>
      <c r="BW23" s="117"/>
      <c r="BX23" s="118"/>
    </row>
    <row r="24" spans="1:76" ht="14.4" customHeight="1" x14ac:dyDescent="0.2">
      <c r="A24" s="120"/>
      <c r="B24" s="122"/>
      <c r="C24" s="122"/>
      <c r="D24" s="122"/>
      <c r="E24" s="122"/>
      <c r="F24" s="123"/>
      <c r="G24" s="132"/>
      <c r="H24" s="15">
        <f>IF(T14="","",T14)</f>
        <v>8</v>
      </c>
      <c r="I24" s="8" t="s">
        <v>3</v>
      </c>
      <c r="J24" s="16">
        <f>IF(R14="","",R14)</f>
        <v>11</v>
      </c>
      <c r="K24" s="124"/>
      <c r="L24" s="126"/>
      <c r="M24" s="15">
        <f>IF(T19="","",T19)</f>
        <v>14</v>
      </c>
      <c r="N24" s="8" t="s">
        <v>3</v>
      </c>
      <c r="O24" s="16">
        <f>IF(R19="","",R19)</f>
        <v>12</v>
      </c>
      <c r="P24" s="124"/>
      <c r="Q24" s="147"/>
      <c r="R24" s="135"/>
      <c r="S24" s="135"/>
      <c r="T24" s="135"/>
      <c r="U24" s="136"/>
      <c r="V24" s="141"/>
      <c r="W24" s="110"/>
      <c r="X24" s="110"/>
      <c r="Y24" s="110"/>
      <c r="Z24" s="112"/>
      <c r="AA24" s="112"/>
      <c r="AB24" s="112"/>
      <c r="AC24" s="116"/>
      <c r="AD24" s="117"/>
      <c r="AE24" s="117"/>
      <c r="AF24" s="118"/>
      <c r="AL24" s="35"/>
      <c r="AN24" s="120"/>
      <c r="AO24" s="122"/>
      <c r="AP24" s="122"/>
      <c r="AQ24" s="122"/>
      <c r="AR24" s="122"/>
      <c r="AS24" s="123"/>
      <c r="AT24" s="132"/>
      <c r="AU24" s="15">
        <f>IF(BG14="","",BG14)</f>
        <v>11</v>
      </c>
      <c r="AV24" s="8" t="s">
        <v>3</v>
      </c>
      <c r="AW24" s="16">
        <f>IF(BE14="","",BE14)</f>
        <v>9</v>
      </c>
      <c r="AX24" s="124"/>
      <c r="AY24" s="126"/>
      <c r="AZ24" s="15" t="str">
        <f>IF(BG19="","",BG19)</f>
        <v/>
      </c>
      <c r="BA24" s="8" t="s">
        <v>3</v>
      </c>
      <c r="BB24" s="16" t="str">
        <f>IF(BE19="","",BE19)</f>
        <v/>
      </c>
      <c r="BC24" s="124"/>
      <c r="BD24" s="147"/>
      <c r="BE24" s="135"/>
      <c r="BF24" s="135"/>
      <c r="BG24" s="135"/>
      <c r="BH24" s="136"/>
      <c r="BI24" s="126"/>
      <c r="BJ24" s="7">
        <v>11</v>
      </c>
      <c r="BK24" s="8" t="s">
        <v>3</v>
      </c>
      <c r="BL24" s="7">
        <v>8</v>
      </c>
      <c r="BM24" s="128"/>
      <c r="BN24" s="141"/>
      <c r="BO24" s="110"/>
      <c r="BP24" s="110"/>
      <c r="BQ24" s="110"/>
      <c r="BR24" s="112"/>
      <c r="BS24" s="112"/>
      <c r="BT24" s="112"/>
      <c r="BU24" s="116"/>
      <c r="BV24" s="117"/>
      <c r="BW24" s="117"/>
      <c r="BX24" s="118"/>
    </row>
    <row r="25" spans="1:76" ht="14.4" customHeight="1" x14ac:dyDescent="0.2">
      <c r="A25" s="120"/>
      <c r="B25" s="142" t="s">
        <v>68</v>
      </c>
      <c r="C25" s="142"/>
      <c r="D25" s="142"/>
      <c r="E25" s="142"/>
      <c r="F25" s="143"/>
      <c r="G25" s="132"/>
      <c r="H25" s="15" t="str">
        <f>IF(T15="","",T15)</f>
        <v/>
      </c>
      <c r="I25" s="8" t="s">
        <v>3</v>
      </c>
      <c r="J25" s="16" t="str">
        <f>IF(R15="","",R15)</f>
        <v/>
      </c>
      <c r="K25" s="124"/>
      <c r="L25" s="126"/>
      <c r="M25" s="15">
        <f>IF(T20="","",T20)</f>
        <v>11</v>
      </c>
      <c r="N25" s="8" t="s">
        <v>3</v>
      </c>
      <c r="O25" s="16">
        <f>IF(R20="","",R20)</f>
        <v>7</v>
      </c>
      <c r="P25" s="124"/>
      <c r="Q25" s="147"/>
      <c r="R25" s="135"/>
      <c r="S25" s="135"/>
      <c r="T25" s="135"/>
      <c r="U25" s="136"/>
      <c r="V25" s="141"/>
      <c r="W25" s="110"/>
      <c r="X25" s="110"/>
      <c r="Y25" s="110"/>
      <c r="Z25" s="112"/>
      <c r="AA25" s="112"/>
      <c r="AB25" s="112"/>
      <c r="AC25" s="116"/>
      <c r="AD25" s="117"/>
      <c r="AE25" s="117"/>
      <c r="AF25" s="118"/>
      <c r="AL25" s="35"/>
      <c r="AN25" s="120"/>
      <c r="AO25" s="169" t="s">
        <v>50</v>
      </c>
      <c r="AP25" s="169"/>
      <c r="AQ25" s="169"/>
      <c r="AR25" s="169"/>
      <c r="AS25" s="170"/>
      <c r="AT25" s="132"/>
      <c r="AU25" s="15">
        <f>IF(BG15="","",BG15)</f>
        <v>0</v>
      </c>
      <c r="AV25" s="8" t="s">
        <v>3</v>
      </c>
      <c r="AW25" s="16">
        <f>IF(BE15="","",BE15)</f>
        <v>11</v>
      </c>
      <c r="AX25" s="124"/>
      <c r="AY25" s="126"/>
      <c r="AZ25" s="15" t="str">
        <f>IF(BG20="","",BG20)</f>
        <v/>
      </c>
      <c r="BA25" s="8" t="s">
        <v>3</v>
      </c>
      <c r="BB25" s="16" t="str">
        <f>IF(BE20="","",BE20)</f>
        <v/>
      </c>
      <c r="BC25" s="124"/>
      <c r="BD25" s="147"/>
      <c r="BE25" s="135"/>
      <c r="BF25" s="135"/>
      <c r="BG25" s="135"/>
      <c r="BH25" s="136"/>
      <c r="BI25" s="126"/>
      <c r="BJ25" s="7">
        <v>9</v>
      </c>
      <c r="BK25" s="8" t="s">
        <v>3</v>
      </c>
      <c r="BL25" s="7">
        <v>11</v>
      </c>
      <c r="BM25" s="128"/>
      <c r="BN25" s="141"/>
      <c r="BO25" s="110"/>
      <c r="BP25" s="110"/>
      <c r="BQ25" s="110"/>
      <c r="BR25" s="112"/>
      <c r="BS25" s="112"/>
      <c r="BT25" s="112"/>
      <c r="BU25" s="116"/>
      <c r="BV25" s="117"/>
      <c r="BW25" s="117"/>
      <c r="BX25" s="118"/>
    </row>
    <row r="26" spans="1:76" ht="14.4" customHeight="1" thickBot="1" x14ac:dyDescent="0.25">
      <c r="A26" s="174"/>
      <c r="B26" s="239"/>
      <c r="C26" s="239"/>
      <c r="D26" s="239"/>
      <c r="E26" s="239"/>
      <c r="F26" s="240"/>
      <c r="G26" s="190"/>
      <c r="H26" s="20" t="str">
        <f>IF(T16="","",T16)</f>
        <v/>
      </c>
      <c r="I26" s="21" t="s">
        <v>3</v>
      </c>
      <c r="J26" s="22" t="str">
        <f>IF(R16="","",R16)</f>
        <v/>
      </c>
      <c r="K26" s="176"/>
      <c r="L26" s="175"/>
      <c r="M26" s="20" t="str">
        <f>IF(T21="","",T21)</f>
        <v/>
      </c>
      <c r="N26" s="21" t="s">
        <v>3</v>
      </c>
      <c r="O26" s="22" t="str">
        <f>IF(R21="","",R21)</f>
        <v/>
      </c>
      <c r="P26" s="176"/>
      <c r="Q26" s="181"/>
      <c r="R26" s="182"/>
      <c r="S26" s="182"/>
      <c r="T26" s="182"/>
      <c r="U26" s="211"/>
      <c r="V26" s="212"/>
      <c r="W26" s="213"/>
      <c r="X26" s="213"/>
      <c r="Y26" s="213"/>
      <c r="Z26" s="186"/>
      <c r="AA26" s="186"/>
      <c r="AB26" s="186"/>
      <c r="AC26" s="187"/>
      <c r="AD26" s="188"/>
      <c r="AE26" s="188"/>
      <c r="AF26" s="189"/>
      <c r="AL26" s="35"/>
      <c r="AN26" s="165"/>
      <c r="AO26" s="169"/>
      <c r="AP26" s="169"/>
      <c r="AQ26" s="169"/>
      <c r="AR26" s="169"/>
      <c r="AS26" s="170"/>
      <c r="AT26" s="133"/>
      <c r="AU26" s="17" t="str">
        <f>IF(BG16="","",BG16)</f>
        <v/>
      </c>
      <c r="AV26" s="10" t="s">
        <v>3</v>
      </c>
      <c r="AW26" s="18" t="str">
        <f>IF(BE16="","",BE16)</f>
        <v/>
      </c>
      <c r="AX26" s="125"/>
      <c r="AY26" s="127"/>
      <c r="AZ26" s="17" t="str">
        <f>IF(BG21="","",BG21)</f>
        <v/>
      </c>
      <c r="BA26" s="10" t="s">
        <v>3</v>
      </c>
      <c r="BB26" s="18" t="str">
        <f>IF(BE21="","",BE21)</f>
        <v/>
      </c>
      <c r="BC26" s="125"/>
      <c r="BD26" s="148"/>
      <c r="BE26" s="138"/>
      <c r="BF26" s="138"/>
      <c r="BG26" s="138"/>
      <c r="BH26" s="139"/>
      <c r="BI26" s="127"/>
      <c r="BJ26" s="9">
        <v>11</v>
      </c>
      <c r="BK26" s="10" t="s">
        <v>3</v>
      </c>
      <c r="BL26" s="9">
        <v>8</v>
      </c>
      <c r="BM26" s="129"/>
      <c r="BN26" s="141"/>
      <c r="BO26" s="110"/>
      <c r="BP26" s="110"/>
      <c r="BQ26" s="110"/>
      <c r="BR26" s="112"/>
      <c r="BS26" s="112"/>
      <c r="BT26" s="112"/>
      <c r="BU26" s="116"/>
      <c r="BV26" s="117"/>
      <c r="BW26" s="117"/>
      <c r="BX26" s="118"/>
    </row>
    <row r="27" spans="1:76" ht="14.4" customHeight="1" x14ac:dyDescent="0.2">
      <c r="A27" s="32"/>
      <c r="B27" s="33"/>
      <c r="C27" s="33"/>
      <c r="D27" s="33"/>
      <c r="E27" s="33"/>
      <c r="F27" s="33"/>
      <c r="G27" s="2"/>
      <c r="H27" s="25"/>
      <c r="I27" s="26"/>
      <c r="J27" s="25"/>
      <c r="K27" s="34"/>
      <c r="L27" s="2"/>
      <c r="M27" s="25"/>
      <c r="N27" s="26"/>
      <c r="O27" s="25"/>
      <c r="P27" s="34"/>
      <c r="Q27" s="2"/>
      <c r="R27" s="25"/>
      <c r="S27" s="26"/>
      <c r="T27" s="25"/>
      <c r="U27" s="34"/>
      <c r="Z27" s="1"/>
      <c r="AA27" s="35" t="str">
        <f>IF(B27="","",COUNTIF($G$27:$Z$31,"○"))</f>
        <v/>
      </c>
      <c r="AB27" s="35"/>
      <c r="AC27" s="35" t="str">
        <f>IF(B27="","",COUNTIF($G$27:$Z$31,"×"))</f>
        <v/>
      </c>
      <c r="AD27" s="35"/>
      <c r="AE27" s="36" t="str">
        <f>IF(B27="","",AA27*2+AC27)</f>
        <v/>
      </c>
      <c r="AF27" s="36"/>
      <c r="AG27" s="36"/>
      <c r="AH27" s="37" t="str">
        <f>IF(B27="","",RANK(AE27,$AE$12:$AG$31))</f>
        <v/>
      </c>
      <c r="AI27" s="37"/>
      <c r="AJ27" s="37"/>
      <c r="AK27" s="37"/>
      <c r="AL27" s="35"/>
      <c r="AN27" s="164">
        <v>4</v>
      </c>
      <c r="AO27" s="149" t="s">
        <v>76</v>
      </c>
      <c r="AP27" s="149"/>
      <c r="AQ27" s="149"/>
      <c r="AR27" s="149"/>
      <c r="AS27" s="150"/>
      <c r="AT27" s="3" t="str">
        <f>IF(BI12="","",IF(BI12="○","×","○"))</f>
        <v>×</v>
      </c>
      <c r="AU27" s="11">
        <f>IF(BL12="","",BL12)</f>
        <v>7</v>
      </c>
      <c r="AV27" s="12" t="s">
        <v>3</v>
      </c>
      <c r="AW27" s="13">
        <f>IF(BJ12="","",BJ12)</f>
        <v>11</v>
      </c>
      <c r="AX27" s="19"/>
      <c r="AY27" s="3" t="str">
        <f>IF(BI17="","",IF(BI17="○","×","○"))</f>
        <v/>
      </c>
      <c r="AZ27" s="11" t="str">
        <f>IF(BL17="","",BL17)</f>
        <v/>
      </c>
      <c r="BA27" s="12" t="s">
        <v>3</v>
      </c>
      <c r="BB27" s="13" t="str">
        <f>IF(BJ17="","",BJ17)</f>
        <v/>
      </c>
      <c r="BC27" s="19"/>
      <c r="BD27" s="3" t="str">
        <f>IF(BI22="","",IF(BI22="○","×","○"))</f>
        <v>×</v>
      </c>
      <c r="BE27" s="11">
        <f>IF(BL22="","",BL22)</f>
        <v>15</v>
      </c>
      <c r="BF27" s="12" t="s">
        <v>3</v>
      </c>
      <c r="BG27" s="13">
        <f>IF(BJ22="","",BJ22)</f>
        <v>13</v>
      </c>
      <c r="BH27" s="19"/>
      <c r="BI27" s="144" t="str">
        <f>IF(BI28="","",IF(BI28&gt;BM28,"○","×"))</f>
        <v/>
      </c>
      <c r="BJ27" s="145"/>
      <c r="BK27" s="145"/>
      <c r="BL27" s="145"/>
      <c r="BM27" s="145"/>
      <c r="BN27" s="141">
        <f>IF(AO27="","",COUNTIF($AT$27:$BM$31,"○"))</f>
        <v>0</v>
      </c>
      <c r="BO27" s="110"/>
      <c r="BP27" s="110">
        <f>IF(AO27="","",COUNTIF($AT$27:$BM$31,"×"))</f>
        <v>2</v>
      </c>
      <c r="BQ27" s="110"/>
      <c r="BR27" s="112">
        <f>IF(AO27="","",BN27*2+BP27)</f>
        <v>2</v>
      </c>
      <c r="BS27" s="112"/>
      <c r="BT27" s="112"/>
      <c r="BU27" s="116">
        <f>IF(AO27="","",RANK(BR27,$BR$12:$BT$31))</f>
        <v>3</v>
      </c>
      <c r="BV27" s="117"/>
      <c r="BW27" s="117"/>
      <c r="BX27" s="118"/>
    </row>
    <row r="28" spans="1:76" ht="14.4" customHeight="1" x14ac:dyDescent="0.25">
      <c r="A28" s="32"/>
      <c r="B28" s="38"/>
      <c r="C28" s="38"/>
      <c r="D28" s="38"/>
      <c r="E28" s="38"/>
      <c r="F28" s="38"/>
      <c r="G28" s="34"/>
      <c r="H28" s="25"/>
      <c r="I28" s="26"/>
      <c r="J28" s="25"/>
      <c r="K28" s="34"/>
      <c r="L28" s="34"/>
      <c r="M28" s="25"/>
      <c r="N28" s="26"/>
      <c r="O28" s="25"/>
      <c r="P28" s="34"/>
      <c r="Q28" s="34"/>
      <c r="R28" s="25"/>
      <c r="S28" s="26"/>
      <c r="T28" s="25"/>
      <c r="U28" s="34"/>
      <c r="Z28" s="1"/>
      <c r="AA28" s="35"/>
      <c r="AB28" s="35"/>
      <c r="AC28" s="35"/>
      <c r="AD28" s="35"/>
      <c r="AE28" s="36"/>
      <c r="AF28" s="36"/>
      <c r="AG28" s="36"/>
      <c r="AH28" s="37"/>
      <c r="AI28" s="37"/>
      <c r="AJ28" s="37"/>
      <c r="AK28" s="37"/>
      <c r="AL28" s="35"/>
      <c r="AN28" s="120"/>
      <c r="AO28" s="122"/>
      <c r="AP28" s="122"/>
      <c r="AQ28" s="122"/>
      <c r="AR28" s="122"/>
      <c r="AS28" s="123"/>
      <c r="AT28" s="132">
        <f>IF(BI13="W","L",IF(BI13="L","W",IF(BI13="","",BM13)))</f>
        <v>0</v>
      </c>
      <c r="AU28" s="15">
        <f>IF(BL13="","",BL13)</f>
        <v>4</v>
      </c>
      <c r="AV28" s="8" t="s">
        <v>3</v>
      </c>
      <c r="AW28" s="16">
        <f>IF(BJ13="","",BJ13)</f>
        <v>11</v>
      </c>
      <c r="AX28" s="124">
        <f>IF(OR(AT28="L",AT28="W"),"",BI13)</f>
        <v>3</v>
      </c>
      <c r="AY28" s="126" t="str">
        <f>IF(BI18="W","L",IF(BI18="L","W",IF(BI18="","",BM18)))</f>
        <v/>
      </c>
      <c r="AZ28" s="15" t="str">
        <f>IF(BL18="","",BL18)</f>
        <v/>
      </c>
      <c r="BA28" s="8" t="s">
        <v>3</v>
      </c>
      <c r="BB28" s="16" t="str">
        <f>IF(BJ18="","",BJ18)</f>
        <v/>
      </c>
      <c r="BC28" s="124" t="str">
        <f>IF(OR(AY28="L",AY28="W"),"",BI18)</f>
        <v/>
      </c>
      <c r="BD28" s="126">
        <f>IF(BI23="W","L",IF(BI23="L","W",IF(BI23="","",BM23)))</f>
        <v>2</v>
      </c>
      <c r="BE28" s="15">
        <f>IF(BL23="","",BL23)</f>
        <v>7</v>
      </c>
      <c r="BF28" s="8" t="s">
        <v>3</v>
      </c>
      <c r="BG28" s="16">
        <f>IF(BJ23="","",BJ23)</f>
        <v>11</v>
      </c>
      <c r="BH28" s="124">
        <f>IF(OR(BD28="L",BD28="W"),"",BI23)</f>
        <v>3</v>
      </c>
      <c r="BI28" s="147"/>
      <c r="BJ28" s="135"/>
      <c r="BK28" s="135"/>
      <c r="BL28" s="135"/>
      <c r="BM28" s="135"/>
      <c r="BN28" s="141"/>
      <c r="BO28" s="110"/>
      <c r="BP28" s="110"/>
      <c r="BQ28" s="110"/>
      <c r="BR28" s="112"/>
      <c r="BS28" s="112"/>
      <c r="BT28" s="112"/>
      <c r="BU28" s="116"/>
      <c r="BV28" s="117"/>
      <c r="BW28" s="117"/>
      <c r="BX28" s="118"/>
    </row>
    <row r="29" spans="1:76" ht="14.4" customHeight="1" x14ac:dyDescent="0.25">
      <c r="A29" s="32"/>
      <c r="B29" s="38"/>
      <c r="C29" s="38"/>
      <c r="D29" s="38"/>
      <c r="E29" s="38"/>
      <c r="F29" s="38"/>
      <c r="G29" s="34"/>
      <c r="H29" s="25"/>
      <c r="I29" s="26"/>
      <c r="J29" s="25"/>
      <c r="K29" s="34"/>
      <c r="L29" s="34"/>
      <c r="M29" s="25"/>
      <c r="N29" s="26"/>
      <c r="O29" s="25"/>
      <c r="P29" s="34"/>
      <c r="Q29" s="34"/>
      <c r="R29" s="25"/>
      <c r="S29" s="26"/>
      <c r="T29" s="25"/>
      <c r="U29" s="34"/>
      <c r="Z29" s="1"/>
      <c r="AA29" s="35"/>
      <c r="AB29" s="35"/>
      <c r="AC29" s="35"/>
      <c r="AD29" s="35"/>
      <c r="AE29" s="36"/>
      <c r="AF29" s="36"/>
      <c r="AG29" s="36"/>
      <c r="AH29" s="37"/>
      <c r="AI29" s="37"/>
      <c r="AJ29" s="37"/>
      <c r="AK29" s="37"/>
      <c r="AL29" s="35"/>
      <c r="AN29" s="120"/>
      <c r="AO29" s="122"/>
      <c r="AP29" s="122"/>
      <c r="AQ29" s="122"/>
      <c r="AR29" s="122"/>
      <c r="AS29" s="123"/>
      <c r="AT29" s="132"/>
      <c r="AU29" s="15">
        <f>IF(BL14="","",BL14)</f>
        <v>7</v>
      </c>
      <c r="AV29" s="8" t="s">
        <v>3</v>
      </c>
      <c r="AW29" s="16">
        <f>IF(BJ14="","",BJ14)</f>
        <v>11</v>
      </c>
      <c r="AX29" s="124"/>
      <c r="AY29" s="126"/>
      <c r="AZ29" s="15" t="str">
        <f>IF(BL19="","",BL19)</f>
        <v/>
      </c>
      <c r="BA29" s="8" t="s">
        <v>3</v>
      </c>
      <c r="BB29" s="16" t="str">
        <f>IF(BJ19="","",BJ19)</f>
        <v/>
      </c>
      <c r="BC29" s="124"/>
      <c r="BD29" s="126"/>
      <c r="BE29" s="15">
        <f>IF(BL24="","",BL24)</f>
        <v>8</v>
      </c>
      <c r="BF29" s="8" t="s">
        <v>3</v>
      </c>
      <c r="BG29" s="16">
        <f>IF(BJ24="","",BJ24)</f>
        <v>11</v>
      </c>
      <c r="BH29" s="124"/>
      <c r="BI29" s="147"/>
      <c r="BJ29" s="135"/>
      <c r="BK29" s="135"/>
      <c r="BL29" s="135"/>
      <c r="BM29" s="135"/>
      <c r="BN29" s="141"/>
      <c r="BO29" s="110"/>
      <c r="BP29" s="110"/>
      <c r="BQ29" s="110"/>
      <c r="BR29" s="112"/>
      <c r="BS29" s="112"/>
      <c r="BT29" s="112"/>
      <c r="BU29" s="116"/>
      <c r="BV29" s="117"/>
      <c r="BW29" s="117"/>
      <c r="BX29" s="118"/>
    </row>
    <row r="30" spans="1:76" ht="14.4" customHeight="1" x14ac:dyDescent="0.2">
      <c r="A30" s="32"/>
      <c r="B30" s="45"/>
      <c r="C30" s="45"/>
      <c r="D30" s="45"/>
      <c r="E30" s="45"/>
      <c r="F30" s="45"/>
      <c r="G30" s="34"/>
      <c r="H30" s="25"/>
      <c r="I30" s="26"/>
      <c r="J30" s="25"/>
      <c r="K30" s="34"/>
      <c r="L30" s="34"/>
      <c r="M30" s="25"/>
      <c r="N30" s="26"/>
      <c r="O30" s="25"/>
      <c r="P30" s="34"/>
      <c r="Q30" s="34"/>
      <c r="R30" s="25"/>
      <c r="S30" s="26"/>
      <c r="T30" s="25"/>
      <c r="U30" s="34"/>
      <c r="Z30" s="1"/>
      <c r="AA30" s="35"/>
      <c r="AB30" s="35"/>
      <c r="AC30" s="35"/>
      <c r="AD30" s="35"/>
      <c r="AE30" s="36"/>
      <c r="AF30" s="36"/>
      <c r="AG30" s="36"/>
      <c r="AH30" s="37"/>
      <c r="AI30" s="37"/>
      <c r="AJ30" s="37"/>
      <c r="AK30" s="37"/>
      <c r="AL30" s="35"/>
      <c r="AN30" s="120"/>
      <c r="AO30" s="169" t="s">
        <v>77</v>
      </c>
      <c r="AP30" s="169"/>
      <c r="AQ30" s="169"/>
      <c r="AR30" s="169"/>
      <c r="AS30" s="170"/>
      <c r="AT30" s="132"/>
      <c r="AU30" s="15" t="str">
        <f>IF(BL15="","",BL15)</f>
        <v/>
      </c>
      <c r="AV30" s="8" t="s">
        <v>3</v>
      </c>
      <c r="AW30" s="16" t="str">
        <f>IF(BJ15="","",BJ15)</f>
        <v/>
      </c>
      <c r="AX30" s="124"/>
      <c r="AY30" s="126"/>
      <c r="AZ30" s="15" t="str">
        <f>IF(BL20="","",BL20)</f>
        <v/>
      </c>
      <c r="BA30" s="8" t="s">
        <v>3</v>
      </c>
      <c r="BB30" s="16" t="str">
        <f>IF(BJ20="","",BJ20)</f>
        <v/>
      </c>
      <c r="BC30" s="124"/>
      <c r="BD30" s="126"/>
      <c r="BE30" s="15">
        <f>IF(BL25="","",BL25)</f>
        <v>11</v>
      </c>
      <c r="BF30" s="8" t="s">
        <v>3</v>
      </c>
      <c r="BG30" s="16">
        <f>IF(BJ25="","",BJ25)</f>
        <v>9</v>
      </c>
      <c r="BH30" s="124"/>
      <c r="BI30" s="147"/>
      <c r="BJ30" s="135"/>
      <c r="BK30" s="135"/>
      <c r="BL30" s="135"/>
      <c r="BM30" s="135"/>
      <c r="BN30" s="141"/>
      <c r="BO30" s="110"/>
      <c r="BP30" s="110"/>
      <c r="BQ30" s="110"/>
      <c r="BR30" s="112"/>
      <c r="BS30" s="112"/>
      <c r="BT30" s="112"/>
      <c r="BU30" s="116"/>
      <c r="BV30" s="117"/>
      <c r="BW30" s="117"/>
      <c r="BX30" s="118"/>
    </row>
    <row r="31" spans="1:76" ht="14.4" customHeight="1" thickBot="1" x14ac:dyDescent="0.25">
      <c r="A31" s="32"/>
      <c r="B31" s="45"/>
      <c r="C31" s="45"/>
      <c r="D31" s="45"/>
      <c r="E31" s="45"/>
      <c r="F31" s="45"/>
      <c r="G31" s="34"/>
      <c r="H31" s="25"/>
      <c r="I31" s="26"/>
      <c r="J31" s="25"/>
      <c r="K31" s="34"/>
      <c r="L31" s="34"/>
      <c r="M31" s="25"/>
      <c r="N31" s="26"/>
      <c r="O31" s="25"/>
      <c r="P31" s="34"/>
      <c r="Q31" s="34"/>
      <c r="R31" s="25"/>
      <c r="S31" s="26"/>
      <c r="T31" s="25"/>
      <c r="U31" s="34"/>
      <c r="Z31" s="1"/>
      <c r="AA31" s="35"/>
      <c r="AB31" s="35"/>
      <c r="AC31" s="35"/>
      <c r="AD31" s="35"/>
      <c r="AE31" s="36"/>
      <c r="AF31" s="36"/>
      <c r="AG31" s="36"/>
      <c r="AH31" s="37"/>
      <c r="AI31" s="37"/>
      <c r="AJ31" s="37"/>
      <c r="AK31" s="37"/>
      <c r="AL31" s="35"/>
      <c r="AN31" s="174"/>
      <c r="AO31" s="196"/>
      <c r="AP31" s="196"/>
      <c r="AQ31" s="196"/>
      <c r="AR31" s="196"/>
      <c r="AS31" s="197"/>
      <c r="AT31" s="190"/>
      <c r="AU31" s="20" t="str">
        <f>IF(BL16="","",BL16)</f>
        <v/>
      </c>
      <c r="AV31" s="21" t="s">
        <v>3</v>
      </c>
      <c r="AW31" s="22" t="str">
        <f>IF(BJ16="","",BJ16)</f>
        <v/>
      </c>
      <c r="AX31" s="176"/>
      <c r="AY31" s="175"/>
      <c r="AZ31" s="20" t="str">
        <f>IF(BL21="","",BL21)</f>
        <v/>
      </c>
      <c r="BA31" s="21" t="s">
        <v>3</v>
      </c>
      <c r="BB31" s="22" t="str">
        <f>IF(BJ21="","",BJ21)</f>
        <v/>
      </c>
      <c r="BC31" s="176"/>
      <c r="BD31" s="175"/>
      <c r="BE31" s="20">
        <f>IF(BL26="","",BL26)</f>
        <v>8</v>
      </c>
      <c r="BF31" s="21" t="s">
        <v>3</v>
      </c>
      <c r="BG31" s="22">
        <f>IF(BJ26="","",BJ26)</f>
        <v>11</v>
      </c>
      <c r="BH31" s="176"/>
      <c r="BI31" s="181"/>
      <c r="BJ31" s="182"/>
      <c r="BK31" s="182"/>
      <c r="BL31" s="182"/>
      <c r="BM31" s="182"/>
      <c r="BN31" s="212"/>
      <c r="BO31" s="213"/>
      <c r="BP31" s="213"/>
      <c r="BQ31" s="213"/>
      <c r="BR31" s="186"/>
      <c r="BS31" s="186"/>
      <c r="BT31" s="186"/>
      <c r="BU31" s="187"/>
      <c r="BV31" s="188"/>
      <c r="BW31" s="188"/>
      <c r="BX31" s="189"/>
    </row>
    <row r="32" spans="1:76" ht="14.4" customHeight="1" x14ac:dyDescent="0.2">
      <c r="A32" s="32"/>
      <c r="B32" s="33"/>
      <c r="C32" s="33"/>
      <c r="D32" s="33"/>
      <c r="E32" s="33"/>
      <c r="F32" s="33"/>
      <c r="G32" s="2"/>
      <c r="H32" s="25"/>
      <c r="I32" s="26"/>
      <c r="J32" s="25"/>
      <c r="K32" s="34"/>
      <c r="L32" s="2"/>
      <c r="M32" s="25"/>
      <c r="N32" s="26"/>
      <c r="O32" s="25"/>
      <c r="P32" s="34"/>
      <c r="Q32" s="2"/>
      <c r="R32" s="25"/>
      <c r="S32" s="26"/>
      <c r="T32" s="25"/>
      <c r="U32" s="34"/>
      <c r="V32" s="2"/>
      <c r="W32" s="25"/>
      <c r="X32" s="26"/>
      <c r="Y32" s="25"/>
      <c r="Z32" s="34"/>
      <c r="AA32" s="1"/>
      <c r="AB32" s="1"/>
      <c r="AC32" s="1"/>
      <c r="AD32" s="1"/>
      <c r="AE32" s="1"/>
      <c r="AF32" s="1"/>
      <c r="AG32" s="35"/>
      <c r="AH32" s="35"/>
      <c r="AI32" s="35"/>
      <c r="AJ32" s="35"/>
      <c r="AK32" s="35"/>
      <c r="AL32" s="35"/>
      <c r="AV32" s="1"/>
      <c r="BA32" s="1"/>
    </row>
    <row r="33" spans="1:76" ht="14.4" customHeight="1" thickBot="1" x14ac:dyDescent="0.25">
      <c r="A33" s="28"/>
      <c r="K33" s="1"/>
      <c r="P33" s="1"/>
      <c r="U33" s="1"/>
      <c r="Z33" s="1"/>
      <c r="AA33" s="1"/>
      <c r="AB33" s="1"/>
      <c r="AC33" s="1"/>
      <c r="AD33" s="1"/>
      <c r="AE33" s="1"/>
      <c r="AF33" s="1"/>
      <c r="AM33" s="1"/>
      <c r="AV33" s="1"/>
      <c r="BA33" s="1"/>
    </row>
    <row r="34" spans="1:76" ht="14.4" customHeight="1" x14ac:dyDescent="0.2">
      <c r="A34" s="70" t="s">
        <v>21</v>
      </c>
      <c r="B34" s="71"/>
      <c r="C34" s="71"/>
      <c r="D34" s="71"/>
      <c r="E34" s="71"/>
      <c r="F34" s="72"/>
      <c r="G34" s="66">
        <v>1</v>
      </c>
      <c r="H34" s="67"/>
      <c r="I34" s="67"/>
      <c r="J34" s="67"/>
      <c r="K34" s="68"/>
      <c r="L34" s="69">
        <v>2</v>
      </c>
      <c r="M34" s="67"/>
      <c r="N34" s="67"/>
      <c r="O34" s="67"/>
      <c r="P34" s="68"/>
      <c r="Q34" s="69">
        <v>3</v>
      </c>
      <c r="R34" s="67"/>
      <c r="S34" s="67"/>
      <c r="T34" s="67"/>
      <c r="U34" s="68"/>
      <c r="V34" s="69">
        <v>4</v>
      </c>
      <c r="W34" s="67"/>
      <c r="X34" s="67"/>
      <c r="Y34" s="67"/>
      <c r="Z34" s="67"/>
      <c r="AA34" s="106" t="s">
        <v>0</v>
      </c>
      <c r="AB34" s="95"/>
      <c r="AC34" s="102" t="s">
        <v>1</v>
      </c>
      <c r="AD34" s="95"/>
      <c r="AE34" s="93" t="s">
        <v>38</v>
      </c>
      <c r="AF34" s="94"/>
      <c r="AG34" s="95"/>
      <c r="AH34" s="102" t="s">
        <v>2</v>
      </c>
      <c r="AI34" s="94"/>
      <c r="AJ34" s="94"/>
      <c r="AK34" s="103"/>
      <c r="AL34" s="30"/>
      <c r="AM34" s="1"/>
      <c r="AN34" s="74"/>
      <c r="AO34" s="74"/>
      <c r="AP34" s="74"/>
      <c r="AQ34" s="74"/>
      <c r="AR34" s="74"/>
      <c r="AS34" s="74"/>
      <c r="AT34" s="215"/>
      <c r="AU34" s="215"/>
      <c r="AV34" s="215"/>
      <c r="AW34" s="215"/>
      <c r="AX34" s="215"/>
      <c r="AY34" s="215"/>
      <c r="AZ34" s="215"/>
      <c r="BA34" s="215"/>
      <c r="BB34" s="215"/>
      <c r="BC34" s="215"/>
      <c r="BD34" s="215"/>
      <c r="BE34" s="215"/>
      <c r="BF34" s="215"/>
      <c r="BG34" s="215"/>
      <c r="BH34" s="215"/>
      <c r="BI34" s="215"/>
      <c r="BJ34" s="215"/>
      <c r="BK34" s="215"/>
      <c r="BL34" s="215"/>
      <c r="BM34" s="215"/>
      <c r="BN34" s="97"/>
      <c r="BO34" s="97"/>
      <c r="BP34" s="97"/>
      <c r="BQ34" s="97"/>
      <c r="BR34" s="214"/>
      <c r="BS34" s="97"/>
      <c r="BT34" s="97"/>
      <c r="BU34" s="97"/>
      <c r="BV34" s="97"/>
      <c r="BW34" s="97"/>
      <c r="BX34" s="97"/>
    </row>
    <row r="35" spans="1:76" ht="14.4" customHeight="1" x14ac:dyDescent="0.2">
      <c r="A35" s="73"/>
      <c r="B35" s="74"/>
      <c r="C35" s="74"/>
      <c r="D35" s="74"/>
      <c r="E35" s="74"/>
      <c r="F35" s="75"/>
      <c r="G35" s="79" t="str">
        <f>IF(B37="","",B37)</f>
        <v>三谷</v>
      </c>
      <c r="H35" s="80"/>
      <c r="I35" s="80"/>
      <c r="J35" s="80"/>
      <c r="K35" s="81"/>
      <c r="L35" s="85" t="str">
        <f>IF(B42="","",B42)</f>
        <v>伊藤</v>
      </c>
      <c r="M35" s="80"/>
      <c r="N35" s="80"/>
      <c r="O35" s="80"/>
      <c r="P35" s="81"/>
      <c r="Q35" s="85" t="str">
        <f>IF(B47="","",B47)</f>
        <v>石井</v>
      </c>
      <c r="R35" s="80"/>
      <c r="S35" s="80"/>
      <c r="T35" s="80"/>
      <c r="U35" s="80"/>
      <c r="V35" s="89" t="str">
        <f>IF(B52="","",B52)</f>
        <v>三好</v>
      </c>
      <c r="W35" s="80"/>
      <c r="X35" s="80"/>
      <c r="Y35" s="80"/>
      <c r="Z35" s="90"/>
      <c r="AA35" s="107"/>
      <c r="AB35" s="98"/>
      <c r="AC35" s="96"/>
      <c r="AD35" s="98"/>
      <c r="AE35" s="96"/>
      <c r="AF35" s="97"/>
      <c r="AG35" s="98"/>
      <c r="AH35" s="96"/>
      <c r="AI35" s="97"/>
      <c r="AJ35" s="97"/>
      <c r="AK35" s="104"/>
      <c r="AL35" s="30"/>
      <c r="AM35" s="1"/>
      <c r="AN35" s="74"/>
      <c r="AO35" s="74"/>
      <c r="AP35" s="74"/>
      <c r="AQ35" s="74"/>
      <c r="AR35" s="74"/>
      <c r="AS35" s="74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  <c r="BM35" s="80"/>
      <c r="BN35" s="97"/>
      <c r="BO35" s="97"/>
      <c r="BP35" s="97"/>
      <c r="BQ35" s="97"/>
      <c r="BR35" s="97"/>
      <c r="BS35" s="97"/>
      <c r="BT35" s="97"/>
      <c r="BU35" s="97"/>
      <c r="BV35" s="97"/>
      <c r="BW35" s="97"/>
      <c r="BX35" s="97"/>
    </row>
    <row r="36" spans="1:76" ht="14.4" customHeight="1" thickBot="1" x14ac:dyDescent="0.25">
      <c r="A36" s="76" t="s">
        <v>84</v>
      </c>
      <c r="B36" s="77"/>
      <c r="C36" s="77"/>
      <c r="D36" s="77"/>
      <c r="E36" s="77"/>
      <c r="F36" s="78"/>
      <c r="G36" s="82"/>
      <c r="H36" s="83"/>
      <c r="I36" s="83"/>
      <c r="J36" s="83"/>
      <c r="K36" s="84"/>
      <c r="L36" s="86"/>
      <c r="M36" s="83"/>
      <c r="N36" s="83"/>
      <c r="O36" s="83"/>
      <c r="P36" s="84"/>
      <c r="Q36" s="86"/>
      <c r="R36" s="83"/>
      <c r="S36" s="83"/>
      <c r="T36" s="83"/>
      <c r="U36" s="83"/>
      <c r="V36" s="91"/>
      <c r="W36" s="83"/>
      <c r="X36" s="83"/>
      <c r="Y36" s="83"/>
      <c r="Z36" s="92"/>
      <c r="AA36" s="108"/>
      <c r="AB36" s="101"/>
      <c r="AC36" s="99"/>
      <c r="AD36" s="101"/>
      <c r="AE36" s="99"/>
      <c r="AF36" s="100"/>
      <c r="AG36" s="101"/>
      <c r="AH36" s="99"/>
      <c r="AI36" s="100"/>
      <c r="AJ36" s="100"/>
      <c r="AK36" s="105"/>
      <c r="AL36" s="31"/>
      <c r="AM36" s="1"/>
      <c r="AN36" s="234"/>
      <c r="AO36" s="234"/>
      <c r="AP36" s="234"/>
      <c r="AQ36" s="234"/>
      <c r="AR36" s="234"/>
      <c r="AS36" s="234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  <c r="BM36" s="80"/>
      <c r="BN36" s="97"/>
      <c r="BO36" s="97"/>
      <c r="BP36" s="97"/>
      <c r="BQ36" s="97"/>
      <c r="BR36" s="97"/>
      <c r="BS36" s="97"/>
      <c r="BT36" s="97"/>
      <c r="BU36" s="97"/>
      <c r="BV36" s="97"/>
      <c r="BW36" s="97"/>
      <c r="BX36" s="97"/>
    </row>
    <row r="37" spans="1:76" ht="14.4" customHeight="1" x14ac:dyDescent="0.2">
      <c r="A37" s="171">
        <v>1</v>
      </c>
      <c r="B37" s="172" t="s">
        <v>72</v>
      </c>
      <c r="C37" s="172"/>
      <c r="D37" s="172"/>
      <c r="E37" s="172"/>
      <c r="F37" s="173"/>
      <c r="G37" s="134" t="str">
        <f>IF(G38="","",IF(G38&gt;K38,"○","×"))</f>
        <v/>
      </c>
      <c r="H37" s="135"/>
      <c r="I37" s="135"/>
      <c r="J37" s="135"/>
      <c r="K37" s="136"/>
      <c r="L37" s="3" t="str">
        <f>IF(L38="","",IF(L38="W","○",IF(L38="L","×",IF(L38&gt;P38,"○","×"))))</f>
        <v>○</v>
      </c>
      <c r="M37" s="4">
        <v>11</v>
      </c>
      <c r="N37" s="5" t="s">
        <v>3</v>
      </c>
      <c r="O37" s="4">
        <v>7</v>
      </c>
      <c r="P37" s="6"/>
      <c r="Q37" s="3" t="str">
        <f>IF(Q38="","",IF(Q38="W","○",IF(Q38="L","×",IF(Q38&gt;U38,"○","×"))))</f>
        <v>×</v>
      </c>
      <c r="R37" s="4">
        <v>9</v>
      </c>
      <c r="S37" s="5" t="s">
        <v>3</v>
      </c>
      <c r="T37" s="4">
        <v>11</v>
      </c>
      <c r="U37" s="6"/>
      <c r="V37" s="3" t="str">
        <f>IF(V38="","",IF(V38="W","○",IF(V38="L","×",IF(V38&gt;Z38,"○","×"))))</f>
        <v>○</v>
      </c>
      <c r="W37" s="4">
        <v>11</v>
      </c>
      <c r="X37" s="5" t="s">
        <v>3</v>
      </c>
      <c r="Y37" s="4">
        <v>5</v>
      </c>
      <c r="Z37" s="24"/>
      <c r="AA37" s="168">
        <f>IF(B37="","",COUNTIF($G$37:$Z$41,"○"))</f>
        <v>2</v>
      </c>
      <c r="AB37" s="166"/>
      <c r="AC37" s="216">
        <f>IF(B37="","",COUNTIF($G$37:$Z$41,"×"))</f>
        <v>1</v>
      </c>
      <c r="AD37" s="217"/>
      <c r="AE37" s="167">
        <f>IF(B37="","",AA37*2+AC37)</f>
        <v>5</v>
      </c>
      <c r="AF37" s="167"/>
      <c r="AG37" s="167"/>
      <c r="AH37" s="113">
        <f>IF(B37="","",RANK(AE37,$AE$37:$AG$56))</f>
        <v>2</v>
      </c>
      <c r="AI37" s="114"/>
      <c r="AJ37" s="114"/>
      <c r="AK37" s="115"/>
      <c r="AL37" s="25"/>
      <c r="AM37" s="1"/>
      <c r="AN37" s="221"/>
      <c r="AO37" s="122"/>
      <c r="AP37" s="122"/>
      <c r="AQ37" s="122"/>
      <c r="AR37" s="122"/>
      <c r="AS37" s="122"/>
      <c r="AT37" s="97"/>
      <c r="AU37" s="97"/>
      <c r="AV37" s="97"/>
      <c r="AW37" s="97"/>
      <c r="AX37" s="97"/>
      <c r="AY37" s="2"/>
      <c r="AZ37" s="25"/>
      <c r="BA37" s="26"/>
      <c r="BB37" s="25"/>
      <c r="BC37" s="34"/>
      <c r="BD37" s="2"/>
      <c r="BE37" s="25"/>
      <c r="BF37" s="26"/>
      <c r="BG37" s="25"/>
      <c r="BH37" s="34"/>
      <c r="BI37" s="2"/>
      <c r="BJ37" s="25"/>
      <c r="BK37" s="26"/>
      <c r="BL37" s="25"/>
      <c r="BM37" s="34"/>
      <c r="BN37" s="222"/>
      <c r="BO37" s="222"/>
      <c r="BP37" s="222"/>
      <c r="BQ37" s="222"/>
      <c r="BR37" s="218"/>
      <c r="BS37" s="218"/>
      <c r="BT37" s="218"/>
      <c r="BU37" s="219"/>
      <c r="BV37" s="219"/>
      <c r="BW37" s="219"/>
      <c r="BX37" s="219"/>
    </row>
    <row r="38" spans="1:76" ht="14.4" customHeight="1" x14ac:dyDescent="0.2">
      <c r="A38" s="120"/>
      <c r="B38" s="122"/>
      <c r="C38" s="122"/>
      <c r="D38" s="122"/>
      <c r="E38" s="122"/>
      <c r="F38" s="123"/>
      <c r="G38" s="134"/>
      <c r="H38" s="135"/>
      <c r="I38" s="135"/>
      <c r="J38" s="135"/>
      <c r="K38" s="136"/>
      <c r="L38" s="126">
        <f>IF(M37="","",IF(M37&gt;O37,1,0)+IF(M38&gt;O38,1,0)+IF(M39&gt;O39,1,0)+IF(M40&gt;O40,1,0)+IF(M41&gt;O41,1,0))</f>
        <v>3</v>
      </c>
      <c r="M38" s="7">
        <v>12</v>
      </c>
      <c r="N38" s="8" t="s">
        <v>3</v>
      </c>
      <c r="O38" s="7">
        <v>10</v>
      </c>
      <c r="P38" s="124">
        <f>IF(OR(L38="L",L38="W"),"",IF(M37="","",IF(M37&lt;O37,1,0)+IF(M38&lt;O38,1,0)+IF(M39&lt;O39,1,0)+IF(M40&lt;O40,1,0)+IF(M41&lt;O41,1,0)))</f>
        <v>0</v>
      </c>
      <c r="Q38" s="126">
        <f>IF(R37="","",IF(R37&gt;T37,1,0)+IF(R38&gt;T38,1,0)+IF(R39&gt;T39,1,0)+IF(R40&gt;T40,1,0)+IF(R41&gt;T41,1,0))</f>
        <v>2</v>
      </c>
      <c r="R38" s="7">
        <v>11</v>
      </c>
      <c r="S38" s="8" t="s">
        <v>3</v>
      </c>
      <c r="T38" s="7">
        <v>7</v>
      </c>
      <c r="U38" s="124">
        <f>IF(OR(Q38="L",Q38="W"),"",IF(R37="","",IF(R37&lt;T37,1,0)+IF(R38&lt;T38,1,0)+IF(R39&lt;T39,1,0)+IF(R40&lt;T40,1,0)+IF(R41&lt;T41,1,0)))</f>
        <v>3</v>
      </c>
      <c r="V38" s="126">
        <f>IF(W37="","",IF(W37&gt;Y37,1,0)+IF(W38&gt;Y38,1,0)+IF(W39&gt;Y39,1,0)+IF(W40&gt;Y40,1,0)+IF(W41&gt;Y41,1,0))</f>
        <v>3</v>
      </c>
      <c r="W38" s="7">
        <v>11</v>
      </c>
      <c r="X38" s="8" t="s">
        <v>3</v>
      </c>
      <c r="Y38" s="7">
        <v>4</v>
      </c>
      <c r="Z38" s="128">
        <f>IF(OR(V38="L",V38="W"),"",IF(W37="","",IF(W37&lt;Y37,1,0)+IF(W38&lt;Y38,1,0)+IF(W39&lt;Y39,1,0)+IF(W40&lt;Y40,1,0)+IF(W41&lt;Y41,1,0)))</f>
        <v>0</v>
      </c>
      <c r="AA38" s="141"/>
      <c r="AB38" s="110"/>
      <c r="AC38" s="158"/>
      <c r="AD38" s="154"/>
      <c r="AE38" s="112"/>
      <c r="AF38" s="112"/>
      <c r="AG38" s="112"/>
      <c r="AH38" s="116"/>
      <c r="AI38" s="117"/>
      <c r="AJ38" s="117"/>
      <c r="AK38" s="118"/>
      <c r="AL38" s="25"/>
      <c r="AM38" s="1"/>
      <c r="AN38" s="221"/>
      <c r="AO38" s="122"/>
      <c r="AP38" s="122"/>
      <c r="AQ38" s="122"/>
      <c r="AR38" s="122"/>
      <c r="AS38" s="122"/>
      <c r="AT38" s="97"/>
      <c r="AU38" s="97"/>
      <c r="AV38" s="97"/>
      <c r="AW38" s="97"/>
      <c r="AX38" s="97"/>
      <c r="AY38" s="220"/>
      <c r="AZ38" s="25"/>
      <c r="BA38" s="26"/>
      <c r="BB38" s="25"/>
      <c r="BC38" s="220"/>
      <c r="BD38" s="220"/>
      <c r="BE38" s="25"/>
      <c r="BF38" s="26"/>
      <c r="BG38" s="25"/>
      <c r="BH38" s="220"/>
      <c r="BI38" s="220"/>
      <c r="BJ38" s="25"/>
      <c r="BK38" s="26"/>
      <c r="BL38" s="25"/>
      <c r="BM38" s="220"/>
      <c r="BN38" s="222"/>
      <c r="BO38" s="222"/>
      <c r="BP38" s="222"/>
      <c r="BQ38" s="222"/>
      <c r="BR38" s="218"/>
      <c r="BS38" s="218"/>
      <c r="BT38" s="218"/>
      <c r="BU38" s="219"/>
      <c r="BV38" s="219"/>
      <c r="BW38" s="219"/>
      <c r="BX38" s="219"/>
    </row>
    <row r="39" spans="1:76" ht="14.4" customHeight="1" x14ac:dyDescent="0.2">
      <c r="A39" s="120"/>
      <c r="B39" s="122"/>
      <c r="C39" s="122"/>
      <c r="D39" s="122"/>
      <c r="E39" s="122"/>
      <c r="F39" s="123"/>
      <c r="G39" s="134"/>
      <c r="H39" s="135"/>
      <c r="I39" s="135"/>
      <c r="J39" s="135"/>
      <c r="K39" s="136"/>
      <c r="L39" s="126"/>
      <c r="M39" s="7">
        <v>11</v>
      </c>
      <c r="N39" s="8" t="s">
        <v>3</v>
      </c>
      <c r="O39" s="7">
        <v>6</v>
      </c>
      <c r="P39" s="124"/>
      <c r="Q39" s="126"/>
      <c r="R39" s="7">
        <v>11</v>
      </c>
      <c r="S39" s="8" t="s">
        <v>3</v>
      </c>
      <c r="T39" s="7">
        <v>9</v>
      </c>
      <c r="U39" s="124"/>
      <c r="V39" s="126"/>
      <c r="W39" s="7">
        <v>11</v>
      </c>
      <c r="X39" s="8" t="s">
        <v>3</v>
      </c>
      <c r="Y39" s="7">
        <v>7</v>
      </c>
      <c r="Z39" s="128"/>
      <c r="AA39" s="141"/>
      <c r="AB39" s="110"/>
      <c r="AC39" s="158"/>
      <c r="AD39" s="154"/>
      <c r="AE39" s="112"/>
      <c r="AF39" s="112"/>
      <c r="AG39" s="112"/>
      <c r="AH39" s="116"/>
      <c r="AI39" s="117"/>
      <c r="AJ39" s="117"/>
      <c r="AK39" s="118"/>
      <c r="AL39" s="25"/>
      <c r="AM39" s="1"/>
      <c r="AN39" s="221"/>
      <c r="AO39" s="122"/>
      <c r="AP39" s="122"/>
      <c r="AQ39" s="122"/>
      <c r="AR39" s="122"/>
      <c r="AS39" s="122"/>
      <c r="AT39" s="97"/>
      <c r="AU39" s="97"/>
      <c r="AV39" s="97"/>
      <c r="AW39" s="97"/>
      <c r="AX39" s="97"/>
      <c r="AY39" s="220"/>
      <c r="AZ39" s="25"/>
      <c r="BA39" s="26"/>
      <c r="BB39" s="25"/>
      <c r="BC39" s="220"/>
      <c r="BD39" s="220"/>
      <c r="BE39" s="25"/>
      <c r="BF39" s="26"/>
      <c r="BG39" s="25"/>
      <c r="BH39" s="220"/>
      <c r="BI39" s="220"/>
      <c r="BJ39" s="25"/>
      <c r="BK39" s="26"/>
      <c r="BL39" s="25"/>
      <c r="BM39" s="220"/>
      <c r="BN39" s="222"/>
      <c r="BO39" s="222"/>
      <c r="BP39" s="222"/>
      <c r="BQ39" s="222"/>
      <c r="BR39" s="218"/>
      <c r="BS39" s="218"/>
      <c r="BT39" s="218"/>
      <c r="BU39" s="219"/>
      <c r="BV39" s="219"/>
      <c r="BW39" s="219"/>
      <c r="BX39" s="219"/>
    </row>
    <row r="40" spans="1:76" ht="14.4" customHeight="1" x14ac:dyDescent="0.2">
      <c r="A40" s="120"/>
      <c r="B40" s="130" t="s">
        <v>24</v>
      </c>
      <c r="C40" s="130"/>
      <c r="D40" s="130"/>
      <c r="E40" s="130"/>
      <c r="F40" s="131"/>
      <c r="G40" s="134"/>
      <c r="H40" s="135"/>
      <c r="I40" s="135"/>
      <c r="J40" s="135"/>
      <c r="K40" s="136"/>
      <c r="L40" s="126"/>
      <c r="M40" s="7"/>
      <c r="N40" s="8" t="s">
        <v>3</v>
      </c>
      <c r="O40" s="7"/>
      <c r="P40" s="124"/>
      <c r="Q40" s="126"/>
      <c r="R40" s="7">
        <v>8</v>
      </c>
      <c r="S40" s="8" t="s">
        <v>3</v>
      </c>
      <c r="T40" s="7">
        <v>11</v>
      </c>
      <c r="U40" s="124"/>
      <c r="V40" s="126"/>
      <c r="W40" s="7"/>
      <c r="X40" s="8" t="s">
        <v>3</v>
      </c>
      <c r="Y40" s="7"/>
      <c r="Z40" s="128"/>
      <c r="AA40" s="141"/>
      <c r="AB40" s="110"/>
      <c r="AC40" s="158"/>
      <c r="AD40" s="154"/>
      <c r="AE40" s="112"/>
      <c r="AF40" s="112"/>
      <c r="AG40" s="112"/>
      <c r="AH40" s="116"/>
      <c r="AI40" s="117"/>
      <c r="AJ40" s="117"/>
      <c r="AK40" s="118"/>
      <c r="AL40" s="25"/>
      <c r="AM40" s="1"/>
      <c r="AN40" s="221"/>
      <c r="AO40" s="169"/>
      <c r="AP40" s="169"/>
      <c r="AQ40" s="169"/>
      <c r="AR40" s="169"/>
      <c r="AS40" s="169"/>
      <c r="AT40" s="97"/>
      <c r="AU40" s="97"/>
      <c r="AV40" s="97"/>
      <c r="AW40" s="97"/>
      <c r="AX40" s="97"/>
      <c r="AY40" s="220"/>
      <c r="AZ40" s="25"/>
      <c r="BA40" s="26"/>
      <c r="BB40" s="25"/>
      <c r="BC40" s="220"/>
      <c r="BD40" s="220"/>
      <c r="BE40" s="25"/>
      <c r="BF40" s="26"/>
      <c r="BG40" s="25"/>
      <c r="BH40" s="220"/>
      <c r="BI40" s="220"/>
      <c r="BJ40" s="25"/>
      <c r="BK40" s="26"/>
      <c r="BL40" s="25"/>
      <c r="BM40" s="220"/>
      <c r="BN40" s="222"/>
      <c r="BO40" s="222"/>
      <c r="BP40" s="222"/>
      <c r="BQ40" s="222"/>
      <c r="BR40" s="218"/>
      <c r="BS40" s="218"/>
      <c r="BT40" s="218"/>
      <c r="BU40" s="219"/>
      <c r="BV40" s="219"/>
      <c r="BW40" s="219"/>
      <c r="BX40" s="219"/>
    </row>
    <row r="41" spans="1:76" ht="14.4" customHeight="1" x14ac:dyDescent="0.2">
      <c r="A41" s="121"/>
      <c r="B41" s="130"/>
      <c r="C41" s="130"/>
      <c r="D41" s="130"/>
      <c r="E41" s="130"/>
      <c r="F41" s="131"/>
      <c r="G41" s="137"/>
      <c r="H41" s="138"/>
      <c r="I41" s="138"/>
      <c r="J41" s="138"/>
      <c r="K41" s="139"/>
      <c r="L41" s="127"/>
      <c r="M41" s="9"/>
      <c r="N41" s="10" t="s">
        <v>3</v>
      </c>
      <c r="O41" s="9"/>
      <c r="P41" s="125"/>
      <c r="Q41" s="127"/>
      <c r="R41" s="9">
        <v>8</v>
      </c>
      <c r="S41" s="10" t="s">
        <v>3</v>
      </c>
      <c r="T41" s="9">
        <v>11</v>
      </c>
      <c r="U41" s="125"/>
      <c r="V41" s="127"/>
      <c r="W41" s="9"/>
      <c r="X41" s="10" t="s">
        <v>3</v>
      </c>
      <c r="Y41" s="9"/>
      <c r="Z41" s="129"/>
      <c r="AA41" s="141"/>
      <c r="AB41" s="110"/>
      <c r="AC41" s="159"/>
      <c r="AD41" s="156"/>
      <c r="AE41" s="112"/>
      <c r="AF41" s="112"/>
      <c r="AG41" s="112"/>
      <c r="AH41" s="116"/>
      <c r="AI41" s="117"/>
      <c r="AJ41" s="117"/>
      <c r="AK41" s="118"/>
      <c r="AL41" s="25"/>
      <c r="AM41" s="1"/>
      <c r="AN41" s="221"/>
      <c r="AO41" s="169"/>
      <c r="AP41" s="169"/>
      <c r="AQ41" s="169"/>
      <c r="AR41" s="169"/>
      <c r="AS41" s="169"/>
      <c r="AT41" s="97"/>
      <c r="AU41" s="97"/>
      <c r="AV41" s="97"/>
      <c r="AW41" s="97"/>
      <c r="AX41" s="97"/>
      <c r="AY41" s="220"/>
      <c r="AZ41" s="25"/>
      <c r="BA41" s="26"/>
      <c r="BB41" s="25"/>
      <c r="BC41" s="220"/>
      <c r="BD41" s="220"/>
      <c r="BE41" s="25"/>
      <c r="BF41" s="26"/>
      <c r="BG41" s="25"/>
      <c r="BH41" s="220"/>
      <c r="BI41" s="220"/>
      <c r="BJ41" s="25"/>
      <c r="BK41" s="26"/>
      <c r="BL41" s="25"/>
      <c r="BM41" s="220"/>
      <c r="BN41" s="222"/>
      <c r="BO41" s="222"/>
      <c r="BP41" s="222"/>
      <c r="BQ41" s="222"/>
      <c r="BR41" s="218"/>
      <c r="BS41" s="218"/>
      <c r="BT41" s="218"/>
      <c r="BU41" s="219"/>
      <c r="BV41" s="219"/>
      <c r="BW41" s="219"/>
      <c r="BX41" s="219"/>
    </row>
    <row r="42" spans="1:76" ht="14.4" customHeight="1" x14ac:dyDescent="0.2">
      <c r="A42" s="164">
        <v>2</v>
      </c>
      <c r="B42" s="149" t="s">
        <v>73</v>
      </c>
      <c r="C42" s="149"/>
      <c r="D42" s="149"/>
      <c r="E42" s="149"/>
      <c r="F42" s="150"/>
      <c r="G42" s="3" t="str">
        <f>IF(L37="","",IF(L37="○","×","○"))</f>
        <v>×</v>
      </c>
      <c r="H42" s="11">
        <f>IF(O37="","",O37)</f>
        <v>7</v>
      </c>
      <c r="I42" s="12" t="s">
        <v>3</v>
      </c>
      <c r="J42" s="13">
        <f>IF(M37="","",M37)</f>
        <v>11</v>
      </c>
      <c r="K42" s="14"/>
      <c r="L42" s="144" t="str">
        <f>IF(L43="","",IF(L43&gt;P43,"○","×"))</f>
        <v/>
      </c>
      <c r="M42" s="145"/>
      <c r="N42" s="145"/>
      <c r="O42" s="145"/>
      <c r="P42" s="146"/>
      <c r="Q42" s="3" t="str">
        <f>IF(Q43="","",IF(Q43="W","○",IF(Q43="L","×",IF(Q43&gt;U43,"○","×"))))</f>
        <v>×</v>
      </c>
      <c r="R42" s="4">
        <v>4</v>
      </c>
      <c r="S42" s="5" t="s">
        <v>3</v>
      </c>
      <c r="T42" s="4">
        <v>11</v>
      </c>
      <c r="U42" s="6"/>
      <c r="V42" s="3" t="str">
        <f>IF(V43="","",IF(V43="W","○",IF(V43="L","×",IF(V43&gt;Z43,"○","×"))))</f>
        <v>○</v>
      </c>
      <c r="W42" s="4">
        <v>11</v>
      </c>
      <c r="X42" s="5" t="s">
        <v>3</v>
      </c>
      <c r="Y42" s="4">
        <v>8</v>
      </c>
      <c r="Z42" s="24"/>
      <c r="AA42" s="151">
        <f>IF(B42="","",COUNTIF($G$42:$Z$46,"○"))</f>
        <v>1</v>
      </c>
      <c r="AB42" s="152"/>
      <c r="AC42" s="157">
        <f>IF(B42="","",COUNTIF($G$42:$Z$46,"×"))</f>
        <v>2</v>
      </c>
      <c r="AD42" s="152"/>
      <c r="AE42" s="112">
        <f>IF(B42="","",AA42*2+AC42)</f>
        <v>4</v>
      </c>
      <c r="AF42" s="112"/>
      <c r="AG42" s="112"/>
      <c r="AH42" s="223">
        <f>IF(B42="","",RANK(AE42,$AE$37:$AG$56))</f>
        <v>3</v>
      </c>
      <c r="AI42" s="224"/>
      <c r="AJ42" s="224"/>
      <c r="AK42" s="225"/>
      <c r="AL42" s="25"/>
      <c r="AM42" s="1"/>
      <c r="AN42" s="221"/>
      <c r="AO42" s="122"/>
      <c r="AP42" s="122"/>
      <c r="AQ42" s="122"/>
      <c r="AR42" s="122"/>
      <c r="AS42" s="122"/>
      <c r="AT42" s="2"/>
      <c r="AU42" s="25"/>
      <c r="AV42" s="26"/>
      <c r="AW42" s="25"/>
      <c r="AX42" s="34"/>
      <c r="AY42" s="97"/>
      <c r="AZ42" s="97"/>
      <c r="BA42" s="97"/>
      <c r="BB42" s="97"/>
      <c r="BC42" s="97"/>
      <c r="BD42" s="2"/>
      <c r="BE42" s="25"/>
      <c r="BF42" s="26"/>
      <c r="BG42" s="25"/>
      <c r="BH42" s="34"/>
      <c r="BI42" s="2"/>
      <c r="BJ42" s="25"/>
      <c r="BK42" s="26"/>
      <c r="BL42" s="25"/>
      <c r="BM42" s="34"/>
      <c r="BN42" s="222"/>
      <c r="BO42" s="222"/>
      <c r="BP42" s="222"/>
      <c r="BQ42" s="222"/>
      <c r="BR42" s="218"/>
      <c r="BS42" s="218"/>
      <c r="BT42" s="218"/>
      <c r="BU42" s="219"/>
      <c r="BV42" s="219"/>
      <c r="BW42" s="219"/>
      <c r="BX42" s="219"/>
    </row>
    <row r="43" spans="1:76" ht="14.4" customHeight="1" x14ac:dyDescent="0.2">
      <c r="A43" s="120"/>
      <c r="B43" s="122"/>
      <c r="C43" s="122"/>
      <c r="D43" s="122"/>
      <c r="E43" s="122"/>
      <c r="F43" s="123"/>
      <c r="G43" s="132">
        <f>IF(L38="W","L",IF(L38="L","W",IF(L38="","",P38)))</f>
        <v>0</v>
      </c>
      <c r="H43" s="15">
        <f>IF(O38="","",O38)</f>
        <v>10</v>
      </c>
      <c r="I43" s="8" t="s">
        <v>3</v>
      </c>
      <c r="J43" s="16">
        <f>IF(M38="","",M38)</f>
        <v>12</v>
      </c>
      <c r="K43" s="124">
        <f>IF(OR(G43="L",G43="W"),"",L38)</f>
        <v>3</v>
      </c>
      <c r="L43" s="147"/>
      <c r="M43" s="135"/>
      <c r="N43" s="135"/>
      <c r="O43" s="135"/>
      <c r="P43" s="136"/>
      <c r="Q43" s="126">
        <f>IF(R42="","",IF(R42&gt;T42,1,0)+IF(R43&gt;T43,1,0)+IF(R44&gt;T44,1,0)+IF(R45&gt;T45,1,0)+IF(R46&gt;T46,1,0))</f>
        <v>1</v>
      </c>
      <c r="R43" s="7">
        <v>6</v>
      </c>
      <c r="S43" s="8" t="s">
        <v>3</v>
      </c>
      <c r="T43" s="7">
        <v>11</v>
      </c>
      <c r="U43" s="124">
        <f>IF(OR(Q43="L",Q43="W"),"",IF(R42="","",IF(R42&lt;T42,1,0)+IF(R43&lt;T43,1,0)+IF(R44&lt;T44,1,0)+IF(R45&lt;T45,1,0)+IF(R46&lt;T46,1,0)))</f>
        <v>3</v>
      </c>
      <c r="V43" s="126">
        <f>IF(W42="","",IF(W42&gt;Y42,1,0)+IF(W43&gt;Y43,1,0)+IF(W44&gt;Y44,1,0)+IF(W45&gt;Y45,1,0)+IF(W46&gt;Y46,1,0))</f>
        <v>3</v>
      </c>
      <c r="W43" s="7">
        <v>11</v>
      </c>
      <c r="X43" s="8" t="s">
        <v>3</v>
      </c>
      <c r="Y43" s="7">
        <v>1</v>
      </c>
      <c r="Z43" s="128">
        <f>IF(OR(V43="L",V43="W"),"",IF(W42="","",IF(W42&lt;Y42,1,0)+IF(W43&lt;Y43,1,0)+IF(W44&lt;Y44,1,0)+IF(W45&lt;Y45,1,0)+IF(W46&lt;Y46,1,0)))</f>
        <v>0</v>
      </c>
      <c r="AA43" s="153"/>
      <c r="AB43" s="154"/>
      <c r="AC43" s="158"/>
      <c r="AD43" s="154"/>
      <c r="AE43" s="112"/>
      <c r="AF43" s="112"/>
      <c r="AG43" s="112"/>
      <c r="AH43" s="226"/>
      <c r="AI43" s="227"/>
      <c r="AJ43" s="227"/>
      <c r="AK43" s="228"/>
      <c r="AL43" s="25"/>
      <c r="AM43" s="1"/>
      <c r="AN43" s="221"/>
      <c r="AO43" s="122"/>
      <c r="AP43" s="122"/>
      <c r="AQ43" s="122"/>
      <c r="AR43" s="122"/>
      <c r="AS43" s="122"/>
      <c r="AT43" s="220"/>
      <c r="AU43" s="25"/>
      <c r="AV43" s="26"/>
      <c r="AW43" s="25"/>
      <c r="AX43" s="220"/>
      <c r="AY43" s="97"/>
      <c r="AZ43" s="97"/>
      <c r="BA43" s="97"/>
      <c r="BB43" s="97"/>
      <c r="BC43" s="97"/>
      <c r="BD43" s="220"/>
      <c r="BE43" s="25"/>
      <c r="BF43" s="26"/>
      <c r="BG43" s="25"/>
      <c r="BH43" s="220"/>
      <c r="BI43" s="220"/>
      <c r="BJ43" s="25"/>
      <c r="BK43" s="26"/>
      <c r="BL43" s="25"/>
      <c r="BM43" s="220"/>
      <c r="BN43" s="222"/>
      <c r="BO43" s="222"/>
      <c r="BP43" s="222"/>
      <c r="BQ43" s="222"/>
      <c r="BR43" s="218"/>
      <c r="BS43" s="218"/>
      <c r="BT43" s="218"/>
      <c r="BU43" s="219"/>
      <c r="BV43" s="219"/>
      <c r="BW43" s="219"/>
      <c r="BX43" s="219"/>
    </row>
    <row r="44" spans="1:76" ht="14.4" customHeight="1" x14ac:dyDescent="0.2">
      <c r="A44" s="120"/>
      <c r="B44" s="122"/>
      <c r="C44" s="122"/>
      <c r="D44" s="122"/>
      <c r="E44" s="122"/>
      <c r="F44" s="123"/>
      <c r="G44" s="132"/>
      <c r="H44" s="15">
        <f>IF(O39="","",O39)</f>
        <v>6</v>
      </c>
      <c r="I44" s="8" t="s">
        <v>3</v>
      </c>
      <c r="J44" s="16">
        <f>IF(M39="","",M39)</f>
        <v>11</v>
      </c>
      <c r="K44" s="124"/>
      <c r="L44" s="147"/>
      <c r="M44" s="135"/>
      <c r="N44" s="135"/>
      <c r="O44" s="135"/>
      <c r="P44" s="136"/>
      <c r="Q44" s="126"/>
      <c r="R44" s="7">
        <v>11</v>
      </c>
      <c r="S44" s="8" t="s">
        <v>3</v>
      </c>
      <c r="T44" s="7">
        <v>7</v>
      </c>
      <c r="U44" s="124"/>
      <c r="V44" s="126"/>
      <c r="W44" s="7">
        <v>11</v>
      </c>
      <c r="X44" s="8" t="s">
        <v>3</v>
      </c>
      <c r="Y44" s="7">
        <v>8</v>
      </c>
      <c r="Z44" s="128"/>
      <c r="AA44" s="153"/>
      <c r="AB44" s="154"/>
      <c r="AC44" s="158"/>
      <c r="AD44" s="154"/>
      <c r="AE44" s="112"/>
      <c r="AF44" s="112"/>
      <c r="AG44" s="112"/>
      <c r="AH44" s="226"/>
      <c r="AI44" s="227"/>
      <c r="AJ44" s="227"/>
      <c r="AK44" s="228"/>
      <c r="AL44" s="25"/>
      <c r="AM44" s="1"/>
      <c r="AN44" s="221"/>
      <c r="AO44" s="122"/>
      <c r="AP44" s="122"/>
      <c r="AQ44" s="122"/>
      <c r="AR44" s="122"/>
      <c r="AS44" s="122"/>
      <c r="AT44" s="220"/>
      <c r="AU44" s="25"/>
      <c r="AV44" s="26"/>
      <c r="AW44" s="25"/>
      <c r="AX44" s="220"/>
      <c r="AY44" s="97"/>
      <c r="AZ44" s="97"/>
      <c r="BA44" s="97"/>
      <c r="BB44" s="97"/>
      <c r="BC44" s="97"/>
      <c r="BD44" s="220"/>
      <c r="BE44" s="25"/>
      <c r="BF44" s="26"/>
      <c r="BG44" s="25"/>
      <c r="BH44" s="220"/>
      <c r="BI44" s="220"/>
      <c r="BJ44" s="25"/>
      <c r="BK44" s="26"/>
      <c r="BL44" s="25"/>
      <c r="BM44" s="220"/>
      <c r="BN44" s="222"/>
      <c r="BO44" s="222"/>
      <c r="BP44" s="222"/>
      <c r="BQ44" s="222"/>
      <c r="BR44" s="218"/>
      <c r="BS44" s="218"/>
      <c r="BT44" s="218"/>
      <c r="BU44" s="219"/>
      <c r="BV44" s="219"/>
      <c r="BW44" s="219"/>
      <c r="BX44" s="219"/>
    </row>
    <row r="45" spans="1:76" ht="14.4" customHeight="1" x14ac:dyDescent="0.2">
      <c r="A45" s="120"/>
      <c r="B45" s="169" t="s">
        <v>42</v>
      </c>
      <c r="C45" s="169"/>
      <c r="D45" s="169"/>
      <c r="E45" s="169"/>
      <c r="F45" s="170"/>
      <c r="G45" s="132"/>
      <c r="H45" s="15" t="str">
        <f>IF(O40="","",O40)</f>
        <v/>
      </c>
      <c r="I45" s="8" t="s">
        <v>3</v>
      </c>
      <c r="J45" s="16" t="str">
        <f>IF(M40="","",M40)</f>
        <v/>
      </c>
      <c r="K45" s="124"/>
      <c r="L45" s="147"/>
      <c r="M45" s="135"/>
      <c r="N45" s="135"/>
      <c r="O45" s="135"/>
      <c r="P45" s="136"/>
      <c r="Q45" s="126"/>
      <c r="R45" s="7">
        <v>4</v>
      </c>
      <c r="S45" s="8" t="s">
        <v>3</v>
      </c>
      <c r="T45" s="7">
        <v>11</v>
      </c>
      <c r="U45" s="124"/>
      <c r="V45" s="126"/>
      <c r="W45" s="7"/>
      <c r="X45" s="8" t="s">
        <v>3</v>
      </c>
      <c r="Y45" s="7"/>
      <c r="Z45" s="128"/>
      <c r="AA45" s="153"/>
      <c r="AB45" s="154"/>
      <c r="AC45" s="158"/>
      <c r="AD45" s="154"/>
      <c r="AE45" s="112"/>
      <c r="AF45" s="112"/>
      <c r="AG45" s="112"/>
      <c r="AH45" s="226"/>
      <c r="AI45" s="227"/>
      <c r="AJ45" s="227"/>
      <c r="AK45" s="228"/>
      <c r="AL45" s="25"/>
      <c r="AM45" s="1"/>
      <c r="AN45" s="221"/>
      <c r="AO45" s="142"/>
      <c r="AP45" s="142"/>
      <c r="AQ45" s="142"/>
      <c r="AR45" s="142"/>
      <c r="AS45" s="142"/>
      <c r="AT45" s="220"/>
      <c r="AU45" s="25"/>
      <c r="AV45" s="26"/>
      <c r="AW45" s="25"/>
      <c r="AX45" s="220"/>
      <c r="AY45" s="97"/>
      <c r="AZ45" s="97"/>
      <c r="BA45" s="97"/>
      <c r="BB45" s="97"/>
      <c r="BC45" s="97"/>
      <c r="BD45" s="220"/>
      <c r="BE45" s="25"/>
      <c r="BF45" s="26"/>
      <c r="BG45" s="25"/>
      <c r="BH45" s="220"/>
      <c r="BI45" s="220"/>
      <c r="BJ45" s="25"/>
      <c r="BK45" s="26"/>
      <c r="BL45" s="25"/>
      <c r="BM45" s="220"/>
      <c r="BN45" s="222"/>
      <c r="BO45" s="222"/>
      <c r="BP45" s="222"/>
      <c r="BQ45" s="222"/>
      <c r="BR45" s="218"/>
      <c r="BS45" s="218"/>
      <c r="BT45" s="218"/>
      <c r="BU45" s="219"/>
      <c r="BV45" s="219"/>
      <c r="BW45" s="219"/>
      <c r="BX45" s="219"/>
    </row>
    <row r="46" spans="1:76" ht="14.4" customHeight="1" x14ac:dyDescent="0.2">
      <c r="A46" s="165"/>
      <c r="B46" s="169"/>
      <c r="C46" s="169"/>
      <c r="D46" s="169"/>
      <c r="E46" s="169"/>
      <c r="F46" s="170"/>
      <c r="G46" s="133"/>
      <c r="H46" s="17" t="str">
        <f>IF(O41="","",O41)</f>
        <v/>
      </c>
      <c r="I46" s="10" t="s">
        <v>3</v>
      </c>
      <c r="J46" s="18" t="str">
        <f>IF(M41="","",M41)</f>
        <v/>
      </c>
      <c r="K46" s="125"/>
      <c r="L46" s="148"/>
      <c r="M46" s="138"/>
      <c r="N46" s="138"/>
      <c r="O46" s="138"/>
      <c r="P46" s="139"/>
      <c r="Q46" s="127"/>
      <c r="R46" s="9"/>
      <c r="S46" s="10" t="s">
        <v>3</v>
      </c>
      <c r="T46" s="9"/>
      <c r="U46" s="125"/>
      <c r="V46" s="127"/>
      <c r="W46" s="9"/>
      <c r="X46" s="10" t="s">
        <v>3</v>
      </c>
      <c r="Y46" s="9"/>
      <c r="Z46" s="129"/>
      <c r="AA46" s="155"/>
      <c r="AB46" s="156"/>
      <c r="AC46" s="159"/>
      <c r="AD46" s="156"/>
      <c r="AE46" s="112"/>
      <c r="AF46" s="112"/>
      <c r="AG46" s="112"/>
      <c r="AH46" s="162"/>
      <c r="AI46" s="229"/>
      <c r="AJ46" s="229"/>
      <c r="AK46" s="230"/>
      <c r="AL46" s="25"/>
      <c r="AM46" s="1"/>
      <c r="AN46" s="221"/>
      <c r="AO46" s="142"/>
      <c r="AP46" s="142"/>
      <c r="AQ46" s="142"/>
      <c r="AR46" s="142"/>
      <c r="AS46" s="142"/>
      <c r="AT46" s="220"/>
      <c r="AU46" s="25"/>
      <c r="AV46" s="26"/>
      <c r="AW46" s="25"/>
      <c r="AX46" s="220"/>
      <c r="AY46" s="97"/>
      <c r="AZ46" s="97"/>
      <c r="BA46" s="97"/>
      <c r="BB46" s="97"/>
      <c r="BC46" s="97"/>
      <c r="BD46" s="220"/>
      <c r="BE46" s="25"/>
      <c r="BF46" s="26"/>
      <c r="BG46" s="25"/>
      <c r="BH46" s="220"/>
      <c r="BI46" s="220"/>
      <c r="BJ46" s="25"/>
      <c r="BK46" s="26"/>
      <c r="BL46" s="25"/>
      <c r="BM46" s="220"/>
      <c r="BN46" s="222"/>
      <c r="BO46" s="222"/>
      <c r="BP46" s="222"/>
      <c r="BQ46" s="222"/>
      <c r="BR46" s="218"/>
      <c r="BS46" s="218"/>
      <c r="BT46" s="218"/>
      <c r="BU46" s="219"/>
      <c r="BV46" s="219"/>
      <c r="BW46" s="219"/>
      <c r="BX46" s="219"/>
    </row>
    <row r="47" spans="1:76" ht="14.4" customHeight="1" x14ac:dyDescent="0.2">
      <c r="A47" s="119">
        <v>3</v>
      </c>
      <c r="B47" s="149" t="s">
        <v>74</v>
      </c>
      <c r="C47" s="149"/>
      <c r="D47" s="149"/>
      <c r="E47" s="149"/>
      <c r="F47" s="150"/>
      <c r="G47" s="3" t="str">
        <f>IF(Q37="","",IF(Q37="○","×","○"))</f>
        <v>○</v>
      </c>
      <c r="H47" s="11">
        <f>IF(T37="","",T37)</f>
        <v>11</v>
      </c>
      <c r="I47" s="12" t="s">
        <v>3</v>
      </c>
      <c r="J47" s="13">
        <f>IF(R37="","",R37)</f>
        <v>9</v>
      </c>
      <c r="K47" s="19"/>
      <c r="L47" s="3" t="str">
        <f>IF(Q42="","",IF(Q42="○","×","○"))</f>
        <v>○</v>
      </c>
      <c r="M47" s="11">
        <f>IF(T42="","",T42)</f>
        <v>11</v>
      </c>
      <c r="N47" s="12" t="s">
        <v>3</v>
      </c>
      <c r="O47" s="13">
        <f>IF(R42="","",R42)</f>
        <v>4</v>
      </c>
      <c r="P47" s="19"/>
      <c r="Q47" s="144" t="str">
        <f>IF(Q48="","",IF(Q48&gt;U48,"○","×"))</f>
        <v/>
      </c>
      <c r="R47" s="145"/>
      <c r="S47" s="145"/>
      <c r="T47" s="145"/>
      <c r="U47" s="146"/>
      <c r="V47" s="3" t="str">
        <f>IF(V48="","",IF(V48="W","○",IF(V48="L","×",IF(V48&gt;Z48,"○","×"))))</f>
        <v>○</v>
      </c>
      <c r="W47" s="4">
        <v>7</v>
      </c>
      <c r="X47" s="5" t="s">
        <v>3</v>
      </c>
      <c r="Y47" s="4">
        <v>11</v>
      </c>
      <c r="Z47" s="24"/>
      <c r="AA47" s="151">
        <f>IF(B47="","",COUNTIF($G$47:$Z$51,"○"))</f>
        <v>3</v>
      </c>
      <c r="AB47" s="152"/>
      <c r="AC47" s="157">
        <f>IF(B47="","",COUNTIF($G$47:$Z$51,"×"))</f>
        <v>0</v>
      </c>
      <c r="AD47" s="152"/>
      <c r="AE47" s="112">
        <f>IF(B47="","",AA47*2+AC47)</f>
        <v>6</v>
      </c>
      <c r="AF47" s="112"/>
      <c r="AG47" s="112"/>
      <c r="AH47" s="223">
        <f t="shared" ref="AH47" si="4">IF(B47="","",RANK(AE47,$AE$37:$AG$56))</f>
        <v>1</v>
      </c>
      <c r="AI47" s="224"/>
      <c r="AJ47" s="224"/>
      <c r="AK47" s="225"/>
      <c r="AL47" s="25"/>
      <c r="AM47" s="1"/>
      <c r="AN47" s="221"/>
      <c r="AO47" s="122"/>
      <c r="AP47" s="122"/>
      <c r="AQ47" s="122"/>
      <c r="AR47" s="122"/>
      <c r="AS47" s="122"/>
      <c r="AT47" s="2"/>
      <c r="AU47" s="25"/>
      <c r="AV47" s="26"/>
      <c r="AW47" s="25"/>
      <c r="AX47" s="34"/>
      <c r="AY47" s="2"/>
      <c r="AZ47" s="25"/>
      <c r="BA47" s="26"/>
      <c r="BB47" s="25"/>
      <c r="BC47" s="34"/>
      <c r="BD47" s="97"/>
      <c r="BE47" s="97"/>
      <c r="BF47" s="97"/>
      <c r="BG47" s="97"/>
      <c r="BH47" s="97"/>
      <c r="BI47" s="2"/>
      <c r="BJ47" s="25"/>
      <c r="BK47" s="26"/>
      <c r="BL47" s="25"/>
      <c r="BM47" s="34"/>
      <c r="BN47" s="222"/>
      <c r="BO47" s="222"/>
      <c r="BP47" s="222"/>
      <c r="BQ47" s="222"/>
      <c r="BR47" s="218"/>
      <c r="BS47" s="218"/>
      <c r="BT47" s="218"/>
      <c r="BU47" s="219"/>
      <c r="BV47" s="219"/>
      <c r="BW47" s="219"/>
      <c r="BX47" s="219"/>
    </row>
    <row r="48" spans="1:76" ht="14.4" customHeight="1" x14ac:dyDescent="0.2">
      <c r="A48" s="120"/>
      <c r="B48" s="122"/>
      <c r="C48" s="122"/>
      <c r="D48" s="122"/>
      <c r="E48" s="122"/>
      <c r="F48" s="123"/>
      <c r="G48" s="132">
        <f>IF(Q38="W","L",IF(Q38="L","W",IF(Q38="","",U38)))</f>
        <v>3</v>
      </c>
      <c r="H48" s="15">
        <f>IF(T38="","",T38)</f>
        <v>7</v>
      </c>
      <c r="I48" s="8" t="s">
        <v>3</v>
      </c>
      <c r="J48" s="16">
        <f>IF(R38="","",R38)</f>
        <v>11</v>
      </c>
      <c r="K48" s="124">
        <f>IF(OR(G48="L",G48="W"),"",Q38)</f>
        <v>2</v>
      </c>
      <c r="L48" s="126">
        <f>IF(Q43="W","L",IF(Q43="L","W",IF(Q43="","",U43)))</f>
        <v>3</v>
      </c>
      <c r="M48" s="15">
        <f>IF(T43="","",T43)</f>
        <v>11</v>
      </c>
      <c r="N48" s="8" t="s">
        <v>3</v>
      </c>
      <c r="O48" s="16">
        <f>IF(R43="","",R43)</f>
        <v>6</v>
      </c>
      <c r="P48" s="124">
        <f>IF(OR(L48="L",L48="W"),"",Q43)</f>
        <v>1</v>
      </c>
      <c r="Q48" s="147"/>
      <c r="R48" s="135"/>
      <c r="S48" s="135"/>
      <c r="T48" s="135"/>
      <c r="U48" s="136"/>
      <c r="V48" s="126">
        <f>IF(W47="","",IF(W47&gt;Y47,1,0)+IF(W48&gt;Y48,1,0)+IF(W49&gt;Y49,1,0)+IF(W50&gt;Y50,1,0)+IF(W51&gt;Y51,1,0))</f>
        <v>3</v>
      </c>
      <c r="W48" s="7">
        <v>11</v>
      </c>
      <c r="X48" s="8" t="s">
        <v>3</v>
      </c>
      <c r="Y48" s="7">
        <v>3</v>
      </c>
      <c r="Z48" s="128">
        <f>IF(OR(V48="L",V48="W"),"",IF(W47="","",IF(W47&lt;Y47,1,0)+IF(W48&lt;Y48,1,0)+IF(W49&lt;Y49,1,0)+IF(W50&lt;Y50,1,0)+IF(W51&lt;Y51,1,0)))</f>
        <v>1</v>
      </c>
      <c r="AA48" s="153"/>
      <c r="AB48" s="154"/>
      <c r="AC48" s="158"/>
      <c r="AD48" s="154"/>
      <c r="AE48" s="112"/>
      <c r="AF48" s="112"/>
      <c r="AG48" s="112"/>
      <c r="AH48" s="226"/>
      <c r="AI48" s="227"/>
      <c r="AJ48" s="227"/>
      <c r="AK48" s="228"/>
      <c r="AL48" s="25"/>
      <c r="AM48" s="1"/>
      <c r="AN48" s="221"/>
      <c r="AO48" s="122"/>
      <c r="AP48" s="122"/>
      <c r="AQ48" s="122"/>
      <c r="AR48" s="122"/>
      <c r="AS48" s="122"/>
      <c r="AT48" s="220"/>
      <c r="AU48" s="25"/>
      <c r="AV48" s="26"/>
      <c r="AW48" s="25"/>
      <c r="AX48" s="220"/>
      <c r="AY48" s="220"/>
      <c r="AZ48" s="25"/>
      <c r="BA48" s="26"/>
      <c r="BB48" s="25"/>
      <c r="BC48" s="220"/>
      <c r="BD48" s="97"/>
      <c r="BE48" s="97"/>
      <c r="BF48" s="97"/>
      <c r="BG48" s="97"/>
      <c r="BH48" s="97"/>
      <c r="BI48" s="220"/>
      <c r="BJ48" s="25"/>
      <c r="BK48" s="26"/>
      <c r="BL48" s="25"/>
      <c r="BM48" s="220"/>
      <c r="BN48" s="222"/>
      <c r="BO48" s="222"/>
      <c r="BP48" s="222"/>
      <c r="BQ48" s="222"/>
      <c r="BR48" s="218"/>
      <c r="BS48" s="218"/>
      <c r="BT48" s="218"/>
      <c r="BU48" s="219"/>
      <c r="BV48" s="219"/>
      <c r="BW48" s="219"/>
      <c r="BX48" s="219"/>
    </row>
    <row r="49" spans="1:78" ht="14.4" customHeight="1" x14ac:dyDescent="0.2">
      <c r="A49" s="120"/>
      <c r="B49" s="122"/>
      <c r="C49" s="122"/>
      <c r="D49" s="122"/>
      <c r="E49" s="122"/>
      <c r="F49" s="123"/>
      <c r="G49" s="132"/>
      <c r="H49" s="15">
        <f>IF(T39="","",T39)</f>
        <v>9</v>
      </c>
      <c r="I49" s="8" t="s">
        <v>3</v>
      </c>
      <c r="J49" s="16">
        <f>IF(R39="","",R39)</f>
        <v>11</v>
      </c>
      <c r="K49" s="124"/>
      <c r="L49" s="126"/>
      <c r="M49" s="15">
        <f>IF(T44="","",T44)</f>
        <v>7</v>
      </c>
      <c r="N49" s="8" t="s">
        <v>3</v>
      </c>
      <c r="O49" s="16">
        <f>IF(R44="","",R44)</f>
        <v>11</v>
      </c>
      <c r="P49" s="124"/>
      <c r="Q49" s="147"/>
      <c r="R49" s="135"/>
      <c r="S49" s="135"/>
      <c r="T49" s="135"/>
      <c r="U49" s="136"/>
      <c r="V49" s="126"/>
      <c r="W49" s="7">
        <v>11</v>
      </c>
      <c r="X49" s="8" t="s">
        <v>3</v>
      </c>
      <c r="Y49" s="7">
        <v>4</v>
      </c>
      <c r="Z49" s="128"/>
      <c r="AA49" s="153"/>
      <c r="AB49" s="154"/>
      <c r="AC49" s="158"/>
      <c r="AD49" s="154"/>
      <c r="AE49" s="112"/>
      <c r="AF49" s="112"/>
      <c r="AG49" s="112"/>
      <c r="AH49" s="226"/>
      <c r="AI49" s="227"/>
      <c r="AJ49" s="227"/>
      <c r="AK49" s="228"/>
      <c r="AL49" s="25"/>
      <c r="AM49" s="1"/>
      <c r="AN49" s="221"/>
      <c r="AO49" s="122"/>
      <c r="AP49" s="122"/>
      <c r="AQ49" s="122"/>
      <c r="AR49" s="122"/>
      <c r="AS49" s="122"/>
      <c r="AT49" s="220"/>
      <c r="AU49" s="25"/>
      <c r="AV49" s="26"/>
      <c r="AW49" s="25"/>
      <c r="AX49" s="220"/>
      <c r="AY49" s="220"/>
      <c r="AZ49" s="25"/>
      <c r="BA49" s="26"/>
      <c r="BB49" s="25"/>
      <c r="BC49" s="220"/>
      <c r="BD49" s="97"/>
      <c r="BE49" s="97"/>
      <c r="BF49" s="97"/>
      <c r="BG49" s="97"/>
      <c r="BH49" s="97"/>
      <c r="BI49" s="220"/>
      <c r="BJ49" s="25"/>
      <c r="BK49" s="26"/>
      <c r="BL49" s="25"/>
      <c r="BM49" s="220"/>
      <c r="BN49" s="222"/>
      <c r="BO49" s="222"/>
      <c r="BP49" s="222"/>
      <c r="BQ49" s="222"/>
      <c r="BR49" s="218"/>
      <c r="BS49" s="218"/>
      <c r="BT49" s="218"/>
      <c r="BU49" s="219"/>
      <c r="BV49" s="219"/>
      <c r="BW49" s="219"/>
      <c r="BX49" s="219"/>
    </row>
    <row r="50" spans="1:78" ht="14.4" customHeight="1" x14ac:dyDescent="0.2">
      <c r="A50" s="120"/>
      <c r="B50" s="169" t="s">
        <v>64</v>
      </c>
      <c r="C50" s="169"/>
      <c r="D50" s="169"/>
      <c r="E50" s="169"/>
      <c r="F50" s="170"/>
      <c r="G50" s="132"/>
      <c r="H50" s="15">
        <f>IF(T40="","",T40)</f>
        <v>11</v>
      </c>
      <c r="I50" s="8" t="s">
        <v>3</v>
      </c>
      <c r="J50" s="16">
        <f>IF(R40="","",R40)</f>
        <v>8</v>
      </c>
      <c r="K50" s="124"/>
      <c r="L50" s="126"/>
      <c r="M50" s="15">
        <f>IF(T45="","",T45)</f>
        <v>11</v>
      </c>
      <c r="N50" s="8" t="s">
        <v>3</v>
      </c>
      <c r="O50" s="16">
        <f>IF(R45="","",R45)</f>
        <v>4</v>
      </c>
      <c r="P50" s="124"/>
      <c r="Q50" s="147"/>
      <c r="R50" s="135"/>
      <c r="S50" s="135"/>
      <c r="T50" s="135"/>
      <c r="U50" s="136"/>
      <c r="V50" s="126"/>
      <c r="W50" s="7">
        <v>11</v>
      </c>
      <c r="X50" s="8" t="s">
        <v>3</v>
      </c>
      <c r="Y50" s="7">
        <v>6</v>
      </c>
      <c r="Z50" s="128"/>
      <c r="AA50" s="153"/>
      <c r="AB50" s="154"/>
      <c r="AC50" s="158"/>
      <c r="AD50" s="154"/>
      <c r="AE50" s="112"/>
      <c r="AF50" s="112"/>
      <c r="AG50" s="112"/>
      <c r="AH50" s="226"/>
      <c r="AI50" s="227"/>
      <c r="AJ50" s="227"/>
      <c r="AK50" s="228"/>
      <c r="AL50" s="25"/>
      <c r="AM50" s="1"/>
      <c r="AN50" s="221"/>
      <c r="AO50" s="169"/>
      <c r="AP50" s="169"/>
      <c r="AQ50" s="169"/>
      <c r="AR50" s="169"/>
      <c r="AS50" s="169"/>
      <c r="AT50" s="220"/>
      <c r="AU50" s="25"/>
      <c r="AV50" s="26"/>
      <c r="AW50" s="25"/>
      <c r="AX50" s="220"/>
      <c r="AY50" s="220"/>
      <c r="AZ50" s="25"/>
      <c r="BA50" s="26"/>
      <c r="BB50" s="25"/>
      <c r="BC50" s="220"/>
      <c r="BD50" s="97"/>
      <c r="BE50" s="97"/>
      <c r="BF50" s="97"/>
      <c r="BG50" s="97"/>
      <c r="BH50" s="97"/>
      <c r="BI50" s="220"/>
      <c r="BJ50" s="25"/>
      <c r="BK50" s="26"/>
      <c r="BL50" s="25"/>
      <c r="BM50" s="220"/>
      <c r="BN50" s="222"/>
      <c r="BO50" s="222"/>
      <c r="BP50" s="222"/>
      <c r="BQ50" s="222"/>
      <c r="BR50" s="218"/>
      <c r="BS50" s="218"/>
      <c r="BT50" s="218"/>
      <c r="BU50" s="219"/>
      <c r="BV50" s="219"/>
      <c r="BW50" s="219"/>
      <c r="BX50" s="219"/>
    </row>
    <row r="51" spans="1:78" ht="14.4" customHeight="1" x14ac:dyDescent="0.2">
      <c r="A51" s="165"/>
      <c r="B51" s="169"/>
      <c r="C51" s="169"/>
      <c r="D51" s="169"/>
      <c r="E51" s="169"/>
      <c r="F51" s="170"/>
      <c r="G51" s="133"/>
      <c r="H51" s="17">
        <f>IF(T41="","",T41)</f>
        <v>11</v>
      </c>
      <c r="I51" s="10" t="s">
        <v>3</v>
      </c>
      <c r="J51" s="18">
        <f>IF(R41="","",R41)</f>
        <v>8</v>
      </c>
      <c r="K51" s="125"/>
      <c r="L51" s="127"/>
      <c r="M51" s="17" t="str">
        <f>IF(T46="","",T46)</f>
        <v/>
      </c>
      <c r="N51" s="10" t="s">
        <v>3</v>
      </c>
      <c r="O51" s="18" t="str">
        <f>IF(R46="","",R46)</f>
        <v/>
      </c>
      <c r="P51" s="125"/>
      <c r="Q51" s="148"/>
      <c r="R51" s="138"/>
      <c r="S51" s="138"/>
      <c r="T51" s="138"/>
      <c r="U51" s="139"/>
      <c r="V51" s="127"/>
      <c r="W51" s="9"/>
      <c r="X51" s="10" t="s">
        <v>3</v>
      </c>
      <c r="Y51" s="9"/>
      <c r="Z51" s="129"/>
      <c r="AA51" s="155"/>
      <c r="AB51" s="156"/>
      <c r="AC51" s="159"/>
      <c r="AD51" s="156"/>
      <c r="AE51" s="112"/>
      <c r="AF51" s="112"/>
      <c r="AG51" s="112"/>
      <c r="AH51" s="162"/>
      <c r="AI51" s="229"/>
      <c r="AJ51" s="229"/>
      <c r="AK51" s="230"/>
      <c r="AL51" s="25"/>
      <c r="AN51" s="221"/>
      <c r="AO51" s="169"/>
      <c r="AP51" s="169"/>
      <c r="AQ51" s="169"/>
      <c r="AR51" s="169"/>
      <c r="AS51" s="169"/>
      <c r="AT51" s="220"/>
      <c r="AU51" s="25"/>
      <c r="AV51" s="26"/>
      <c r="AW51" s="25"/>
      <c r="AX51" s="220"/>
      <c r="AY51" s="220"/>
      <c r="AZ51" s="25"/>
      <c r="BA51" s="26"/>
      <c r="BB51" s="25"/>
      <c r="BC51" s="220"/>
      <c r="BD51" s="97"/>
      <c r="BE51" s="97"/>
      <c r="BF51" s="97"/>
      <c r="BG51" s="97"/>
      <c r="BH51" s="97"/>
      <c r="BI51" s="220"/>
      <c r="BJ51" s="25"/>
      <c r="BK51" s="26"/>
      <c r="BL51" s="25"/>
      <c r="BM51" s="220"/>
      <c r="BN51" s="222"/>
      <c r="BO51" s="222"/>
      <c r="BP51" s="222"/>
      <c r="BQ51" s="222"/>
      <c r="BR51" s="218"/>
      <c r="BS51" s="218"/>
      <c r="BT51" s="218"/>
      <c r="BU51" s="219"/>
      <c r="BV51" s="219"/>
      <c r="BW51" s="219"/>
      <c r="BX51" s="219"/>
    </row>
    <row r="52" spans="1:78" ht="14.4" customHeight="1" x14ac:dyDescent="0.2">
      <c r="A52" s="164">
        <v>4</v>
      </c>
      <c r="B52" s="149" t="s">
        <v>75</v>
      </c>
      <c r="C52" s="149"/>
      <c r="D52" s="149"/>
      <c r="E52" s="149"/>
      <c r="F52" s="150"/>
      <c r="G52" s="3" t="str">
        <f>IF(V37="","",IF(V37="○","×","○"))</f>
        <v>×</v>
      </c>
      <c r="H52" s="11">
        <f>IF(Y37="","",Y37)</f>
        <v>5</v>
      </c>
      <c r="I52" s="12" t="s">
        <v>3</v>
      </c>
      <c r="J52" s="13">
        <f>IF(W37="","",W37)</f>
        <v>11</v>
      </c>
      <c r="K52" s="19"/>
      <c r="L52" s="3" t="str">
        <f>IF(V42="","",IF(V42="○","×","○"))</f>
        <v>×</v>
      </c>
      <c r="M52" s="11">
        <f>IF(Y42="","",Y42)</f>
        <v>8</v>
      </c>
      <c r="N52" s="12" t="s">
        <v>3</v>
      </c>
      <c r="O52" s="13">
        <f>IF(W42="","",W42)</f>
        <v>11</v>
      </c>
      <c r="P52" s="19"/>
      <c r="Q52" s="3" t="str">
        <f>IF(V47="","",IF(V47="○","×","○"))</f>
        <v>×</v>
      </c>
      <c r="R52" s="11">
        <f>IF(Y47="","",Y47)</f>
        <v>11</v>
      </c>
      <c r="S52" s="12" t="s">
        <v>3</v>
      </c>
      <c r="T52" s="13">
        <f>IF(W47="","",W47)</f>
        <v>7</v>
      </c>
      <c r="U52" s="19"/>
      <c r="V52" s="144" t="str">
        <f>IF(V53="","",IF(V53&gt;Z53,"○","×"))</f>
        <v/>
      </c>
      <c r="W52" s="145"/>
      <c r="X52" s="145"/>
      <c r="Y52" s="145"/>
      <c r="Z52" s="145"/>
      <c r="AA52" s="151">
        <f>IF(B52="","",COUNTIF($G$52:$Z$56,"○"))</f>
        <v>0</v>
      </c>
      <c r="AB52" s="152"/>
      <c r="AC52" s="157">
        <f>IF(B52="","",COUNTIF($G$52:$Z$56,"×"))</f>
        <v>3</v>
      </c>
      <c r="AD52" s="152"/>
      <c r="AE52" s="112">
        <f>IF(B52="","",AA52*2+AC52)</f>
        <v>3</v>
      </c>
      <c r="AF52" s="112"/>
      <c r="AG52" s="112"/>
      <c r="AH52" s="223">
        <f t="shared" ref="AH52" si="5">IF(B52="","",RANK(AE52,$AE$37:$AG$56))</f>
        <v>4</v>
      </c>
      <c r="AI52" s="224"/>
      <c r="AJ52" s="224"/>
      <c r="AK52" s="225"/>
      <c r="AL52" s="25"/>
      <c r="AN52" s="221"/>
      <c r="AO52" s="122"/>
      <c r="AP52" s="122"/>
      <c r="AQ52" s="122"/>
      <c r="AR52" s="122"/>
      <c r="AS52" s="122"/>
      <c r="AT52" s="2"/>
      <c r="AU52" s="25"/>
      <c r="AV52" s="26"/>
      <c r="AW52" s="25"/>
      <c r="AX52" s="34"/>
      <c r="AY52" s="2"/>
      <c r="AZ52" s="25"/>
      <c r="BA52" s="26"/>
      <c r="BB52" s="25"/>
      <c r="BC52" s="34"/>
      <c r="BD52" s="2"/>
      <c r="BE52" s="25"/>
      <c r="BF52" s="26"/>
      <c r="BG52" s="25"/>
      <c r="BH52" s="34"/>
      <c r="BI52" s="97"/>
      <c r="BJ52" s="97"/>
      <c r="BK52" s="97"/>
      <c r="BL52" s="97"/>
      <c r="BM52" s="97"/>
      <c r="BN52" s="222"/>
      <c r="BO52" s="222"/>
      <c r="BP52" s="222"/>
      <c r="BQ52" s="222"/>
      <c r="BR52" s="218"/>
      <c r="BS52" s="218"/>
      <c r="BT52" s="218"/>
      <c r="BU52" s="219"/>
      <c r="BV52" s="219"/>
      <c r="BW52" s="219"/>
      <c r="BX52" s="219"/>
    </row>
    <row r="53" spans="1:78" ht="14.4" customHeight="1" x14ac:dyDescent="0.2">
      <c r="A53" s="120"/>
      <c r="B53" s="122"/>
      <c r="C53" s="122"/>
      <c r="D53" s="122"/>
      <c r="E53" s="122"/>
      <c r="F53" s="123"/>
      <c r="G53" s="132">
        <f>IF(V38="W","L",IF(V38="L","W",IF(V38="","",Z38)))</f>
        <v>0</v>
      </c>
      <c r="H53" s="15">
        <f>IF(Y38="","",Y38)</f>
        <v>4</v>
      </c>
      <c r="I53" s="8" t="s">
        <v>3</v>
      </c>
      <c r="J53" s="16">
        <f>IF(W38="","",W38)</f>
        <v>11</v>
      </c>
      <c r="K53" s="124">
        <f>IF(OR(G53="L",G53="W"),"",V38)</f>
        <v>3</v>
      </c>
      <c r="L53" s="126">
        <f>IF(V43="W","L",IF(V43="L","W",IF(V43="","",Z43)))</f>
        <v>0</v>
      </c>
      <c r="M53" s="15">
        <f>IF(Y43="","",Y43)</f>
        <v>1</v>
      </c>
      <c r="N53" s="8" t="s">
        <v>3</v>
      </c>
      <c r="O53" s="16">
        <f>IF(W43="","",W43)</f>
        <v>11</v>
      </c>
      <c r="P53" s="124">
        <f>IF(OR(L53="L",L53="W"),"",V43)</f>
        <v>3</v>
      </c>
      <c r="Q53" s="126">
        <f>IF(V48="W","L",IF(V48="L","W",IF(V48="","",Z48)))</f>
        <v>1</v>
      </c>
      <c r="R53" s="15">
        <f>IF(Y48="","",Y48)</f>
        <v>3</v>
      </c>
      <c r="S53" s="8" t="s">
        <v>3</v>
      </c>
      <c r="T53" s="16">
        <f>IF(W48="","",W48)</f>
        <v>11</v>
      </c>
      <c r="U53" s="124">
        <f>IF(OR(Q53="L",Q53="W"),"",V48)</f>
        <v>3</v>
      </c>
      <c r="V53" s="147"/>
      <c r="W53" s="135"/>
      <c r="X53" s="135"/>
      <c r="Y53" s="135"/>
      <c r="Z53" s="135"/>
      <c r="AA53" s="153"/>
      <c r="AB53" s="154"/>
      <c r="AC53" s="158"/>
      <c r="AD53" s="154"/>
      <c r="AE53" s="112"/>
      <c r="AF53" s="112"/>
      <c r="AG53" s="112"/>
      <c r="AH53" s="226"/>
      <c r="AI53" s="227"/>
      <c r="AJ53" s="227"/>
      <c r="AK53" s="228"/>
      <c r="AL53" s="25"/>
      <c r="AN53" s="221"/>
      <c r="AO53" s="122"/>
      <c r="AP53" s="122"/>
      <c r="AQ53" s="122"/>
      <c r="AR53" s="122"/>
      <c r="AS53" s="122"/>
      <c r="AT53" s="220"/>
      <c r="AU53" s="25"/>
      <c r="AV53" s="26"/>
      <c r="AW53" s="25"/>
      <c r="AX53" s="220"/>
      <c r="AY53" s="220"/>
      <c r="AZ53" s="25"/>
      <c r="BA53" s="26"/>
      <c r="BB53" s="25"/>
      <c r="BC53" s="220"/>
      <c r="BD53" s="220"/>
      <c r="BE53" s="25"/>
      <c r="BF53" s="26"/>
      <c r="BG53" s="25"/>
      <c r="BH53" s="220"/>
      <c r="BI53" s="97"/>
      <c r="BJ53" s="97"/>
      <c r="BK53" s="97"/>
      <c r="BL53" s="97"/>
      <c r="BM53" s="97"/>
      <c r="BN53" s="222"/>
      <c r="BO53" s="222"/>
      <c r="BP53" s="222"/>
      <c r="BQ53" s="222"/>
      <c r="BR53" s="218"/>
      <c r="BS53" s="218"/>
      <c r="BT53" s="218"/>
      <c r="BU53" s="219"/>
      <c r="BV53" s="219"/>
      <c r="BW53" s="219"/>
      <c r="BX53" s="219"/>
    </row>
    <row r="54" spans="1:78" ht="14.4" customHeight="1" x14ac:dyDescent="0.2">
      <c r="A54" s="120"/>
      <c r="B54" s="122"/>
      <c r="C54" s="122"/>
      <c r="D54" s="122"/>
      <c r="E54" s="122"/>
      <c r="F54" s="123"/>
      <c r="G54" s="132"/>
      <c r="H54" s="15">
        <f>IF(Y39="","",Y39)</f>
        <v>7</v>
      </c>
      <c r="I54" s="8" t="s">
        <v>3</v>
      </c>
      <c r="J54" s="16">
        <f>IF(W39="","",W39)</f>
        <v>11</v>
      </c>
      <c r="K54" s="124"/>
      <c r="L54" s="126"/>
      <c r="M54" s="15">
        <f>IF(Y44="","",Y44)</f>
        <v>8</v>
      </c>
      <c r="N54" s="8" t="s">
        <v>3</v>
      </c>
      <c r="O54" s="16">
        <f>IF(W44="","",W44)</f>
        <v>11</v>
      </c>
      <c r="P54" s="124"/>
      <c r="Q54" s="126"/>
      <c r="R54" s="15">
        <f>IF(Y49="","",Y49)</f>
        <v>4</v>
      </c>
      <c r="S54" s="8" t="s">
        <v>3</v>
      </c>
      <c r="T54" s="16">
        <f>IF(W49="","",W49)</f>
        <v>11</v>
      </c>
      <c r="U54" s="124"/>
      <c r="V54" s="147"/>
      <c r="W54" s="135"/>
      <c r="X54" s="135"/>
      <c r="Y54" s="135"/>
      <c r="Z54" s="135"/>
      <c r="AA54" s="153"/>
      <c r="AB54" s="154"/>
      <c r="AC54" s="158"/>
      <c r="AD54" s="154"/>
      <c r="AE54" s="112"/>
      <c r="AF54" s="112"/>
      <c r="AG54" s="112"/>
      <c r="AH54" s="226"/>
      <c r="AI54" s="227"/>
      <c r="AJ54" s="227"/>
      <c r="AK54" s="228"/>
      <c r="AL54" s="25"/>
      <c r="AN54" s="221"/>
      <c r="AO54" s="122"/>
      <c r="AP54" s="122"/>
      <c r="AQ54" s="122"/>
      <c r="AR54" s="122"/>
      <c r="AS54" s="122"/>
      <c r="AT54" s="220"/>
      <c r="AU54" s="25"/>
      <c r="AV54" s="26"/>
      <c r="AW54" s="25"/>
      <c r="AX54" s="220"/>
      <c r="AY54" s="220"/>
      <c r="AZ54" s="25"/>
      <c r="BA54" s="26"/>
      <c r="BB54" s="25"/>
      <c r="BC54" s="220"/>
      <c r="BD54" s="220"/>
      <c r="BE54" s="25"/>
      <c r="BF54" s="26"/>
      <c r="BG54" s="25"/>
      <c r="BH54" s="220"/>
      <c r="BI54" s="97"/>
      <c r="BJ54" s="97"/>
      <c r="BK54" s="97"/>
      <c r="BL54" s="97"/>
      <c r="BM54" s="97"/>
      <c r="BN54" s="222"/>
      <c r="BO54" s="222"/>
      <c r="BP54" s="222"/>
      <c r="BQ54" s="222"/>
      <c r="BR54" s="218"/>
      <c r="BS54" s="218"/>
      <c r="BT54" s="218"/>
      <c r="BU54" s="219"/>
      <c r="BV54" s="219"/>
      <c r="BW54" s="219"/>
      <c r="BX54" s="219"/>
    </row>
    <row r="55" spans="1:78" ht="14.4" customHeight="1" x14ac:dyDescent="0.2">
      <c r="A55" s="120"/>
      <c r="B55" s="235" t="s">
        <v>26</v>
      </c>
      <c r="C55" s="235"/>
      <c r="D55" s="235"/>
      <c r="E55" s="235"/>
      <c r="F55" s="236"/>
      <c r="G55" s="132"/>
      <c r="H55" s="15" t="str">
        <f>IF(Y40="","",Y40)</f>
        <v/>
      </c>
      <c r="I55" s="8" t="s">
        <v>3</v>
      </c>
      <c r="J55" s="16" t="str">
        <f>IF(W40="","",W40)</f>
        <v/>
      </c>
      <c r="K55" s="124"/>
      <c r="L55" s="126"/>
      <c r="M55" s="15" t="str">
        <f>IF(Y45="","",Y45)</f>
        <v/>
      </c>
      <c r="N55" s="8" t="s">
        <v>3</v>
      </c>
      <c r="O55" s="16" t="str">
        <f>IF(W45="","",W45)</f>
        <v/>
      </c>
      <c r="P55" s="124"/>
      <c r="Q55" s="126"/>
      <c r="R55" s="15">
        <f>IF(Y50="","",Y50)</f>
        <v>6</v>
      </c>
      <c r="S55" s="8" t="s">
        <v>3</v>
      </c>
      <c r="T55" s="16">
        <f>IF(W50="","",W50)</f>
        <v>11</v>
      </c>
      <c r="U55" s="124"/>
      <c r="V55" s="147"/>
      <c r="W55" s="135"/>
      <c r="X55" s="135"/>
      <c r="Y55" s="135"/>
      <c r="Z55" s="135"/>
      <c r="AA55" s="153"/>
      <c r="AB55" s="154"/>
      <c r="AC55" s="158"/>
      <c r="AD55" s="154"/>
      <c r="AE55" s="112"/>
      <c r="AF55" s="112"/>
      <c r="AG55" s="112"/>
      <c r="AH55" s="226"/>
      <c r="AI55" s="227"/>
      <c r="AJ55" s="227"/>
      <c r="AK55" s="228"/>
      <c r="AL55" s="25"/>
      <c r="AN55" s="221"/>
      <c r="AO55" s="142"/>
      <c r="AP55" s="142"/>
      <c r="AQ55" s="142"/>
      <c r="AR55" s="142"/>
      <c r="AS55" s="142"/>
      <c r="AT55" s="220"/>
      <c r="AU55" s="25"/>
      <c r="AV55" s="26"/>
      <c r="AW55" s="25"/>
      <c r="AX55" s="220"/>
      <c r="AY55" s="220"/>
      <c r="AZ55" s="25"/>
      <c r="BA55" s="26"/>
      <c r="BB55" s="25"/>
      <c r="BC55" s="220"/>
      <c r="BD55" s="220"/>
      <c r="BE55" s="25"/>
      <c r="BF55" s="26"/>
      <c r="BG55" s="25"/>
      <c r="BH55" s="220"/>
      <c r="BI55" s="97"/>
      <c r="BJ55" s="97"/>
      <c r="BK55" s="97"/>
      <c r="BL55" s="97"/>
      <c r="BM55" s="97"/>
      <c r="BN55" s="222"/>
      <c r="BO55" s="222"/>
      <c r="BP55" s="222"/>
      <c r="BQ55" s="222"/>
      <c r="BR55" s="218"/>
      <c r="BS55" s="218"/>
      <c r="BT55" s="218"/>
      <c r="BU55" s="219"/>
      <c r="BV55" s="219"/>
      <c r="BW55" s="219"/>
      <c r="BX55" s="219"/>
    </row>
    <row r="56" spans="1:78" ht="14.4" customHeight="1" thickBot="1" x14ac:dyDescent="0.25">
      <c r="A56" s="174"/>
      <c r="B56" s="237"/>
      <c r="C56" s="237"/>
      <c r="D56" s="237"/>
      <c r="E56" s="237"/>
      <c r="F56" s="238"/>
      <c r="G56" s="190"/>
      <c r="H56" s="20" t="str">
        <f>IF(Y41="","",Y41)</f>
        <v/>
      </c>
      <c r="I56" s="21" t="s">
        <v>3</v>
      </c>
      <c r="J56" s="22" t="str">
        <f>IF(W41="","",W41)</f>
        <v/>
      </c>
      <c r="K56" s="176"/>
      <c r="L56" s="175"/>
      <c r="M56" s="20" t="str">
        <f>IF(Y46="","",Y46)</f>
        <v/>
      </c>
      <c r="N56" s="21" t="s">
        <v>3</v>
      </c>
      <c r="O56" s="22" t="str">
        <f>IF(W46="","",W46)</f>
        <v/>
      </c>
      <c r="P56" s="176"/>
      <c r="Q56" s="175"/>
      <c r="R56" s="20" t="str">
        <f>IF(Y51="","",Y51)</f>
        <v/>
      </c>
      <c r="S56" s="21" t="s">
        <v>3</v>
      </c>
      <c r="T56" s="22" t="str">
        <f>IF(W51="","",W51)</f>
        <v/>
      </c>
      <c r="U56" s="176"/>
      <c r="V56" s="181"/>
      <c r="W56" s="182"/>
      <c r="X56" s="182"/>
      <c r="Y56" s="182"/>
      <c r="Z56" s="182"/>
      <c r="AA56" s="183"/>
      <c r="AB56" s="184"/>
      <c r="AC56" s="185"/>
      <c r="AD56" s="184"/>
      <c r="AE56" s="186"/>
      <c r="AF56" s="186"/>
      <c r="AG56" s="186"/>
      <c r="AH56" s="231"/>
      <c r="AI56" s="232"/>
      <c r="AJ56" s="232"/>
      <c r="AK56" s="233"/>
      <c r="AL56" s="25"/>
      <c r="AN56" s="221"/>
      <c r="AO56" s="142"/>
      <c r="AP56" s="142"/>
      <c r="AQ56" s="142"/>
      <c r="AR56" s="142"/>
      <c r="AS56" s="142"/>
      <c r="AT56" s="220"/>
      <c r="AU56" s="25"/>
      <c r="AV56" s="26"/>
      <c r="AW56" s="25"/>
      <c r="AX56" s="220"/>
      <c r="AY56" s="220"/>
      <c r="AZ56" s="25"/>
      <c r="BA56" s="26"/>
      <c r="BB56" s="25"/>
      <c r="BC56" s="220"/>
      <c r="BD56" s="220"/>
      <c r="BE56" s="25"/>
      <c r="BF56" s="26"/>
      <c r="BG56" s="25"/>
      <c r="BH56" s="220"/>
      <c r="BI56" s="97"/>
      <c r="BJ56" s="97"/>
      <c r="BK56" s="97"/>
      <c r="BL56" s="97"/>
      <c r="BM56" s="97"/>
      <c r="BN56" s="222"/>
      <c r="BO56" s="222"/>
      <c r="BP56" s="222"/>
      <c r="BQ56" s="222"/>
      <c r="BR56" s="218"/>
      <c r="BS56" s="218"/>
      <c r="BT56" s="218"/>
      <c r="BU56" s="219"/>
      <c r="BV56" s="219"/>
      <c r="BW56" s="219"/>
      <c r="BX56" s="219"/>
    </row>
    <row r="57" spans="1:78" ht="14.4" customHeight="1" x14ac:dyDescent="0.2">
      <c r="A57" s="32"/>
      <c r="B57" s="33"/>
      <c r="C57" s="33"/>
      <c r="D57" s="33"/>
      <c r="E57" s="33"/>
      <c r="F57" s="33"/>
      <c r="G57" s="2"/>
      <c r="H57" s="25"/>
      <c r="I57" s="26"/>
      <c r="J57" s="25"/>
      <c r="K57" s="34"/>
      <c r="L57" s="2"/>
      <c r="M57" s="25"/>
      <c r="N57" s="26"/>
      <c r="O57" s="25"/>
      <c r="P57" s="34"/>
      <c r="Q57" s="2"/>
      <c r="R57" s="25"/>
      <c r="S57" s="26"/>
      <c r="T57" s="25"/>
      <c r="U57" s="34"/>
      <c r="V57" s="2"/>
      <c r="W57" s="25"/>
      <c r="X57" s="26"/>
      <c r="Y57" s="25"/>
      <c r="Z57" s="34"/>
      <c r="AA57" s="1"/>
      <c r="AB57" s="1"/>
      <c r="AC57" s="1"/>
      <c r="AD57" s="1"/>
      <c r="AE57" s="1"/>
      <c r="AF57" s="1"/>
      <c r="AG57" s="35"/>
      <c r="AH57" s="35"/>
      <c r="AI57" s="35"/>
      <c r="AJ57" s="35"/>
      <c r="AK57" s="36"/>
      <c r="AL57" s="37"/>
      <c r="AM57" s="1"/>
      <c r="AS57" s="32"/>
      <c r="AT57" s="33"/>
      <c r="AU57" s="2"/>
      <c r="AV57" s="25"/>
      <c r="AW57" s="26"/>
      <c r="AX57" s="25"/>
      <c r="AY57" s="34"/>
      <c r="AZ57" s="2"/>
      <c r="BA57" s="25"/>
      <c r="BB57" s="26"/>
      <c r="BC57" s="25"/>
      <c r="BD57" s="34"/>
      <c r="BE57" s="2"/>
      <c r="BF57" s="25"/>
      <c r="BG57" s="26"/>
      <c r="BH57" s="25"/>
      <c r="BI57" s="34"/>
      <c r="BJ57" s="2"/>
      <c r="BK57" s="25"/>
      <c r="BL57" s="26"/>
      <c r="BM57" s="25"/>
      <c r="BN57" s="34"/>
      <c r="BU57" s="35"/>
      <c r="BV57" s="35"/>
      <c r="BW57" s="35"/>
      <c r="BX57" s="35"/>
      <c r="BY57" s="36"/>
      <c r="BZ57" s="37"/>
    </row>
    <row r="58" spans="1:78" ht="14.4" customHeight="1" x14ac:dyDescent="0.25">
      <c r="A58" s="43" t="s">
        <v>5</v>
      </c>
      <c r="B58" s="43"/>
      <c r="C58" s="43"/>
      <c r="D58" s="43"/>
      <c r="E58" s="43"/>
      <c r="F58" s="43"/>
      <c r="AL58" s="37"/>
      <c r="AM58" s="1"/>
      <c r="AS58" s="32"/>
      <c r="AT58" s="38"/>
      <c r="AU58" s="34"/>
      <c r="AV58" s="25"/>
      <c r="AW58" s="26"/>
      <c r="AX58" s="25"/>
      <c r="AY58" s="34"/>
      <c r="AZ58" s="34"/>
      <c r="BA58" s="25"/>
      <c r="BB58" s="26"/>
      <c r="BC58" s="25"/>
      <c r="BD58" s="34"/>
      <c r="BE58" s="34"/>
      <c r="BF58" s="25"/>
      <c r="BG58" s="26"/>
      <c r="BH58" s="25"/>
      <c r="BI58" s="34"/>
      <c r="BJ58" s="34"/>
      <c r="BK58" s="25"/>
      <c r="BL58" s="26"/>
      <c r="BM58" s="25"/>
      <c r="BN58" s="34"/>
      <c r="BU58" s="35"/>
      <c r="BV58" s="35"/>
      <c r="BW58" s="35"/>
      <c r="BX58" s="35"/>
      <c r="BY58" s="36"/>
      <c r="BZ58" s="37"/>
    </row>
    <row r="59" spans="1:78" ht="14.4" customHeight="1" x14ac:dyDescent="0.2">
      <c r="B59" s="40"/>
      <c r="C59" s="40"/>
      <c r="D59" s="40"/>
      <c r="E59" s="40"/>
      <c r="F59" s="40"/>
      <c r="U59" s="1"/>
      <c r="Z59" s="1"/>
      <c r="AA59" s="1"/>
      <c r="AB59" s="1"/>
      <c r="AC59" s="1"/>
      <c r="AD59" s="1"/>
      <c r="AM59" s="1"/>
      <c r="AT59" s="23"/>
      <c r="AV59" s="1"/>
      <c r="AX59" s="23"/>
      <c r="BA59" s="1"/>
      <c r="BC59" s="23"/>
      <c r="BH59" s="23"/>
      <c r="BM59" s="23"/>
    </row>
    <row r="60" spans="1:78" ht="14.4" customHeight="1" x14ac:dyDescent="0.2">
      <c r="A60" s="40" t="s">
        <v>14</v>
      </c>
      <c r="B60" s="40"/>
      <c r="C60" s="40"/>
      <c r="D60" s="40"/>
      <c r="E60" s="40"/>
      <c r="F60" s="40"/>
      <c r="G60" s="1" t="s">
        <v>11</v>
      </c>
      <c r="K60" s="1"/>
      <c r="L60" s="1" t="s">
        <v>12</v>
      </c>
      <c r="P60" s="1"/>
      <c r="Q60" s="1" t="s">
        <v>13</v>
      </c>
      <c r="U60" s="1"/>
      <c r="Z60" s="1"/>
      <c r="AA60" s="1"/>
      <c r="AB60" s="1"/>
      <c r="AC60" s="1"/>
      <c r="AM60" s="1"/>
      <c r="AS60" s="23"/>
      <c r="AV60" s="1"/>
      <c r="AX60" s="23"/>
      <c r="BA60" s="1"/>
      <c r="BC60" s="23"/>
      <c r="BH60" s="23"/>
    </row>
    <row r="61" spans="1:78" ht="14.4" customHeight="1" x14ac:dyDescent="0.2">
      <c r="K61" s="1"/>
      <c r="P61" s="1"/>
      <c r="U61" s="1"/>
      <c r="AA61" s="1"/>
      <c r="AB61" s="1"/>
      <c r="AC61" s="1"/>
      <c r="AM61" s="1"/>
      <c r="AN61" s="40" t="s">
        <v>7</v>
      </c>
      <c r="AT61" s="23"/>
      <c r="AV61" s="1"/>
      <c r="AY61" s="23"/>
      <c r="BA61" s="1"/>
    </row>
    <row r="62" spans="1:78" ht="14.4" customHeight="1" x14ac:dyDescent="0.2">
      <c r="A62" s="40" t="s">
        <v>15</v>
      </c>
      <c r="G62" s="1" t="s">
        <v>11</v>
      </c>
      <c r="K62" s="1"/>
      <c r="L62" s="1" t="s">
        <v>17</v>
      </c>
      <c r="P62" s="1"/>
      <c r="Q62" s="1" t="s">
        <v>19</v>
      </c>
      <c r="U62" s="1"/>
      <c r="Z62" s="1"/>
      <c r="AA62" s="1"/>
      <c r="AC62" s="1"/>
      <c r="AM62" s="1"/>
      <c r="AS62" s="40"/>
      <c r="AT62" s="23"/>
      <c r="AV62" s="1"/>
      <c r="AY62" s="23"/>
      <c r="BA62" s="1"/>
    </row>
    <row r="63" spans="1:78" ht="14.4" customHeight="1" x14ac:dyDescent="0.2">
      <c r="G63" s="44" t="s">
        <v>16</v>
      </c>
      <c r="J63" s="23"/>
      <c r="K63" s="1"/>
      <c r="L63" s="1" t="s">
        <v>18</v>
      </c>
      <c r="O63" s="23"/>
      <c r="P63" s="1"/>
      <c r="Q63" s="1" t="s">
        <v>20</v>
      </c>
      <c r="T63" s="23"/>
      <c r="U63" s="1"/>
      <c r="AM63" s="1"/>
      <c r="AT63" s="23"/>
      <c r="AV63" s="1"/>
      <c r="AY63" s="23"/>
      <c r="BA63" s="1"/>
      <c r="BD63" s="23"/>
    </row>
    <row r="64" spans="1:78" ht="14.4" customHeight="1" x14ac:dyDescent="0.2">
      <c r="K64" s="1"/>
      <c r="P64" s="1"/>
      <c r="U64" s="1"/>
      <c r="Z64" s="1"/>
      <c r="AA64" s="1"/>
      <c r="AB64" s="1"/>
      <c r="AC64" s="1"/>
      <c r="AD64" s="1"/>
      <c r="AE64" s="1"/>
      <c r="AF64" s="1"/>
      <c r="BJ64" s="179"/>
      <c r="BK64" s="179"/>
      <c r="BL64" s="179"/>
      <c r="BM64" s="179"/>
      <c r="BN64" s="179"/>
      <c r="BO64" s="179"/>
      <c r="BP64" s="179"/>
      <c r="BQ64" s="179"/>
      <c r="BR64" s="179"/>
      <c r="BS64" s="179"/>
      <c r="BT64" s="179"/>
      <c r="BU64" s="179"/>
      <c r="BV64" s="41"/>
      <c r="BW64" s="41"/>
    </row>
    <row r="65" spans="11:81" ht="14.4" customHeight="1" x14ac:dyDescent="0.2">
      <c r="K65" s="1"/>
      <c r="P65" s="1"/>
      <c r="U65" s="1"/>
      <c r="Z65" s="1"/>
      <c r="AA65" s="1"/>
      <c r="AB65" s="1"/>
      <c r="AC65" s="1"/>
      <c r="AD65" s="1"/>
      <c r="BJ65" s="179"/>
      <c r="BK65" s="179"/>
      <c r="BL65" s="179"/>
      <c r="BM65" s="179"/>
      <c r="BN65" s="179"/>
      <c r="BO65" s="179"/>
      <c r="BP65" s="179"/>
      <c r="BQ65" s="179"/>
      <c r="BR65" s="179"/>
      <c r="BS65" s="179"/>
      <c r="BT65" s="179"/>
      <c r="BU65" s="179"/>
      <c r="BV65" s="41"/>
      <c r="BW65" s="41"/>
    </row>
    <row r="66" spans="11:81" ht="14.4" customHeight="1" x14ac:dyDescent="0.2">
      <c r="K66" s="1"/>
      <c r="P66" s="1"/>
      <c r="U66" s="1"/>
      <c r="Z66" s="1"/>
      <c r="AA66" s="1"/>
      <c r="AB66" s="1"/>
      <c r="AC66" s="1"/>
      <c r="AD66" s="1"/>
      <c r="BJ66" s="180"/>
      <c r="BK66" s="180"/>
      <c r="BL66" s="180"/>
      <c r="BM66" s="180"/>
      <c r="BN66" s="180"/>
      <c r="BO66" s="180"/>
      <c r="BP66" s="180"/>
      <c r="BQ66" s="180"/>
      <c r="BR66" s="180"/>
      <c r="BS66" s="180"/>
      <c r="BT66" s="180"/>
      <c r="BU66" s="180"/>
      <c r="BV66" s="42"/>
      <c r="BW66" s="42"/>
    </row>
    <row r="67" spans="11:81" ht="14.4" customHeight="1" x14ac:dyDescent="0.2">
      <c r="K67" s="1"/>
      <c r="P67" s="1"/>
      <c r="U67" s="1"/>
      <c r="Z67" s="1"/>
      <c r="AA67" s="1"/>
      <c r="AB67" s="1"/>
      <c r="AC67" s="1"/>
      <c r="AD67" s="1"/>
      <c r="BA67" s="1"/>
      <c r="BJ67" s="180"/>
      <c r="BK67" s="180"/>
      <c r="BL67" s="180"/>
      <c r="BM67" s="180"/>
      <c r="BN67" s="180"/>
      <c r="BO67" s="180"/>
      <c r="BP67" s="180"/>
      <c r="BQ67" s="180"/>
      <c r="BR67" s="180"/>
      <c r="BS67" s="180"/>
      <c r="BT67" s="180"/>
      <c r="BU67" s="180"/>
      <c r="BV67" s="42"/>
      <c r="BW67" s="42"/>
    </row>
    <row r="68" spans="11:81" ht="14.4" customHeight="1" x14ac:dyDescent="0.2">
      <c r="K68" s="1"/>
      <c r="P68" s="1"/>
      <c r="U68" s="1"/>
      <c r="Z68" s="1"/>
      <c r="AA68" s="1"/>
      <c r="AB68" s="1"/>
      <c r="AC68" s="1"/>
      <c r="AD68" s="1"/>
      <c r="BA68" s="1"/>
      <c r="BJ68" s="180"/>
      <c r="BK68" s="180"/>
      <c r="BL68" s="180"/>
      <c r="BM68" s="180"/>
      <c r="BN68" s="180"/>
      <c r="BO68" s="180"/>
      <c r="BP68" s="180"/>
      <c r="BQ68" s="180"/>
      <c r="BR68" s="180"/>
      <c r="BS68" s="180"/>
      <c r="BT68" s="180"/>
      <c r="BU68" s="180"/>
      <c r="BV68" s="42"/>
      <c r="BW68" s="42"/>
    </row>
    <row r="69" spans="11:81" ht="14.4" customHeight="1" x14ac:dyDescent="0.2">
      <c r="K69" s="1"/>
      <c r="P69" s="1"/>
      <c r="U69" s="1"/>
      <c r="Z69" s="1"/>
      <c r="AA69" s="1"/>
      <c r="AB69" s="1"/>
      <c r="AC69" s="1"/>
      <c r="AD69" s="1"/>
      <c r="BA69" s="1"/>
      <c r="BJ69" s="180"/>
      <c r="BK69" s="180"/>
      <c r="BL69" s="180"/>
      <c r="BM69" s="180"/>
      <c r="BN69" s="180"/>
      <c r="BO69" s="180"/>
      <c r="BP69" s="180"/>
      <c r="BQ69" s="180"/>
      <c r="BR69" s="180"/>
      <c r="BS69" s="180"/>
      <c r="BT69" s="180"/>
      <c r="BU69" s="180"/>
      <c r="BV69" s="42"/>
      <c r="BW69" s="42"/>
    </row>
    <row r="70" spans="11:81" ht="14.4" customHeight="1" x14ac:dyDescent="0.2">
      <c r="K70" s="1"/>
      <c r="P70" s="1"/>
      <c r="U70" s="1"/>
      <c r="Z70" s="1"/>
      <c r="AA70" s="1"/>
      <c r="AB70" s="1"/>
      <c r="AC70" s="1"/>
      <c r="AD70" s="1"/>
      <c r="BA70" s="1"/>
      <c r="BF70" s="23"/>
      <c r="BG70" s="23"/>
      <c r="BH70" s="23"/>
      <c r="BI70" s="23"/>
      <c r="BJ70" s="180"/>
      <c r="BK70" s="180"/>
      <c r="BL70" s="180"/>
      <c r="BM70" s="180"/>
      <c r="BN70" s="180"/>
      <c r="BO70" s="180"/>
      <c r="BP70" s="180"/>
      <c r="BQ70" s="180"/>
      <c r="BR70" s="180"/>
      <c r="BS70" s="180"/>
      <c r="BT70" s="180"/>
      <c r="BU70" s="180"/>
      <c r="BV70" s="42"/>
      <c r="BW70" s="42"/>
      <c r="BX70" s="23"/>
      <c r="BY70" s="23"/>
      <c r="BZ70" s="23"/>
      <c r="CA70" s="23"/>
      <c r="CB70" s="23"/>
    </row>
    <row r="71" spans="11:81" ht="14.4" customHeight="1" x14ac:dyDescent="0.2">
      <c r="K71" s="1"/>
      <c r="P71" s="1"/>
      <c r="U71" s="1"/>
      <c r="Z71" s="1"/>
      <c r="AA71" s="1"/>
      <c r="AB71" s="1"/>
      <c r="AC71" s="1"/>
      <c r="AD71" s="1"/>
      <c r="BA71" s="1"/>
      <c r="BF71" s="23"/>
      <c r="BG71" s="23"/>
      <c r="BH71" s="23"/>
      <c r="BI71" s="23"/>
      <c r="BJ71" s="180"/>
      <c r="BK71" s="180"/>
      <c r="BL71" s="180"/>
      <c r="BM71" s="180"/>
      <c r="BN71" s="180"/>
      <c r="BO71" s="180"/>
      <c r="BP71" s="180"/>
      <c r="BQ71" s="180"/>
      <c r="BR71" s="180"/>
      <c r="BS71" s="180"/>
      <c r="BT71" s="180"/>
      <c r="BU71" s="180"/>
      <c r="BV71" s="42"/>
      <c r="BW71" s="42"/>
      <c r="BX71" s="23"/>
      <c r="BY71" s="23"/>
      <c r="BZ71" s="23"/>
      <c r="CA71" s="23"/>
      <c r="CB71" s="23"/>
      <c r="CC71" s="23"/>
    </row>
    <row r="72" spans="11:81" ht="14.4" customHeight="1" x14ac:dyDescent="0.2">
      <c r="K72" s="1"/>
      <c r="P72" s="1"/>
      <c r="U72" s="1"/>
      <c r="Z72" s="1"/>
      <c r="AA72" s="1"/>
      <c r="AB72" s="1"/>
      <c r="AC72" s="1"/>
      <c r="AD72" s="1"/>
      <c r="BA72" s="1"/>
      <c r="BF72" s="23"/>
      <c r="BG72" s="23"/>
      <c r="BH72" s="23"/>
      <c r="BI72" s="23"/>
      <c r="BJ72" s="180"/>
      <c r="BK72" s="180"/>
      <c r="BL72" s="180"/>
      <c r="BM72" s="180"/>
      <c r="BN72" s="180"/>
      <c r="BO72" s="180"/>
      <c r="BP72" s="180"/>
      <c r="BQ72" s="180"/>
      <c r="BR72" s="180"/>
      <c r="BS72" s="180"/>
      <c r="BT72" s="180"/>
      <c r="BU72" s="180"/>
      <c r="BV72" s="42"/>
      <c r="BW72" s="42"/>
      <c r="BX72" s="23"/>
      <c r="BY72" s="23"/>
      <c r="BZ72" s="23"/>
      <c r="CA72" s="23"/>
      <c r="CB72" s="23"/>
      <c r="CC72" s="23"/>
    </row>
    <row r="73" spans="11:81" ht="14.4" customHeight="1" x14ac:dyDescent="0.2">
      <c r="K73" s="1"/>
      <c r="P73" s="1"/>
      <c r="U73" s="1"/>
      <c r="Z73" s="1"/>
      <c r="AA73" s="1"/>
      <c r="AB73" s="1"/>
      <c r="AC73" s="1"/>
      <c r="AD73" s="1"/>
      <c r="BA73" s="1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</row>
    <row r="74" spans="11:81" ht="14.4" customHeight="1" x14ac:dyDescent="0.2">
      <c r="K74" s="1"/>
      <c r="P74" s="1"/>
      <c r="U74" s="1"/>
      <c r="Z74" s="1"/>
      <c r="AA74" s="1"/>
      <c r="AB74" s="1"/>
      <c r="AC74" s="1"/>
      <c r="AD74" s="1"/>
      <c r="BA74" s="1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</row>
    <row r="75" spans="11:81" s="23" customFormat="1" ht="14.4" customHeight="1" x14ac:dyDescent="0.2">
      <c r="AG75" s="1"/>
      <c r="AH75" s="1"/>
      <c r="AI75" s="1"/>
      <c r="AJ75" s="1"/>
      <c r="AK75" s="1"/>
      <c r="AL75" s="1"/>
      <c r="AN75" s="1"/>
      <c r="AO75" s="1"/>
      <c r="AP75" s="1"/>
      <c r="AQ75" s="1"/>
      <c r="AR75" s="1"/>
      <c r="AS75" s="1"/>
      <c r="AT75" s="1"/>
      <c r="AU75" s="1"/>
      <c r="AW75" s="1"/>
      <c r="AX75" s="1"/>
      <c r="AY75" s="1"/>
      <c r="AZ75" s="1"/>
      <c r="BA75" s="1"/>
      <c r="BB75" s="1"/>
      <c r="BC75" s="1"/>
      <c r="BD75" s="1"/>
      <c r="BE75" s="1"/>
    </row>
    <row r="76" spans="11:81" s="23" customFormat="1" ht="14.4" customHeight="1" x14ac:dyDescent="0.2">
      <c r="AG76" s="1"/>
      <c r="AH76" s="1"/>
      <c r="AI76" s="1"/>
      <c r="AJ76" s="1"/>
      <c r="AK76" s="1"/>
      <c r="AL76" s="1"/>
      <c r="AN76" s="1"/>
      <c r="AO76" s="1"/>
      <c r="AP76" s="1"/>
      <c r="AQ76" s="1"/>
      <c r="AR76" s="1"/>
      <c r="AS76" s="1"/>
      <c r="AT76" s="1"/>
      <c r="AU76" s="1"/>
      <c r="AW76" s="1"/>
      <c r="AX76" s="1"/>
      <c r="AY76" s="1"/>
      <c r="AZ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</row>
    <row r="77" spans="11:81" s="23" customFormat="1" ht="14.4" customHeight="1" x14ac:dyDescent="0.2">
      <c r="AG77" s="1"/>
      <c r="AH77" s="1"/>
      <c r="AI77" s="1"/>
      <c r="AJ77" s="1"/>
      <c r="AK77" s="1"/>
      <c r="AL77" s="1"/>
      <c r="AN77" s="1"/>
      <c r="AO77" s="1"/>
      <c r="AP77" s="1"/>
      <c r="AQ77" s="1"/>
      <c r="AR77" s="1"/>
      <c r="AS77" s="1"/>
      <c r="AT77" s="1"/>
      <c r="AU77" s="1"/>
      <c r="AW77" s="1"/>
      <c r="AX77" s="1"/>
      <c r="AY77" s="1"/>
      <c r="AZ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</row>
    <row r="78" spans="11:81" s="23" customFormat="1" ht="14.4" customHeight="1" x14ac:dyDescent="0.2">
      <c r="AG78" s="1"/>
      <c r="AH78" s="1"/>
      <c r="AI78" s="1"/>
      <c r="AJ78" s="1"/>
      <c r="AK78" s="1"/>
      <c r="AL78" s="1"/>
      <c r="AN78" s="1"/>
      <c r="AO78" s="1"/>
      <c r="AP78" s="1"/>
      <c r="AQ78" s="1"/>
      <c r="AR78" s="1"/>
      <c r="AS78" s="1"/>
      <c r="AT78" s="1"/>
      <c r="AU78" s="1"/>
      <c r="AW78" s="1"/>
      <c r="AX78" s="1"/>
      <c r="AY78" s="1"/>
      <c r="AZ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</row>
    <row r="79" spans="11:81" s="23" customFormat="1" ht="14.4" customHeight="1" x14ac:dyDescent="0.2">
      <c r="AG79" s="1"/>
      <c r="AH79" s="1"/>
      <c r="AI79" s="1"/>
      <c r="AJ79" s="1"/>
      <c r="AK79" s="1"/>
      <c r="AL79" s="1"/>
      <c r="AN79" s="1"/>
      <c r="AO79" s="1"/>
      <c r="AP79" s="1"/>
      <c r="AQ79" s="1"/>
      <c r="AR79" s="1"/>
      <c r="AS79" s="1"/>
      <c r="AT79" s="1"/>
      <c r="AU79" s="1"/>
      <c r="AW79" s="1"/>
      <c r="AX79" s="1"/>
      <c r="AY79" s="1"/>
      <c r="AZ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</row>
    <row r="80" spans="11:81" s="23" customFormat="1" ht="14.4" customHeight="1" x14ac:dyDescent="0.2">
      <c r="AG80" s="1"/>
      <c r="AH80" s="1"/>
      <c r="AI80" s="1"/>
      <c r="AJ80" s="1"/>
      <c r="AK80" s="1"/>
      <c r="AL80" s="1"/>
      <c r="AN80" s="1"/>
      <c r="AO80" s="1"/>
      <c r="AP80" s="1"/>
      <c r="AQ80" s="1"/>
      <c r="AR80" s="1"/>
      <c r="AS80" s="1"/>
      <c r="AT80" s="1"/>
      <c r="AU80" s="1"/>
      <c r="AW80" s="1"/>
      <c r="AX80" s="1"/>
      <c r="AY80" s="1"/>
      <c r="AZ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</row>
  </sheetData>
  <mergeCells count="264">
    <mergeCell ref="B52:F54"/>
    <mergeCell ref="B55:F56"/>
    <mergeCell ref="B22:F24"/>
    <mergeCell ref="B25:F26"/>
    <mergeCell ref="A6:BX7"/>
    <mergeCell ref="A1:BX2"/>
    <mergeCell ref="G35:K36"/>
    <mergeCell ref="L35:P36"/>
    <mergeCell ref="Q35:U36"/>
    <mergeCell ref="V35:Z36"/>
    <mergeCell ref="AT35:AX36"/>
    <mergeCell ref="AY35:BC36"/>
    <mergeCell ref="BD10:BH11"/>
    <mergeCell ref="BI10:BM11"/>
    <mergeCell ref="BN9:BO11"/>
    <mergeCell ref="BP9:BQ11"/>
    <mergeCell ref="BR9:BT11"/>
    <mergeCell ref="BU9:BX11"/>
    <mergeCell ref="X9:Y11"/>
    <mergeCell ref="Z9:AB11"/>
    <mergeCell ref="AC9:AF11"/>
    <mergeCell ref="AT10:AX11"/>
    <mergeCell ref="AY10:BC11"/>
    <mergeCell ref="BD34:BH34"/>
    <mergeCell ref="AH34:AK36"/>
    <mergeCell ref="L13:L16"/>
    <mergeCell ref="P13:P16"/>
    <mergeCell ref="Q13:Q16"/>
    <mergeCell ref="U13:U16"/>
    <mergeCell ref="AN34:AS35"/>
    <mergeCell ref="AN36:AS36"/>
    <mergeCell ref="G10:K11"/>
    <mergeCell ref="L10:P11"/>
    <mergeCell ref="Q10:U11"/>
    <mergeCell ref="V9:W11"/>
    <mergeCell ref="AO25:AS26"/>
    <mergeCell ref="AO27:AS29"/>
    <mergeCell ref="AO30:AS31"/>
    <mergeCell ref="BJ66:BU72"/>
    <mergeCell ref="BD53:BD56"/>
    <mergeCell ref="BH53:BH56"/>
    <mergeCell ref="BJ64:BU65"/>
    <mergeCell ref="G53:G56"/>
    <mergeCell ref="K53:K56"/>
    <mergeCell ref="L53:L56"/>
    <mergeCell ref="P53:P56"/>
    <mergeCell ref="Q53:Q56"/>
    <mergeCell ref="U53:U56"/>
    <mergeCell ref="BI52:BM56"/>
    <mergeCell ref="BN52:BO56"/>
    <mergeCell ref="BP52:BQ56"/>
    <mergeCell ref="BR52:BT56"/>
    <mergeCell ref="BU52:BX56"/>
    <mergeCell ref="AT53:AT56"/>
    <mergeCell ref="AX53:AX56"/>
    <mergeCell ref="AY53:AY56"/>
    <mergeCell ref="BC53:BC56"/>
    <mergeCell ref="AO52:AS54"/>
    <mergeCell ref="AO55:AS56"/>
    <mergeCell ref="A52:A56"/>
    <mergeCell ref="V52:Z56"/>
    <mergeCell ref="AA52:AB56"/>
    <mergeCell ref="AC52:AD56"/>
    <mergeCell ref="AE52:AG56"/>
    <mergeCell ref="AH52:AK56"/>
    <mergeCell ref="AN52:AN56"/>
    <mergeCell ref="BU47:BX51"/>
    <mergeCell ref="G48:G51"/>
    <mergeCell ref="K48:K51"/>
    <mergeCell ref="L48:L51"/>
    <mergeCell ref="P48:P51"/>
    <mergeCell ref="V48:V51"/>
    <mergeCell ref="Z48:Z51"/>
    <mergeCell ref="AT48:AT51"/>
    <mergeCell ref="AX48:AX51"/>
    <mergeCell ref="AY48:AY51"/>
    <mergeCell ref="AN47:AN51"/>
    <mergeCell ref="BD47:BH51"/>
    <mergeCell ref="BN47:BO51"/>
    <mergeCell ref="BP47:BQ51"/>
    <mergeCell ref="BR47:BT51"/>
    <mergeCell ref="BC48:BC51"/>
    <mergeCell ref="BI48:BI51"/>
    <mergeCell ref="BM48:BM51"/>
    <mergeCell ref="BM43:BM46"/>
    <mergeCell ref="A47:A51"/>
    <mergeCell ref="Q47:U51"/>
    <mergeCell ref="AA47:AB51"/>
    <mergeCell ref="AC47:AD51"/>
    <mergeCell ref="AE47:AG51"/>
    <mergeCell ref="AH47:AK51"/>
    <mergeCell ref="AT43:AT46"/>
    <mergeCell ref="AX43:AX46"/>
    <mergeCell ref="BD43:BD46"/>
    <mergeCell ref="BH43:BH46"/>
    <mergeCell ref="BI43:BI46"/>
    <mergeCell ref="AY42:BC46"/>
    <mergeCell ref="A42:A46"/>
    <mergeCell ref="B42:F44"/>
    <mergeCell ref="AO45:AS46"/>
    <mergeCell ref="AO47:AS49"/>
    <mergeCell ref="AO50:AS51"/>
    <mergeCell ref="AO42:AS44"/>
    <mergeCell ref="B45:F46"/>
    <mergeCell ref="B47:F49"/>
    <mergeCell ref="B50:F51"/>
    <mergeCell ref="BN42:BO46"/>
    <mergeCell ref="BP42:BQ46"/>
    <mergeCell ref="BR42:BT46"/>
    <mergeCell ref="BU42:BX46"/>
    <mergeCell ref="G43:G46"/>
    <mergeCell ref="K43:K46"/>
    <mergeCell ref="Q43:Q46"/>
    <mergeCell ref="U43:U46"/>
    <mergeCell ref="V43:V46"/>
    <mergeCell ref="Z43:Z46"/>
    <mergeCell ref="L42:P46"/>
    <mergeCell ref="AA42:AB46"/>
    <mergeCell ref="AC42:AD46"/>
    <mergeCell ref="AE42:AG46"/>
    <mergeCell ref="AH42:AK46"/>
    <mergeCell ref="AN42:AN46"/>
    <mergeCell ref="BR37:BT41"/>
    <mergeCell ref="BU37:BX41"/>
    <mergeCell ref="L38:L41"/>
    <mergeCell ref="P38:P41"/>
    <mergeCell ref="Q38:Q41"/>
    <mergeCell ref="U38:U41"/>
    <mergeCell ref="V38:V41"/>
    <mergeCell ref="Z38:Z41"/>
    <mergeCell ref="AY38:AY41"/>
    <mergeCell ref="BC38:BC41"/>
    <mergeCell ref="AH37:AK41"/>
    <mergeCell ref="AN37:AN41"/>
    <mergeCell ref="AT37:AX41"/>
    <mergeCell ref="BN37:BO41"/>
    <mergeCell ref="BP37:BQ41"/>
    <mergeCell ref="BD38:BD41"/>
    <mergeCell ref="BH38:BH41"/>
    <mergeCell ref="BI38:BI41"/>
    <mergeCell ref="BM38:BM41"/>
    <mergeCell ref="AO37:AS39"/>
    <mergeCell ref="AO40:AS41"/>
    <mergeCell ref="A37:A41"/>
    <mergeCell ref="G37:K41"/>
    <mergeCell ref="AA37:AB41"/>
    <mergeCell ref="AC37:AD41"/>
    <mergeCell ref="AE37:AG41"/>
    <mergeCell ref="Q34:U34"/>
    <mergeCell ref="V34:Z34"/>
    <mergeCell ref="AC34:AD36"/>
    <mergeCell ref="AE34:AG36"/>
    <mergeCell ref="B37:F39"/>
    <mergeCell ref="B40:F41"/>
    <mergeCell ref="A34:F35"/>
    <mergeCell ref="A36:F36"/>
    <mergeCell ref="BR34:BT36"/>
    <mergeCell ref="BU34:BX36"/>
    <mergeCell ref="BD35:BH36"/>
    <mergeCell ref="BI35:BM36"/>
    <mergeCell ref="AT34:AX34"/>
    <mergeCell ref="AY34:BC34"/>
    <mergeCell ref="BD28:BD31"/>
    <mergeCell ref="BH28:BH31"/>
    <mergeCell ref="G34:K34"/>
    <mergeCell ref="L34:P34"/>
    <mergeCell ref="AA34:AB36"/>
    <mergeCell ref="BI27:BM31"/>
    <mergeCell ref="BN27:BO31"/>
    <mergeCell ref="BP27:BQ31"/>
    <mergeCell ref="BR27:BT31"/>
    <mergeCell ref="BU27:BX31"/>
    <mergeCell ref="AT28:AT31"/>
    <mergeCell ref="AX28:AX31"/>
    <mergeCell ref="AY28:AY31"/>
    <mergeCell ref="BC28:BC31"/>
    <mergeCell ref="AN27:AN31"/>
    <mergeCell ref="BI34:BM34"/>
    <mergeCell ref="BN34:BO36"/>
    <mergeCell ref="BP34:BQ36"/>
    <mergeCell ref="BU22:BX26"/>
    <mergeCell ref="G23:G26"/>
    <mergeCell ref="K23:K26"/>
    <mergeCell ref="L23:L26"/>
    <mergeCell ref="P23:P26"/>
    <mergeCell ref="AT23:AT26"/>
    <mergeCell ref="AX23:AX26"/>
    <mergeCell ref="AY23:AY26"/>
    <mergeCell ref="AN22:AN26"/>
    <mergeCell ref="BD22:BH26"/>
    <mergeCell ref="BN22:BO26"/>
    <mergeCell ref="BP22:BQ26"/>
    <mergeCell ref="BR22:BT26"/>
    <mergeCell ref="BC23:BC26"/>
    <mergeCell ref="BI23:BI26"/>
    <mergeCell ref="BM23:BM26"/>
    <mergeCell ref="AO22:AS24"/>
    <mergeCell ref="A22:A26"/>
    <mergeCell ref="Q22:U26"/>
    <mergeCell ref="V22:W26"/>
    <mergeCell ref="X22:Y26"/>
    <mergeCell ref="Z22:AB26"/>
    <mergeCell ref="AC22:AF26"/>
    <mergeCell ref="AT18:AT21"/>
    <mergeCell ref="AX18:AX21"/>
    <mergeCell ref="BD18:BD21"/>
    <mergeCell ref="AY17:BC21"/>
    <mergeCell ref="B17:F19"/>
    <mergeCell ref="B20:F21"/>
    <mergeCell ref="AO17:AS19"/>
    <mergeCell ref="AO20:AS21"/>
    <mergeCell ref="BN17:BO21"/>
    <mergeCell ref="BP17:BQ21"/>
    <mergeCell ref="BR17:BT21"/>
    <mergeCell ref="BU17:BX21"/>
    <mergeCell ref="G18:G21"/>
    <mergeCell ref="K18:K21"/>
    <mergeCell ref="Q18:Q21"/>
    <mergeCell ref="U18:U21"/>
    <mergeCell ref="A17:A21"/>
    <mergeCell ref="L17:P21"/>
    <mergeCell ref="V17:W21"/>
    <mergeCell ref="X17:Y21"/>
    <mergeCell ref="Z17:AB21"/>
    <mergeCell ref="AC17:AF21"/>
    <mergeCell ref="AN17:AN21"/>
    <mergeCell ref="BM18:BM21"/>
    <mergeCell ref="BH18:BH21"/>
    <mergeCell ref="BI18:BI21"/>
    <mergeCell ref="A9:F10"/>
    <mergeCell ref="A11:F11"/>
    <mergeCell ref="AN9:AS10"/>
    <mergeCell ref="AN11:AS11"/>
    <mergeCell ref="A12:A16"/>
    <mergeCell ref="G12:K16"/>
    <mergeCell ref="V12:W16"/>
    <mergeCell ref="X12:Y16"/>
    <mergeCell ref="Z12:AB16"/>
    <mergeCell ref="L9:P9"/>
    <mergeCell ref="Q9:U9"/>
    <mergeCell ref="B12:F14"/>
    <mergeCell ref="B15:F16"/>
    <mergeCell ref="AO12:AS14"/>
    <mergeCell ref="AO15:AS16"/>
    <mergeCell ref="BU12:BX16"/>
    <mergeCell ref="AY13:AY16"/>
    <mergeCell ref="BC13:BC16"/>
    <mergeCell ref="AC12:AF16"/>
    <mergeCell ref="AN12:AN16"/>
    <mergeCell ref="AT12:AX16"/>
    <mergeCell ref="BL3:BX3"/>
    <mergeCell ref="BL4:BX4"/>
    <mergeCell ref="G9:K9"/>
    <mergeCell ref="BD9:BH9"/>
    <mergeCell ref="BI9:BM9"/>
    <mergeCell ref="AT9:AX9"/>
    <mergeCell ref="AY9:BC9"/>
    <mergeCell ref="BR12:BT16"/>
    <mergeCell ref="BN12:BO16"/>
    <mergeCell ref="BP12:BQ16"/>
    <mergeCell ref="BD13:BD16"/>
    <mergeCell ref="BH13:BH16"/>
    <mergeCell ref="BI13:BI16"/>
    <mergeCell ref="BM13:BM16"/>
  </mergeCells>
  <phoneticPr fontId="2"/>
  <conditionalFormatting sqref="V32">
    <cfRule type="cellIs" dxfId="47" priority="45" stopIfTrue="1" operator="equal">
      <formula>"×"</formula>
    </cfRule>
    <cfRule type="cellIs" dxfId="46" priority="46" stopIfTrue="1" operator="equal">
      <formula>"○"</formula>
    </cfRule>
  </conditionalFormatting>
  <conditionalFormatting sqref="G32 L32 Q32">
    <cfRule type="cellIs" dxfId="45" priority="48" stopIfTrue="1" operator="equal">
      <formula>"×"</formula>
    </cfRule>
    <cfRule type="cellIs" dxfId="44" priority="49" stopIfTrue="1" operator="equal">
      <formula>"○"</formula>
    </cfRule>
  </conditionalFormatting>
  <conditionalFormatting sqref="AH27:AJ31 AC12:AE26">
    <cfRule type="expression" dxfId="43" priority="50" stopIfTrue="1">
      <formula>COUNTIF(#REF!,AC12)&gt;1</formula>
    </cfRule>
  </conditionalFormatting>
  <conditionalFormatting sqref="AA32">
    <cfRule type="cellIs" dxfId="42" priority="47" stopIfTrue="1" operator="equal">
      <formula>"×"</formula>
    </cfRule>
  </conditionalFormatting>
  <conditionalFormatting sqref="L12 Q12 Q17 G17 G22 L22 G27 L27 Q27">
    <cfRule type="cellIs" dxfId="41" priority="43" stopIfTrue="1" operator="equal">
      <formula>"×"</formula>
    </cfRule>
    <cfRule type="cellIs" dxfId="40" priority="44" stopIfTrue="1" operator="equal">
      <formula>"○"</formula>
    </cfRule>
  </conditionalFormatting>
  <conditionalFormatting sqref="L17 Q22 V27 G12">
    <cfRule type="cellIs" dxfId="39" priority="42" stopIfTrue="1" operator="equal">
      <formula>"×"</formula>
    </cfRule>
  </conditionalFormatting>
  <conditionalFormatting sqref="BU37:BW56">
    <cfRule type="expression" dxfId="38" priority="29" stopIfTrue="1">
      <formula>COUNTIF(#REF!,BU37)&gt;1</formula>
    </cfRule>
  </conditionalFormatting>
  <conditionalFormatting sqref="G57 L57 Q57">
    <cfRule type="cellIs" dxfId="37" priority="27" stopIfTrue="1" operator="equal">
      <formula>"×"</formula>
    </cfRule>
    <cfRule type="cellIs" dxfId="36" priority="28" stopIfTrue="1" operator="equal">
      <formula>"○"</formula>
    </cfRule>
  </conditionalFormatting>
  <conditionalFormatting sqref="AY42 BD47 BI52 AT37">
    <cfRule type="cellIs" dxfId="35" priority="30" stopIfTrue="1" operator="equal">
      <formula>"×"</formula>
    </cfRule>
  </conditionalFormatting>
  <conditionalFormatting sqref="AY37 BD37 BI37 BD42 BI42 AT42 AT47 AY47 BI47 AT52 AY52 BD52">
    <cfRule type="cellIs" dxfId="34" priority="31" stopIfTrue="1" operator="equal">
      <formula>"×"</formula>
    </cfRule>
    <cfRule type="cellIs" dxfId="33" priority="32" stopIfTrue="1" operator="equal">
      <formula>"○"</formula>
    </cfRule>
  </conditionalFormatting>
  <conditionalFormatting sqref="AL57:AL58">
    <cfRule type="expression" dxfId="32" priority="26" stopIfTrue="1">
      <formula>COUNTIF(#REF!,AL57)&gt;1</formula>
    </cfRule>
  </conditionalFormatting>
  <conditionalFormatting sqref="AA57">
    <cfRule type="cellIs" dxfId="31" priority="25" stopIfTrue="1" operator="equal">
      <formula>"×"</formula>
    </cfRule>
  </conditionalFormatting>
  <conditionalFormatting sqref="V57">
    <cfRule type="cellIs" dxfId="30" priority="23" stopIfTrue="1" operator="equal">
      <formula>"×"</formula>
    </cfRule>
    <cfRule type="cellIs" dxfId="29" priority="24" stopIfTrue="1" operator="equal">
      <formula>"○"</formula>
    </cfRule>
  </conditionalFormatting>
  <conditionalFormatting sqref="BJ57">
    <cfRule type="cellIs" dxfId="28" priority="17" stopIfTrue="1" operator="equal">
      <formula>"×"</formula>
    </cfRule>
    <cfRule type="cellIs" dxfId="27" priority="18" stopIfTrue="1" operator="equal">
      <formula>"○"</formula>
    </cfRule>
  </conditionalFormatting>
  <conditionalFormatting sqref="AU57 AZ57 BE57">
    <cfRule type="cellIs" dxfId="26" priority="21" stopIfTrue="1" operator="equal">
      <formula>"×"</formula>
    </cfRule>
    <cfRule type="cellIs" dxfId="25" priority="22" stopIfTrue="1" operator="equal">
      <formula>"○"</formula>
    </cfRule>
  </conditionalFormatting>
  <conditionalFormatting sqref="BZ57:BZ58">
    <cfRule type="expression" dxfId="24" priority="20" stopIfTrue="1">
      <formula>COUNTIF(#REF!,BZ57)&gt;1</formula>
    </cfRule>
  </conditionalFormatting>
  <conditionalFormatting sqref="BO57">
    <cfRule type="cellIs" dxfId="23" priority="19" stopIfTrue="1" operator="equal">
      <formula>"×"</formula>
    </cfRule>
  </conditionalFormatting>
  <conditionalFormatting sqref="AH37:AJ56">
    <cfRule type="expression" dxfId="22" priority="5" stopIfTrue="1">
      <formula>COUNTIF(#REF!,AH37)&gt;1</formula>
    </cfRule>
  </conditionalFormatting>
  <conditionalFormatting sqref="L42 Q47 V52 G37">
    <cfRule type="cellIs" dxfId="21" priority="6" stopIfTrue="1" operator="equal">
      <formula>"×"</formula>
    </cfRule>
  </conditionalFormatting>
  <conditionalFormatting sqref="L37 Q37 V37 Q42 V42 G42 G47 L47 V47 G52 L52 Q52">
    <cfRule type="cellIs" dxfId="20" priority="7" stopIfTrue="1" operator="equal">
      <formula>"×"</formula>
    </cfRule>
    <cfRule type="cellIs" dxfId="19" priority="8" stopIfTrue="1" operator="equal">
      <formula>"○"</formula>
    </cfRule>
  </conditionalFormatting>
  <conditionalFormatting sqref="BU12:BW31">
    <cfRule type="expression" dxfId="18" priority="1" stopIfTrue="1">
      <formula>COUNTIF(#REF!,BU12)&gt;1</formula>
    </cfRule>
  </conditionalFormatting>
  <conditionalFormatting sqref="AY17 BD22 BI27 AT12">
    <cfRule type="cellIs" dxfId="17" priority="2" stopIfTrue="1" operator="equal">
      <formula>"×"</formula>
    </cfRule>
  </conditionalFormatting>
  <conditionalFormatting sqref="AY12 BD12 BI12 BD17 BI17 AT17 AT22 AY22 BI22 AT27 AY27 BD27">
    <cfRule type="cellIs" dxfId="16" priority="3" stopIfTrue="1" operator="equal">
      <formula>"×"</formula>
    </cfRule>
    <cfRule type="cellIs" dxfId="15" priority="4" stopIfTrue="1" operator="equal">
      <formula>"○"</formula>
    </cfRule>
  </conditionalFormatting>
  <printOptions horizontalCentered="1" verticalCentered="1"/>
  <pageMargins left="0.39370078740157483" right="0.39370078740157483" top="0.19685039370078741" bottom="0.19685039370078741" header="0.51181102362204722" footer="0.51181102362204722"/>
  <pageSetup paperSize="9" scale="64" firstPageNumber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F65"/>
  <sheetViews>
    <sheetView tabSelected="1" view="pageBreakPreview" zoomScale="85" zoomScaleNormal="40" zoomScaleSheetLayoutView="85" workbookViewId="0">
      <selection activeCell="AJ54" sqref="AJ54"/>
    </sheetView>
  </sheetViews>
  <sheetFormatPr defaultColWidth="8.77734375" defaultRowHeight="15.6" customHeight="1" x14ac:dyDescent="0.2"/>
  <cols>
    <col min="1" max="3" width="2.6640625" style="1" customWidth="1"/>
    <col min="4" max="7" width="2.77734375" style="1" customWidth="1"/>
    <col min="8" max="11" width="2.6640625" style="1" customWidth="1"/>
    <col min="12" max="12" width="2.6640625" style="23" customWidth="1"/>
    <col min="13" max="16" width="2.6640625" style="1" customWidth="1"/>
    <col min="17" max="17" width="2.6640625" style="23" customWidth="1"/>
    <col min="18" max="21" width="2.6640625" style="1" customWidth="1"/>
    <col min="22" max="22" width="2.6640625" style="23" customWidth="1"/>
    <col min="23" max="26" width="2.6640625" style="1" customWidth="1"/>
    <col min="27" max="33" width="2.6640625" style="23" customWidth="1"/>
    <col min="34" max="38" width="2.6640625" style="1" customWidth="1"/>
    <col min="39" max="39" width="2.44140625" style="1" customWidth="1"/>
    <col min="40" max="40" width="2.44140625" style="23" customWidth="1"/>
    <col min="41" max="46" width="2.88671875" style="1" customWidth="1"/>
    <col min="47" max="48" width="2.6640625" style="1" customWidth="1"/>
    <col min="49" max="49" width="2.6640625" style="23" customWidth="1"/>
    <col min="50" max="53" width="2.6640625" style="1" customWidth="1"/>
    <col min="54" max="54" width="2.6640625" style="23" customWidth="1"/>
    <col min="55" max="77" width="2.6640625" style="1" customWidth="1"/>
    <col min="78" max="16384" width="8.77734375" style="1"/>
  </cols>
  <sheetData>
    <row r="1" spans="1:84" ht="14.4" customHeight="1" x14ac:dyDescent="0.2">
      <c r="A1" s="63" t="s">
        <v>39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</row>
    <row r="2" spans="1:84" ht="14.4" customHeight="1" x14ac:dyDescent="0.2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</row>
    <row r="3" spans="1:84" ht="14.4" customHeight="1" x14ac:dyDescent="0.2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Z3" s="64" t="s">
        <v>40</v>
      </c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N3" s="2"/>
      <c r="AO3" s="2"/>
      <c r="AP3" s="2"/>
      <c r="AQ3" s="2"/>
      <c r="AR3" s="2"/>
      <c r="AS3" s="2"/>
      <c r="AT3" s="2"/>
      <c r="AU3" s="2"/>
      <c r="AV3" s="2"/>
      <c r="AW3" s="2"/>
      <c r="BB3" s="1"/>
    </row>
    <row r="4" spans="1:84" ht="14.4" customHeight="1" x14ac:dyDescent="0.2">
      <c r="C4" s="2"/>
      <c r="D4" s="2"/>
      <c r="E4" s="2"/>
      <c r="F4" s="2"/>
      <c r="G4" s="2"/>
      <c r="L4" s="1"/>
      <c r="Q4" s="1"/>
      <c r="U4" s="2"/>
      <c r="V4" s="2"/>
      <c r="Z4" s="64" t="s">
        <v>10</v>
      </c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N4" s="2"/>
      <c r="AW4" s="1"/>
      <c r="BB4" s="1"/>
    </row>
    <row r="5" spans="1:84" ht="14.4" customHeight="1" x14ac:dyDescent="0.2">
      <c r="C5" s="2"/>
      <c r="D5" s="2"/>
      <c r="E5" s="2"/>
      <c r="F5" s="2"/>
      <c r="G5" s="2"/>
      <c r="L5" s="1"/>
      <c r="Q5" s="1"/>
      <c r="U5" s="2"/>
      <c r="V5" s="2"/>
      <c r="AA5" s="1"/>
      <c r="AB5" s="1"/>
      <c r="AC5" s="1"/>
      <c r="AD5" s="1"/>
      <c r="AE5" s="1"/>
      <c r="AF5" s="1"/>
      <c r="AG5" s="1"/>
      <c r="AN5" s="2"/>
      <c r="AW5" s="1"/>
      <c r="BB5" s="1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</row>
    <row r="6" spans="1:84" ht="14.4" customHeight="1" x14ac:dyDescent="0.2">
      <c r="A6" s="65" t="s">
        <v>8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29"/>
      <c r="AN6" s="29"/>
      <c r="AW6" s="1"/>
      <c r="BB6" s="1"/>
    </row>
    <row r="7" spans="1:84" ht="14.4" customHeight="1" x14ac:dyDescent="0.2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29"/>
      <c r="AN7" s="29"/>
      <c r="AW7" s="1"/>
      <c r="BB7" s="1"/>
      <c r="BZ7" s="29"/>
      <c r="CA7" s="29"/>
      <c r="CB7" s="29"/>
      <c r="CC7" s="29"/>
      <c r="CD7" s="29"/>
      <c r="CE7" s="29"/>
      <c r="CF7" s="29"/>
    </row>
    <row r="8" spans="1:84" ht="14.4" customHeight="1" thickBot="1" x14ac:dyDescent="0.25">
      <c r="L8" s="1"/>
      <c r="Q8" s="1"/>
      <c r="V8" s="1"/>
      <c r="AA8" s="1"/>
      <c r="AB8" s="1"/>
      <c r="AC8" s="1"/>
      <c r="AD8" s="1"/>
      <c r="AE8" s="1"/>
      <c r="AF8" s="1"/>
      <c r="AG8" s="1"/>
      <c r="AN8" s="1"/>
      <c r="AW8" s="1"/>
      <c r="BB8" s="1"/>
    </row>
    <row r="9" spans="1:84" ht="14.4" customHeight="1" x14ac:dyDescent="0.2">
      <c r="A9" s="70"/>
      <c r="B9" s="71"/>
      <c r="C9" s="71"/>
      <c r="D9" s="71"/>
      <c r="E9" s="71"/>
      <c r="F9" s="71"/>
      <c r="G9" s="72"/>
      <c r="H9" s="66" t="s">
        <v>27</v>
      </c>
      <c r="I9" s="67"/>
      <c r="J9" s="67"/>
      <c r="K9" s="67"/>
      <c r="L9" s="68"/>
      <c r="M9" s="69" t="s">
        <v>28</v>
      </c>
      <c r="N9" s="67"/>
      <c r="O9" s="67"/>
      <c r="P9" s="67"/>
      <c r="Q9" s="68"/>
      <c r="R9" s="69" t="s">
        <v>29</v>
      </c>
      <c r="S9" s="67"/>
      <c r="T9" s="67"/>
      <c r="U9" s="67"/>
      <c r="V9" s="68"/>
      <c r="W9" s="69" t="s">
        <v>30</v>
      </c>
      <c r="X9" s="67"/>
      <c r="Y9" s="67"/>
      <c r="Z9" s="67"/>
      <c r="AA9" s="67"/>
      <c r="AB9" s="106" t="s">
        <v>0</v>
      </c>
      <c r="AC9" s="95"/>
      <c r="AD9" s="102" t="s">
        <v>1</v>
      </c>
      <c r="AE9" s="95"/>
      <c r="AF9" s="93" t="s">
        <v>38</v>
      </c>
      <c r="AG9" s="94"/>
      <c r="AH9" s="95"/>
      <c r="AI9" s="102" t="s">
        <v>2</v>
      </c>
      <c r="AJ9" s="94"/>
      <c r="AK9" s="94"/>
      <c r="AL9" s="103"/>
    </row>
    <row r="10" spans="1:84" ht="14.4" customHeight="1" x14ac:dyDescent="0.2">
      <c r="A10" s="73"/>
      <c r="B10" s="74"/>
      <c r="C10" s="74"/>
      <c r="D10" s="74"/>
      <c r="E10" s="74"/>
      <c r="F10" s="74"/>
      <c r="G10" s="75"/>
      <c r="H10" s="79" t="str">
        <f>IF(C12="","",C12)</f>
        <v>西村</v>
      </c>
      <c r="I10" s="80"/>
      <c r="J10" s="80"/>
      <c r="K10" s="80"/>
      <c r="L10" s="81"/>
      <c r="M10" s="85" t="str">
        <f>IF(C17="","",C17)</f>
        <v>坂東</v>
      </c>
      <c r="N10" s="80"/>
      <c r="O10" s="80"/>
      <c r="P10" s="80"/>
      <c r="Q10" s="81"/>
      <c r="R10" s="85" t="str">
        <f>IF(C22="","",C22)</f>
        <v>樋口</v>
      </c>
      <c r="S10" s="80"/>
      <c r="T10" s="80"/>
      <c r="U10" s="80"/>
      <c r="V10" s="80"/>
      <c r="W10" s="89" t="str">
        <f>IF(C27="","",C27)</f>
        <v>片桐</v>
      </c>
      <c r="X10" s="80"/>
      <c r="Y10" s="80"/>
      <c r="Z10" s="80"/>
      <c r="AA10" s="90"/>
      <c r="AB10" s="107"/>
      <c r="AC10" s="98"/>
      <c r="AD10" s="96"/>
      <c r="AE10" s="98"/>
      <c r="AF10" s="96"/>
      <c r="AG10" s="97"/>
      <c r="AH10" s="98"/>
      <c r="AI10" s="96"/>
      <c r="AJ10" s="97"/>
      <c r="AK10" s="97"/>
      <c r="AL10" s="104"/>
    </row>
    <row r="11" spans="1:84" ht="14.4" customHeight="1" thickBot="1" x14ac:dyDescent="0.25">
      <c r="A11" s="241"/>
      <c r="B11" s="242"/>
      <c r="C11" s="242"/>
      <c r="D11" s="242"/>
      <c r="E11" s="242"/>
      <c r="F11" s="242"/>
      <c r="G11" s="243"/>
      <c r="H11" s="82"/>
      <c r="I11" s="83"/>
      <c r="J11" s="83"/>
      <c r="K11" s="83"/>
      <c r="L11" s="84"/>
      <c r="M11" s="86"/>
      <c r="N11" s="83"/>
      <c r="O11" s="83"/>
      <c r="P11" s="83"/>
      <c r="Q11" s="84"/>
      <c r="R11" s="86"/>
      <c r="S11" s="83"/>
      <c r="T11" s="83"/>
      <c r="U11" s="83"/>
      <c r="V11" s="83"/>
      <c r="W11" s="91"/>
      <c r="X11" s="83"/>
      <c r="Y11" s="83"/>
      <c r="Z11" s="83"/>
      <c r="AA11" s="92"/>
      <c r="AB11" s="108"/>
      <c r="AC11" s="101"/>
      <c r="AD11" s="99"/>
      <c r="AE11" s="101"/>
      <c r="AF11" s="99"/>
      <c r="AG11" s="100"/>
      <c r="AH11" s="101"/>
      <c r="AI11" s="99"/>
      <c r="AJ11" s="100"/>
      <c r="AK11" s="100"/>
      <c r="AL11" s="105"/>
    </row>
    <row r="12" spans="1:84" ht="14.4" customHeight="1" x14ac:dyDescent="0.2">
      <c r="A12" s="257" t="s">
        <v>27</v>
      </c>
      <c r="B12" s="258"/>
      <c r="C12" s="149" t="s">
        <v>44</v>
      </c>
      <c r="D12" s="149"/>
      <c r="E12" s="149"/>
      <c r="F12" s="149"/>
      <c r="G12" s="150"/>
      <c r="H12" s="134" t="str">
        <f>IF(H13="","",IF(H13&gt;L13,"○","×"))</f>
        <v/>
      </c>
      <c r="I12" s="135"/>
      <c r="J12" s="135"/>
      <c r="K12" s="135"/>
      <c r="L12" s="136"/>
      <c r="M12" s="3" t="str">
        <f>IF(M13="","",IF(M13="W","○",IF(M13="L","×",IF(M13&gt;Q13,"○","×"))))</f>
        <v>×</v>
      </c>
      <c r="N12" s="4">
        <v>7</v>
      </c>
      <c r="O12" s="5" t="s">
        <v>3</v>
      </c>
      <c r="P12" s="4">
        <v>11</v>
      </c>
      <c r="Q12" s="6"/>
      <c r="R12" s="3" t="str">
        <f>IF(R13="","",IF(R13="W","○",IF(R13="L","×",IF(R13&gt;V13,"○","×"))))</f>
        <v>○</v>
      </c>
      <c r="S12" s="4">
        <v>6</v>
      </c>
      <c r="T12" s="5" t="s">
        <v>3</v>
      </c>
      <c r="U12" s="4">
        <v>11</v>
      </c>
      <c r="V12" s="6"/>
      <c r="W12" s="3" t="str">
        <f>IF(W13="","",IF(W13="W","○",IF(W13="L","×",IF(W13&gt;AA13,"○","×"))))</f>
        <v>○</v>
      </c>
      <c r="X12" s="4">
        <v>11</v>
      </c>
      <c r="Y12" s="5" t="s">
        <v>3</v>
      </c>
      <c r="Z12" s="4">
        <v>7</v>
      </c>
      <c r="AA12" s="24"/>
      <c r="AB12" s="168">
        <f>IF(C12="","",COUNTIF($H$12:$AA$16,"○"))</f>
        <v>2</v>
      </c>
      <c r="AC12" s="166"/>
      <c r="AD12" s="166">
        <f>IF(C12="","",COUNTIF($H$12:$AA$16,"×"))</f>
        <v>1</v>
      </c>
      <c r="AE12" s="166"/>
      <c r="AF12" s="167">
        <f>IF(C12="","",AB12*2+AD12)</f>
        <v>5</v>
      </c>
      <c r="AG12" s="167"/>
      <c r="AH12" s="167"/>
      <c r="AI12" s="113">
        <f>IF(C12="","",RANK(AF12,$AF$12:$AH$31))</f>
        <v>2</v>
      </c>
      <c r="AJ12" s="114"/>
      <c r="AK12" s="114"/>
      <c r="AL12" s="115"/>
      <c r="AM12" s="35"/>
    </row>
    <row r="13" spans="1:84" ht="14.4" customHeight="1" x14ac:dyDescent="0.2">
      <c r="A13" s="259"/>
      <c r="B13" s="221"/>
      <c r="C13" s="122"/>
      <c r="D13" s="122"/>
      <c r="E13" s="122"/>
      <c r="F13" s="122"/>
      <c r="G13" s="123"/>
      <c r="H13" s="134"/>
      <c r="I13" s="135"/>
      <c r="J13" s="135"/>
      <c r="K13" s="135"/>
      <c r="L13" s="136"/>
      <c r="M13" s="126">
        <f>IF(N12="","",IF(N12&gt;P12,1,0)+IF(N13&gt;P13,1,0)+IF(N14&gt;P14,1,0)+IF(N15&gt;P15,1,0)+IF(N16&gt;P16,1,0))</f>
        <v>1</v>
      </c>
      <c r="N13" s="7">
        <v>11</v>
      </c>
      <c r="O13" s="8" t="s">
        <v>3</v>
      </c>
      <c r="P13" s="7">
        <v>9</v>
      </c>
      <c r="Q13" s="124">
        <f>IF(OR(M13="L",M13="W"),"",IF(N12="","",IF(N12&lt;P12,1,0)+IF(N13&lt;P13,1,0)+IF(N14&lt;P14,1,0)+IF(N15&lt;P15,1,0)+IF(N16&lt;P16,1,0)))</f>
        <v>3</v>
      </c>
      <c r="R13" s="126">
        <f>IF(S12="","",IF(S12&gt;U12,1,0)+IF(S13&gt;U13,1,0)+IF(S14&gt;U14,1,0)+IF(S15&gt;U15,1,0)+IF(S16&gt;U16,1,0))</f>
        <v>3</v>
      </c>
      <c r="S13" s="7">
        <v>11</v>
      </c>
      <c r="T13" s="8" t="s">
        <v>3</v>
      </c>
      <c r="U13" s="7">
        <v>7</v>
      </c>
      <c r="V13" s="124">
        <f>IF(OR(R13="L",R13="W"),"",IF(S12="","",IF(S12&lt;U12,1,0)+IF(S13&lt;U13,1,0)+IF(S14&lt;U14,1,0)+IF(S15&lt;U15,1,0)+IF(S16&lt;U16,1,0)))</f>
        <v>2</v>
      </c>
      <c r="W13" s="126">
        <f>IF(X12="","",IF(X12&gt;Z12,1,0)+IF(X13&gt;Z13,1,0)+IF(X14&gt;Z14,1,0)+IF(X15&gt;Z15,1,0)+IF(X16&gt;Z16,1,0))</f>
        <v>3</v>
      </c>
      <c r="X13" s="7">
        <v>11</v>
      </c>
      <c r="Y13" s="8" t="s">
        <v>3</v>
      </c>
      <c r="Z13" s="7">
        <v>7</v>
      </c>
      <c r="AA13" s="128">
        <f>IF(OR(W13="L",W13="W"),"",IF(X12="","",IF(X12&lt;Z12,1,0)+IF(X13&lt;Z13,1,0)+IF(X14&lt;Z14,1,0)+IF(X15&lt;Z15,1,0)+IF(X16&lt;Z16,1,0)))</f>
        <v>1</v>
      </c>
      <c r="AB13" s="141"/>
      <c r="AC13" s="110"/>
      <c r="AD13" s="110"/>
      <c r="AE13" s="110"/>
      <c r="AF13" s="112"/>
      <c r="AG13" s="112"/>
      <c r="AH13" s="112"/>
      <c r="AI13" s="116"/>
      <c r="AJ13" s="117"/>
      <c r="AK13" s="117"/>
      <c r="AL13" s="118"/>
      <c r="AM13" s="35"/>
    </row>
    <row r="14" spans="1:84" ht="14.4" customHeight="1" x14ac:dyDescent="0.2">
      <c r="A14" s="259"/>
      <c r="B14" s="221"/>
      <c r="C14" s="122"/>
      <c r="D14" s="122"/>
      <c r="E14" s="122"/>
      <c r="F14" s="122"/>
      <c r="G14" s="123"/>
      <c r="H14" s="134"/>
      <c r="I14" s="135"/>
      <c r="J14" s="135"/>
      <c r="K14" s="135"/>
      <c r="L14" s="136"/>
      <c r="M14" s="126"/>
      <c r="N14" s="7">
        <v>9</v>
      </c>
      <c r="O14" s="8" t="s">
        <v>3</v>
      </c>
      <c r="P14" s="7">
        <v>11</v>
      </c>
      <c r="Q14" s="124"/>
      <c r="R14" s="126"/>
      <c r="S14" s="7">
        <v>18</v>
      </c>
      <c r="T14" s="8" t="s">
        <v>3</v>
      </c>
      <c r="U14" s="7">
        <v>20</v>
      </c>
      <c r="V14" s="124"/>
      <c r="W14" s="126"/>
      <c r="X14" s="7">
        <v>8</v>
      </c>
      <c r="Y14" s="8" t="s">
        <v>3</v>
      </c>
      <c r="Z14" s="7">
        <v>11</v>
      </c>
      <c r="AA14" s="128"/>
      <c r="AB14" s="141"/>
      <c r="AC14" s="110"/>
      <c r="AD14" s="110"/>
      <c r="AE14" s="110"/>
      <c r="AF14" s="112"/>
      <c r="AG14" s="112"/>
      <c r="AH14" s="112"/>
      <c r="AI14" s="116"/>
      <c r="AJ14" s="117"/>
      <c r="AK14" s="117"/>
      <c r="AL14" s="118"/>
      <c r="AM14" s="35"/>
    </row>
    <row r="15" spans="1:84" ht="14.4" customHeight="1" x14ac:dyDescent="0.2">
      <c r="A15" s="259"/>
      <c r="B15" s="221"/>
      <c r="C15" s="130" t="s">
        <v>24</v>
      </c>
      <c r="D15" s="130"/>
      <c r="E15" s="130"/>
      <c r="F15" s="130"/>
      <c r="G15" s="131"/>
      <c r="H15" s="134"/>
      <c r="I15" s="135"/>
      <c r="J15" s="135"/>
      <c r="K15" s="135"/>
      <c r="L15" s="136"/>
      <c r="M15" s="126"/>
      <c r="N15" s="7">
        <v>4</v>
      </c>
      <c r="O15" s="8" t="s">
        <v>3</v>
      </c>
      <c r="P15" s="7">
        <v>11</v>
      </c>
      <c r="Q15" s="124"/>
      <c r="R15" s="126"/>
      <c r="S15" s="7">
        <v>11</v>
      </c>
      <c r="T15" s="8" t="s">
        <v>3</v>
      </c>
      <c r="U15" s="7">
        <v>6</v>
      </c>
      <c r="V15" s="124"/>
      <c r="W15" s="126"/>
      <c r="X15" s="7">
        <v>11</v>
      </c>
      <c r="Y15" s="8" t="s">
        <v>3</v>
      </c>
      <c r="Z15" s="7">
        <v>6</v>
      </c>
      <c r="AA15" s="128"/>
      <c r="AB15" s="141"/>
      <c r="AC15" s="110"/>
      <c r="AD15" s="110"/>
      <c r="AE15" s="110"/>
      <c r="AF15" s="112"/>
      <c r="AG15" s="112"/>
      <c r="AH15" s="112"/>
      <c r="AI15" s="116"/>
      <c r="AJ15" s="117"/>
      <c r="AK15" s="117"/>
      <c r="AL15" s="118"/>
      <c r="AM15" s="35"/>
    </row>
    <row r="16" spans="1:84" ht="14.4" customHeight="1" x14ac:dyDescent="0.2">
      <c r="A16" s="268"/>
      <c r="B16" s="269"/>
      <c r="C16" s="244"/>
      <c r="D16" s="244"/>
      <c r="E16" s="244"/>
      <c r="F16" s="244"/>
      <c r="G16" s="245"/>
      <c r="H16" s="137"/>
      <c r="I16" s="138"/>
      <c r="J16" s="138"/>
      <c r="K16" s="138"/>
      <c r="L16" s="139"/>
      <c r="M16" s="127"/>
      <c r="N16" s="9"/>
      <c r="O16" s="10" t="s">
        <v>3</v>
      </c>
      <c r="P16" s="9"/>
      <c r="Q16" s="125"/>
      <c r="R16" s="127"/>
      <c r="S16" s="9">
        <v>11</v>
      </c>
      <c r="T16" s="10" t="s">
        <v>3</v>
      </c>
      <c r="U16" s="9">
        <v>6</v>
      </c>
      <c r="V16" s="125"/>
      <c r="W16" s="127"/>
      <c r="X16" s="9"/>
      <c r="Y16" s="10" t="s">
        <v>3</v>
      </c>
      <c r="Z16" s="9"/>
      <c r="AA16" s="129"/>
      <c r="AB16" s="141"/>
      <c r="AC16" s="110"/>
      <c r="AD16" s="110"/>
      <c r="AE16" s="110"/>
      <c r="AF16" s="112"/>
      <c r="AG16" s="112"/>
      <c r="AH16" s="112"/>
      <c r="AI16" s="116"/>
      <c r="AJ16" s="117"/>
      <c r="AK16" s="117"/>
      <c r="AL16" s="118"/>
      <c r="AM16" s="35"/>
    </row>
    <row r="17" spans="1:54" ht="14.4" customHeight="1" x14ac:dyDescent="0.2">
      <c r="A17" s="268" t="s">
        <v>28</v>
      </c>
      <c r="B17" s="269"/>
      <c r="C17" s="122" t="s">
        <v>47</v>
      </c>
      <c r="D17" s="122"/>
      <c r="E17" s="122"/>
      <c r="F17" s="122"/>
      <c r="G17" s="123"/>
      <c r="H17" s="3" t="str">
        <f>IF(M12="","",IF(M12="○","×","○"))</f>
        <v>○</v>
      </c>
      <c r="I17" s="11">
        <f>IF(P12="","",P12)</f>
        <v>11</v>
      </c>
      <c r="J17" s="12" t="s">
        <v>3</v>
      </c>
      <c r="K17" s="13">
        <f>IF(N12="","",N12)</f>
        <v>7</v>
      </c>
      <c r="L17" s="14"/>
      <c r="M17" s="144" t="str">
        <f>IF(M18="","",IF(M18&gt;Q18,"○","×"))</f>
        <v/>
      </c>
      <c r="N17" s="145"/>
      <c r="O17" s="145"/>
      <c r="P17" s="145"/>
      <c r="Q17" s="146"/>
      <c r="R17" s="3" t="str">
        <f>IF(R18="","",IF(R18="W","○",IF(R18="L","×",IF(R18&gt;V18,"○","×"))))</f>
        <v>○</v>
      </c>
      <c r="S17" s="4">
        <v>10</v>
      </c>
      <c r="T17" s="5" t="s">
        <v>3</v>
      </c>
      <c r="U17" s="4">
        <v>12</v>
      </c>
      <c r="V17" s="6"/>
      <c r="W17" s="3" t="str">
        <f>IF(W18="","",IF(W18="W","○",IF(W18="L","×",IF(W18&gt;AA18,"○","×"))))</f>
        <v>○</v>
      </c>
      <c r="X17" s="4">
        <v>11</v>
      </c>
      <c r="Y17" s="5" t="s">
        <v>3</v>
      </c>
      <c r="Z17" s="4">
        <v>8</v>
      </c>
      <c r="AA17" s="24"/>
      <c r="AB17" s="151">
        <f>IF(C17="","",COUNTIF($H$17:$AA$21,"○"))</f>
        <v>3</v>
      </c>
      <c r="AC17" s="152"/>
      <c r="AD17" s="157">
        <f>IF(C17="","",COUNTIF($H$17:$AA$21,"×"))</f>
        <v>0</v>
      </c>
      <c r="AE17" s="152"/>
      <c r="AF17" s="248">
        <f t="shared" ref="AF17" si="0">IF(C17="","",AB17*2+AD17)</f>
        <v>6</v>
      </c>
      <c r="AG17" s="249"/>
      <c r="AH17" s="250"/>
      <c r="AI17" s="223">
        <f>IF(C17="","",RANK(AF17,$AF$12:$AH$31))</f>
        <v>1</v>
      </c>
      <c r="AJ17" s="224"/>
      <c r="AK17" s="224"/>
      <c r="AL17" s="225"/>
      <c r="AM17" s="35"/>
    </row>
    <row r="18" spans="1:54" ht="14.4" customHeight="1" x14ac:dyDescent="0.2">
      <c r="A18" s="260"/>
      <c r="B18" s="261"/>
      <c r="C18" s="122"/>
      <c r="D18" s="122"/>
      <c r="E18" s="122"/>
      <c r="F18" s="122"/>
      <c r="G18" s="123"/>
      <c r="H18" s="132">
        <f>IF(M13="W","L",IF(M13="L","W",IF(M13="","",Q13)))</f>
        <v>3</v>
      </c>
      <c r="I18" s="15">
        <f>IF(P13="","",P13)</f>
        <v>9</v>
      </c>
      <c r="J18" s="8" t="s">
        <v>3</v>
      </c>
      <c r="K18" s="16">
        <f>IF(N13="","",N13)</f>
        <v>11</v>
      </c>
      <c r="L18" s="124">
        <f>IF(OR(H18="L",H18="W"),"",M13)</f>
        <v>1</v>
      </c>
      <c r="M18" s="147"/>
      <c r="N18" s="135"/>
      <c r="O18" s="135"/>
      <c r="P18" s="135"/>
      <c r="Q18" s="136"/>
      <c r="R18" s="126">
        <f>IF(S17="","",IF(S17&gt;U17,1,0)+IF(S18&gt;U18,1,0)+IF(S19&gt;U19,1,0)+IF(S20&gt;U20,1,0)+IF(S21&gt;U21,1,0))</f>
        <v>3</v>
      </c>
      <c r="S18" s="7">
        <v>10</v>
      </c>
      <c r="T18" s="8" t="s">
        <v>3</v>
      </c>
      <c r="U18" s="7">
        <v>12</v>
      </c>
      <c r="V18" s="124">
        <f>IF(OR(R18="L",R18="W"),"",IF(S17="","",IF(S17&lt;U17,1,0)+IF(S18&lt;U18,1,0)+IF(S19&lt;U19,1,0)+IF(S20&lt;U20,1,0)+IF(S21&lt;U21,1,0)))</f>
        <v>2</v>
      </c>
      <c r="W18" s="126">
        <f>IF(X17="","",IF(X17&gt;Z17,1,0)+IF(X18&gt;Z18,1,0)+IF(X19&gt;Z19,1,0)+IF(X20&gt;Z20,1,0)+IF(X21&gt;Z21,1,0))</f>
        <v>3</v>
      </c>
      <c r="X18" s="7">
        <v>9</v>
      </c>
      <c r="Y18" s="8" t="s">
        <v>3</v>
      </c>
      <c r="Z18" s="7">
        <v>11</v>
      </c>
      <c r="AA18" s="128">
        <f>IF(OR(W18="L",W18="W"),"",IF(X17="","",IF(X17&lt;Z17,1,0)+IF(X18&lt;Z18,1,0)+IF(X19&lt;Z19,1,0)+IF(X20&lt;Z20,1,0)+IF(X21&lt;Z21,1,0)))</f>
        <v>1</v>
      </c>
      <c r="AB18" s="153"/>
      <c r="AC18" s="154"/>
      <c r="AD18" s="158"/>
      <c r="AE18" s="154"/>
      <c r="AF18" s="251"/>
      <c r="AG18" s="252"/>
      <c r="AH18" s="253"/>
      <c r="AI18" s="226"/>
      <c r="AJ18" s="227"/>
      <c r="AK18" s="227"/>
      <c r="AL18" s="228"/>
      <c r="AM18" s="35"/>
    </row>
    <row r="19" spans="1:54" ht="14.4" customHeight="1" x14ac:dyDescent="0.2">
      <c r="A19" s="260"/>
      <c r="B19" s="261"/>
      <c r="C19" s="122"/>
      <c r="D19" s="122"/>
      <c r="E19" s="122"/>
      <c r="F19" s="122"/>
      <c r="G19" s="123"/>
      <c r="H19" s="132"/>
      <c r="I19" s="15">
        <f>IF(P14="","",P14)</f>
        <v>11</v>
      </c>
      <c r="J19" s="8" t="s">
        <v>3</v>
      </c>
      <c r="K19" s="16">
        <f>IF(N14="","",N14)</f>
        <v>9</v>
      </c>
      <c r="L19" s="124"/>
      <c r="M19" s="147"/>
      <c r="N19" s="135"/>
      <c r="O19" s="135"/>
      <c r="P19" s="135"/>
      <c r="Q19" s="136"/>
      <c r="R19" s="126"/>
      <c r="S19" s="7">
        <v>11</v>
      </c>
      <c r="T19" s="8" t="s">
        <v>3</v>
      </c>
      <c r="U19" s="7">
        <v>3</v>
      </c>
      <c r="V19" s="124"/>
      <c r="W19" s="126"/>
      <c r="X19" s="7">
        <v>11</v>
      </c>
      <c r="Y19" s="8" t="s">
        <v>3</v>
      </c>
      <c r="Z19" s="7">
        <v>4</v>
      </c>
      <c r="AA19" s="128"/>
      <c r="AB19" s="153"/>
      <c r="AC19" s="154"/>
      <c r="AD19" s="158"/>
      <c r="AE19" s="154"/>
      <c r="AF19" s="251"/>
      <c r="AG19" s="252"/>
      <c r="AH19" s="253"/>
      <c r="AI19" s="226"/>
      <c r="AJ19" s="227"/>
      <c r="AK19" s="227"/>
      <c r="AL19" s="228"/>
      <c r="AM19" s="35"/>
    </row>
    <row r="20" spans="1:54" ht="14.4" customHeight="1" x14ac:dyDescent="0.2">
      <c r="A20" s="260"/>
      <c r="B20" s="261"/>
      <c r="C20" s="130" t="s">
        <v>24</v>
      </c>
      <c r="D20" s="130"/>
      <c r="E20" s="130"/>
      <c r="F20" s="130"/>
      <c r="G20" s="131"/>
      <c r="H20" s="132"/>
      <c r="I20" s="15">
        <f>IF(P15="","",P15)</f>
        <v>11</v>
      </c>
      <c r="J20" s="8" t="s">
        <v>3</v>
      </c>
      <c r="K20" s="16">
        <f>IF(N15="","",N15)</f>
        <v>4</v>
      </c>
      <c r="L20" s="124"/>
      <c r="M20" s="147"/>
      <c r="N20" s="135"/>
      <c r="O20" s="135"/>
      <c r="P20" s="135"/>
      <c r="Q20" s="136"/>
      <c r="R20" s="126"/>
      <c r="S20" s="7">
        <v>11</v>
      </c>
      <c r="T20" s="8" t="s">
        <v>3</v>
      </c>
      <c r="U20" s="7">
        <v>6</v>
      </c>
      <c r="V20" s="124"/>
      <c r="W20" s="126"/>
      <c r="X20" s="7">
        <v>11</v>
      </c>
      <c r="Y20" s="8" t="s">
        <v>3</v>
      </c>
      <c r="Z20" s="7">
        <v>8</v>
      </c>
      <c r="AA20" s="128"/>
      <c r="AB20" s="153"/>
      <c r="AC20" s="154"/>
      <c r="AD20" s="158"/>
      <c r="AE20" s="154"/>
      <c r="AF20" s="251"/>
      <c r="AG20" s="252"/>
      <c r="AH20" s="253"/>
      <c r="AI20" s="226"/>
      <c r="AJ20" s="227"/>
      <c r="AK20" s="227"/>
      <c r="AL20" s="228"/>
      <c r="AM20" s="35"/>
    </row>
    <row r="21" spans="1:54" ht="14.4" customHeight="1" x14ac:dyDescent="0.2">
      <c r="A21" s="260"/>
      <c r="B21" s="261"/>
      <c r="C21" s="244"/>
      <c r="D21" s="244"/>
      <c r="E21" s="244"/>
      <c r="F21" s="244"/>
      <c r="G21" s="245"/>
      <c r="H21" s="133"/>
      <c r="I21" s="17" t="str">
        <f>IF(P16="","",P16)</f>
        <v/>
      </c>
      <c r="J21" s="10" t="s">
        <v>3</v>
      </c>
      <c r="K21" s="18" t="str">
        <f>IF(N16="","",N16)</f>
        <v/>
      </c>
      <c r="L21" s="125"/>
      <c r="M21" s="148"/>
      <c r="N21" s="138"/>
      <c r="O21" s="138"/>
      <c r="P21" s="138"/>
      <c r="Q21" s="139"/>
      <c r="R21" s="127"/>
      <c r="S21" s="9">
        <v>11</v>
      </c>
      <c r="T21" s="10" t="s">
        <v>3</v>
      </c>
      <c r="U21" s="9">
        <v>8</v>
      </c>
      <c r="V21" s="125"/>
      <c r="W21" s="127"/>
      <c r="X21" s="9"/>
      <c r="Y21" s="10" t="s">
        <v>3</v>
      </c>
      <c r="Z21" s="9"/>
      <c r="AA21" s="129"/>
      <c r="AB21" s="155"/>
      <c r="AC21" s="156"/>
      <c r="AD21" s="159"/>
      <c r="AE21" s="156"/>
      <c r="AF21" s="254"/>
      <c r="AG21" s="255"/>
      <c r="AH21" s="256"/>
      <c r="AI21" s="162"/>
      <c r="AJ21" s="229"/>
      <c r="AK21" s="229"/>
      <c r="AL21" s="230"/>
      <c r="AM21" s="35"/>
    </row>
    <row r="22" spans="1:54" ht="14.4" customHeight="1" x14ac:dyDescent="0.2">
      <c r="A22" s="268" t="s">
        <v>29</v>
      </c>
      <c r="B22" s="269"/>
      <c r="C22" s="122" t="s">
        <v>51</v>
      </c>
      <c r="D22" s="122"/>
      <c r="E22" s="122"/>
      <c r="F22" s="122"/>
      <c r="G22" s="123"/>
      <c r="H22" s="3" t="str">
        <f>IF(R12="","",IF(R12="○","×","○"))</f>
        <v>×</v>
      </c>
      <c r="I22" s="11">
        <f>IF(U12="","",U12)</f>
        <v>11</v>
      </c>
      <c r="J22" s="12" t="s">
        <v>3</v>
      </c>
      <c r="K22" s="13">
        <f>IF(S12="","",S12)</f>
        <v>6</v>
      </c>
      <c r="L22" s="19"/>
      <c r="M22" s="3" t="str">
        <f>IF(R17="","",IF(R17="○","×","○"))</f>
        <v>×</v>
      </c>
      <c r="N22" s="11">
        <f>IF(U17="","",U17)</f>
        <v>12</v>
      </c>
      <c r="O22" s="12" t="s">
        <v>3</v>
      </c>
      <c r="P22" s="13">
        <f>IF(S17="","",S17)</f>
        <v>10</v>
      </c>
      <c r="Q22" s="19"/>
      <c r="R22" s="144" t="str">
        <f>IF(R23="","",IF(R23&gt;V23,"○","×"))</f>
        <v/>
      </c>
      <c r="S22" s="145"/>
      <c r="T22" s="145"/>
      <c r="U22" s="145"/>
      <c r="V22" s="146"/>
      <c r="W22" s="3" t="str">
        <f>IF(W23="","",IF(W23="W","○",IF(W23="L","×",IF(W23&gt;AA23,"○","×"))))</f>
        <v>×</v>
      </c>
      <c r="X22" s="4">
        <v>15</v>
      </c>
      <c r="Y22" s="5" t="s">
        <v>3</v>
      </c>
      <c r="Z22" s="4">
        <v>17</v>
      </c>
      <c r="AA22" s="24"/>
      <c r="AB22" s="151">
        <f>IF(C22="","",COUNTIF($H$22:$AA$26,"○"))</f>
        <v>0</v>
      </c>
      <c r="AC22" s="152"/>
      <c r="AD22" s="157">
        <f>IF(C22="","",COUNTIF($H$22:$AA$26,"×"))</f>
        <v>3</v>
      </c>
      <c r="AE22" s="152"/>
      <c r="AF22" s="248">
        <f t="shared" ref="AF22" si="1">IF(C22="","",AB22*2+AD22)</f>
        <v>3</v>
      </c>
      <c r="AG22" s="249"/>
      <c r="AH22" s="250"/>
      <c r="AI22" s="223">
        <f t="shared" ref="AI22" si="2">IF(C22="","",RANK(AF22,$AF$12:$AH$31))</f>
        <v>4</v>
      </c>
      <c r="AJ22" s="224"/>
      <c r="AK22" s="224"/>
      <c r="AL22" s="225"/>
      <c r="AM22" s="35"/>
    </row>
    <row r="23" spans="1:54" ht="14.4" customHeight="1" x14ac:dyDescent="0.2">
      <c r="A23" s="260"/>
      <c r="B23" s="261"/>
      <c r="C23" s="122"/>
      <c r="D23" s="122"/>
      <c r="E23" s="122"/>
      <c r="F23" s="122"/>
      <c r="G23" s="123"/>
      <c r="H23" s="132">
        <f>IF(R13="W","L",IF(R13="L","W",IF(R13="","",V13)))</f>
        <v>2</v>
      </c>
      <c r="I23" s="15">
        <f>IF(U13="","",U13)</f>
        <v>7</v>
      </c>
      <c r="J23" s="8" t="s">
        <v>3</v>
      </c>
      <c r="K23" s="16">
        <f>IF(S13="","",S13)</f>
        <v>11</v>
      </c>
      <c r="L23" s="124">
        <f>IF(OR(H23="L",H23="W"),"",R13)</f>
        <v>3</v>
      </c>
      <c r="M23" s="126">
        <f>IF(R18="W","L",IF(R18="L","W",IF(R18="","",V18)))</f>
        <v>2</v>
      </c>
      <c r="N23" s="15">
        <f>IF(U18="","",U18)</f>
        <v>12</v>
      </c>
      <c r="O23" s="8" t="s">
        <v>3</v>
      </c>
      <c r="P23" s="16">
        <f>IF(S18="","",S18)</f>
        <v>10</v>
      </c>
      <c r="Q23" s="124">
        <f>IF(OR(M23="L",M23="W"),"",R18)</f>
        <v>3</v>
      </c>
      <c r="R23" s="147"/>
      <c r="S23" s="135"/>
      <c r="T23" s="135"/>
      <c r="U23" s="135"/>
      <c r="V23" s="136"/>
      <c r="W23" s="126">
        <f>IF(X22="","",IF(X22&gt;Z22,1,0)+IF(X23&gt;Z23,1,0)+IF(X24&gt;Z24,1,0)+IF(X25&gt;Z25,1,0)+IF(X26&gt;Z26,1,0))</f>
        <v>0</v>
      </c>
      <c r="X23" s="7">
        <v>5</v>
      </c>
      <c r="Y23" s="8" t="s">
        <v>3</v>
      </c>
      <c r="Z23" s="7">
        <v>11</v>
      </c>
      <c r="AA23" s="128">
        <f>IF(OR(W23="L",W23="W"),"",IF(X22="","",IF(X22&lt;Z22,1,0)+IF(X23&lt;Z23,1,0)+IF(X24&lt;Z24,1,0)+IF(X25&lt;Z25,1,0)+IF(X26&lt;Z26,1,0)))</f>
        <v>3</v>
      </c>
      <c r="AB23" s="153"/>
      <c r="AC23" s="154"/>
      <c r="AD23" s="158"/>
      <c r="AE23" s="154"/>
      <c r="AF23" s="251"/>
      <c r="AG23" s="252"/>
      <c r="AH23" s="253"/>
      <c r="AI23" s="226"/>
      <c r="AJ23" s="227"/>
      <c r="AK23" s="227"/>
      <c r="AL23" s="228"/>
      <c r="AM23" s="35"/>
    </row>
    <row r="24" spans="1:54" ht="14.4" customHeight="1" x14ac:dyDescent="0.2">
      <c r="A24" s="260"/>
      <c r="B24" s="261"/>
      <c r="C24" s="122"/>
      <c r="D24" s="122"/>
      <c r="E24" s="122"/>
      <c r="F24" s="122"/>
      <c r="G24" s="123"/>
      <c r="H24" s="132"/>
      <c r="I24" s="15">
        <f>IF(U14="","",U14)</f>
        <v>20</v>
      </c>
      <c r="J24" s="8" t="s">
        <v>3</v>
      </c>
      <c r="K24" s="16">
        <f>IF(S14="","",S14)</f>
        <v>18</v>
      </c>
      <c r="L24" s="124"/>
      <c r="M24" s="126"/>
      <c r="N24" s="15">
        <f>IF(U19="","",U19)</f>
        <v>3</v>
      </c>
      <c r="O24" s="8" t="s">
        <v>3</v>
      </c>
      <c r="P24" s="16">
        <f>IF(S19="","",S19)</f>
        <v>11</v>
      </c>
      <c r="Q24" s="124"/>
      <c r="R24" s="147"/>
      <c r="S24" s="135"/>
      <c r="T24" s="135"/>
      <c r="U24" s="135"/>
      <c r="V24" s="136"/>
      <c r="W24" s="126"/>
      <c r="X24" s="7">
        <v>10</v>
      </c>
      <c r="Y24" s="8" t="s">
        <v>3</v>
      </c>
      <c r="Z24" s="7">
        <v>12</v>
      </c>
      <c r="AA24" s="128"/>
      <c r="AB24" s="153"/>
      <c r="AC24" s="154"/>
      <c r="AD24" s="158"/>
      <c r="AE24" s="154"/>
      <c r="AF24" s="251"/>
      <c r="AG24" s="252"/>
      <c r="AH24" s="253"/>
      <c r="AI24" s="226"/>
      <c r="AJ24" s="227"/>
      <c r="AK24" s="227"/>
      <c r="AL24" s="228"/>
      <c r="AM24" s="35"/>
    </row>
    <row r="25" spans="1:54" ht="14.4" customHeight="1" x14ac:dyDescent="0.2">
      <c r="A25" s="260"/>
      <c r="B25" s="261"/>
      <c r="C25" s="130" t="s">
        <v>24</v>
      </c>
      <c r="D25" s="130"/>
      <c r="E25" s="130"/>
      <c r="F25" s="130"/>
      <c r="G25" s="131"/>
      <c r="H25" s="132"/>
      <c r="I25" s="15">
        <f>IF(U15="","",U15)</f>
        <v>6</v>
      </c>
      <c r="J25" s="8" t="s">
        <v>3</v>
      </c>
      <c r="K25" s="16">
        <f>IF(S15="","",S15)</f>
        <v>11</v>
      </c>
      <c r="L25" s="124"/>
      <c r="M25" s="126"/>
      <c r="N25" s="15">
        <f>IF(U20="","",U20)</f>
        <v>6</v>
      </c>
      <c r="O25" s="8" t="s">
        <v>3</v>
      </c>
      <c r="P25" s="16">
        <f>IF(S20="","",S20)</f>
        <v>11</v>
      </c>
      <c r="Q25" s="124"/>
      <c r="R25" s="147"/>
      <c r="S25" s="135"/>
      <c r="T25" s="135"/>
      <c r="U25" s="135"/>
      <c r="V25" s="136"/>
      <c r="W25" s="126"/>
      <c r="X25" s="7"/>
      <c r="Y25" s="8" t="s">
        <v>3</v>
      </c>
      <c r="Z25" s="7"/>
      <c r="AA25" s="128"/>
      <c r="AB25" s="153"/>
      <c r="AC25" s="154"/>
      <c r="AD25" s="158"/>
      <c r="AE25" s="154"/>
      <c r="AF25" s="251"/>
      <c r="AG25" s="252"/>
      <c r="AH25" s="253"/>
      <c r="AI25" s="226"/>
      <c r="AJ25" s="227"/>
      <c r="AK25" s="227"/>
      <c r="AL25" s="228"/>
      <c r="AM25" s="35"/>
    </row>
    <row r="26" spans="1:54" ht="14.4" customHeight="1" x14ac:dyDescent="0.2">
      <c r="A26" s="260"/>
      <c r="B26" s="261"/>
      <c r="C26" s="130"/>
      <c r="D26" s="130"/>
      <c r="E26" s="130"/>
      <c r="F26" s="130"/>
      <c r="G26" s="131"/>
      <c r="H26" s="133"/>
      <c r="I26" s="17">
        <f>IF(U16="","",U16)</f>
        <v>6</v>
      </c>
      <c r="J26" s="10" t="s">
        <v>3</v>
      </c>
      <c r="K26" s="18">
        <f>IF(S16="","",S16)</f>
        <v>11</v>
      </c>
      <c r="L26" s="125"/>
      <c r="M26" s="127"/>
      <c r="N26" s="17">
        <f>IF(U21="","",U21)</f>
        <v>8</v>
      </c>
      <c r="O26" s="10" t="s">
        <v>3</v>
      </c>
      <c r="P26" s="18">
        <f>IF(S21="","",S21)</f>
        <v>11</v>
      </c>
      <c r="Q26" s="125"/>
      <c r="R26" s="148"/>
      <c r="S26" s="138"/>
      <c r="T26" s="138"/>
      <c r="U26" s="138"/>
      <c r="V26" s="139"/>
      <c r="W26" s="127"/>
      <c r="X26" s="9"/>
      <c r="Y26" s="10" t="s">
        <v>3</v>
      </c>
      <c r="Z26" s="9"/>
      <c r="AA26" s="129"/>
      <c r="AB26" s="155"/>
      <c r="AC26" s="156"/>
      <c r="AD26" s="159"/>
      <c r="AE26" s="156"/>
      <c r="AF26" s="254"/>
      <c r="AG26" s="255"/>
      <c r="AH26" s="256"/>
      <c r="AI26" s="162"/>
      <c r="AJ26" s="229"/>
      <c r="AK26" s="229"/>
      <c r="AL26" s="230"/>
      <c r="AM26" s="35"/>
    </row>
    <row r="27" spans="1:54" ht="14.4" customHeight="1" x14ac:dyDescent="0.2">
      <c r="A27" s="259" t="s">
        <v>30</v>
      </c>
      <c r="B27" s="221"/>
      <c r="C27" s="149" t="s">
        <v>54</v>
      </c>
      <c r="D27" s="149"/>
      <c r="E27" s="149"/>
      <c r="F27" s="149"/>
      <c r="G27" s="150"/>
      <c r="H27" s="3" t="str">
        <f>IF(W12="","",IF(W12="○","×","○"))</f>
        <v>×</v>
      </c>
      <c r="I27" s="11">
        <f>IF(Z12="","",Z12)</f>
        <v>7</v>
      </c>
      <c r="J27" s="12" t="s">
        <v>3</v>
      </c>
      <c r="K27" s="13">
        <f>IF(X12="","",X12)</f>
        <v>11</v>
      </c>
      <c r="L27" s="19"/>
      <c r="M27" s="3" t="str">
        <f>IF(W17="","",IF(W17="○","×","○"))</f>
        <v>×</v>
      </c>
      <c r="N27" s="11">
        <f>IF(Z17="","",Z17)</f>
        <v>8</v>
      </c>
      <c r="O27" s="12" t="s">
        <v>3</v>
      </c>
      <c r="P27" s="13">
        <f>IF(X17="","",X17)</f>
        <v>11</v>
      </c>
      <c r="Q27" s="19"/>
      <c r="R27" s="3" t="str">
        <f>IF(W22="","",IF(W22="○","×","○"))</f>
        <v>○</v>
      </c>
      <c r="S27" s="11">
        <f>IF(Z22="","",Z22)</f>
        <v>17</v>
      </c>
      <c r="T27" s="12" t="s">
        <v>3</v>
      </c>
      <c r="U27" s="13">
        <f>IF(X22="","",X22)</f>
        <v>15</v>
      </c>
      <c r="V27" s="19"/>
      <c r="W27" s="144" t="str">
        <f>IF(W28="","",IF(W28&gt;AA28,"○","×"))</f>
        <v/>
      </c>
      <c r="X27" s="145"/>
      <c r="Y27" s="145"/>
      <c r="Z27" s="145"/>
      <c r="AA27" s="145"/>
      <c r="AB27" s="151">
        <f>IF(C27="","",COUNTIF($H$27:$AA$31,"○"))</f>
        <v>1</v>
      </c>
      <c r="AC27" s="152"/>
      <c r="AD27" s="157">
        <f>IF(C27="","",COUNTIF($H$27:$AA$31,"×"))</f>
        <v>2</v>
      </c>
      <c r="AE27" s="152"/>
      <c r="AF27" s="248">
        <f t="shared" ref="AF27" si="3">IF(C27="","",AB27*2+AD27)</f>
        <v>4</v>
      </c>
      <c r="AG27" s="249"/>
      <c r="AH27" s="250"/>
      <c r="AI27" s="223">
        <f t="shared" ref="AI27" si="4">IF(C27="","",RANK(AF27,$AF$12:$AH$31))</f>
        <v>3</v>
      </c>
      <c r="AJ27" s="224"/>
      <c r="AK27" s="224"/>
      <c r="AL27" s="225"/>
      <c r="AM27" s="35"/>
    </row>
    <row r="28" spans="1:54" ht="14.4" customHeight="1" x14ac:dyDescent="0.2">
      <c r="A28" s="259"/>
      <c r="B28" s="221"/>
      <c r="C28" s="122"/>
      <c r="D28" s="122"/>
      <c r="E28" s="122"/>
      <c r="F28" s="122"/>
      <c r="G28" s="123"/>
      <c r="H28" s="132">
        <f>IF(W13="W","L",IF(W13="L","W",IF(W13="","",AA13)))</f>
        <v>1</v>
      </c>
      <c r="I28" s="15">
        <f>IF(Z13="","",Z13)</f>
        <v>7</v>
      </c>
      <c r="J28" s="8" t="s">
        <v>3</v>
      </c>
      <c r="K28" s="16">
        <f>IF(X13="","",X13)</f>
        <v>11</v>
      </c>
      <c r="L28" s="124">
        <f>IF(OR(H28="L",H28="W"),"",W13)</f>
        <v>3</v>
      </c>
      <c r="M28" s="126">
        <f>IF(W18="W","L",IF(W18="L","W",IF(W18="","",AA18)))</f>
        <v>1</v>
      </c>
      <c r="N28" s="15">
        <f>IF(Z18="","",Z18)</f>
        <v>11</v>
      </c>
      <c r="O28" s="8" t="s">
        <v>3</v>
      </c>
      <c r="P28" s="16">
        <f>IF(X18="","",X18)</f>
        <v>9</v>
      </c>
      <c r="Q28" s="124">
        <f>IF(OR(M28="L",M28="W"),"",W18)</f>
        <v>3</v>
      </c>
      <c r="R28" s="126">
        <f>IF(W23="W","L",IF(W23="L","W",IF(W23="","",AA23)))</f>
        <v>3</v>
      </c>
      <c r="S28" s="15">
        <f>IF(Z23="","",Z23)</f>
        <v>11</v>
      </c>
      <c r="T28" s="8" t="s">
        <v>3</v>
      </c>
      <c r="U28" s="16">
        <f>IF(X23="","",X23)</f>
        <v>5</v>
      </c>
      <c r="V28" s="124">
        <f>IF(OR(R28="L",R28="W"),"",W23)</f>
        <v>0</v>
      </c>
      <c r="W28" s="147"/>
      <c r="X28" s="135"/>
      <c r="Y28" s="135"/>
      <c r="Z28" s="135"/>
      <c r="AA28" s="135"/>
      <c r="AB28" s="153"/>
      <c r="AC28" s="154"/>
      <c r="AD28" s="158"/>
      <c r="AE28" s="154"/>
      <c r="AF28" s="251"/>
      <c r="AG28" s="252"/>
      <c r="AH28" s="253"/>
      <c r="AI28" s="226"/>
      <c r="AJ28" s="227"/>
      <c r="AK28" s="227"/>
      <c r="AL28" s="228"/>
      <c r="AM28" s="35"/>
    </row>
    <row r="29" spans="1:54" ht="14.4" customHeight="1" x14ac:dyDescent="0.2">
      <c r="A29" s="259"/>
      <c r="B29" s="221"/>
      <c r="C29" s="122"/>
      <c r="D29" s="122"/>
      <c r="E29" s="122"/>
      <c r="F29" s="122"/>
      <c r="G29" s="123"/>
      <c r="H29" s="132"/>
      <c r="I29" s="15">
        <f>IF(Z14="","",Z14)</f>
        <v>11</v>
      </c>
      <c r="J29" s="8" t="s">
        <v>3</v>
      </c>
      <c r="K29" s="16">
        <f>IF(X14="","",X14)</f>
        <v>8</v>
      </c>
      <c r="L29" s="124"/>
      <c r="M29" s="126"/>
      <c r="N29" s="15">
        <f>IF(Z19="","",Z19)</f>
        <v>4</v>
      </c>
      <c r="O29" s="8" t="s">
        <v>3</v>
      </c>
      <c r="P29" s="16">
        <f>IF(X19="","",X19)</f>
        <v>11</v>
      </c>
      <c r="Q29" s="124"/>
      <c r="R29" s="126"/>
      <c r="S29" s="15">
        <f>IF(Z24="","",Z24)</f>
        <v>12</v>
      </c>
      <c r="T29" s="8" t="s">
        <v>3</v>
      </c>
      <c r="U29" s="16">
        <f>IF(X24="","",X24)</f>
        <v>10</v>
      </c>
      <c r="V29" s="124"/>
      <c r="W29" s="147"/>
      <c r="X29" s="135"/>
      <c r="Y29" s="135"/>
      <c r="Z29" s="135"/>
      <c r="AA29" s="135"/>
      <c r="AB29" s="153"/>
      <c r="AC29" s="154"/>
      <c r="AD29" s="158"/>
      <c r="AE29" s="154"/>
      <c r="AF29" s="251"/>
      <c r="AG29" s="252"/>
      <c r="AH29" s="253"/>
      <c r="AI29" s="226"/>
      <c r="AJ29" s="227"/>
      <c r="AK29" s="227"/>
      <c r="AL29" s="228"/>
      <c r="AM29" s="35"/>
    </row>
    <row r="30" spans="1:54" ht="14.4" customHeight="1" x14ac:dyDescent="0.2">
      <c r="A30" s="259"/>
      <c r="B30" s="221"/>
      <c r="C30" s="169" t="s">
        <v>42</v>
      </c>
      <c r="D30" s="169"/>
      <c r="E30" s="169"/>
      <c r="F30" s="169"/>
      <c r="G30" s="170"/>
      <c r="H30" s="132"/>
      <c r="I30" s="15">
        <f>IF(Z15="","",Z15)</f>
        <v>6</v>
      </c>
      <c r="J30" s="8" t="s">
        <v>3</v>
      </c>
      <c r="K30" s="16">
        <f>IF(X15="","",X15)</f>
        <v>11</v>
      </c>
      <c r="L30" s="124"/>
      <c r="M30" s="126"/>
      <c r="N30" s="15">
        <f>IF(Z20="","",Z20)</f>
        <v>8</v>
      </c>
      <c r="O30" s="8" t="s">
        <v>3</v>
      </c>
      <c r="P30" s="16">
        <f>IF(X20="","",X20)</f>
        <v>11</v>
      </c>
      <c r="Q30" s="124"/>
      <c r="R30" s="126"/>
      <c r="S30" s="15" t="str">
        <f>IF(Z25="","",Z25)</f>
        <v/>
      </c>
      <c r="T30" s="8" t="s">
        <v>3</v>
      </c>
      <c r="U30" s="16" t="str">
        <f>IF(X25="","",X25)</f>
        <v/>
      </c>
      <c r="V30" s="124"/>
      <c r="W30" s="147"/>
      <c r="X30" s="135"/>
      <c r="Y30" s="135"/>
      <c r="Z30" s="135"/>
      <c r="AA30" s="135"/>
      <c r="AB30" s="153"/>
      <c r="AC30" s="154"/>
      <c r="AD30" s="158"/>
      <c r="AE30" s="154"/>
      <c r="AF30" s="251"/>
      <c r="AG30" s="252"/>
      <c r="AH30" s="253"/>
      <c r="AI30" s="226"/>
      <c r="AJ30" s="227"/>
      <c r="AK30" s="227"/>
      <c r="AL30" s="228"/>
      <c r="AM30" s="35"/>
    </row>
    <row r="31" spans="1:54" ht="14.4" customHeight="1" thickBot="1" x14ac:dyDescent="0.25">
      <c r="A31" s="270"/>
      <c r="B31" s="271"/>
      <c r="C31" s="272"/>
      <c r="D31" s="272"/>
      <c r="E31" s="272"/>
      <c r="F31" s="272"/>
      <c r="G31" s="273"/>
      <c r="H31" s="190"/>
      <c r="I31" s="20" t="str">
        <f>IF(Z16="","",Z16)</f>
        <v/>
      </c>
      <c r="J31" s="21" t="s">
        <v>3</v>
      </c>
      <c r="K31" s="22" t="str">
        <f>IF(X16="","",X16)</f>
        <v/>
      </c>
      <c r="L31" s="176"/>
      <c r="M31" s="175"/>
      <c r="N31" s="20" t="str">
        <f>IF(Z21="","",Z21)</f>
        <v/>
      </c>
      <c r="O31" s="21" t="s">
        <v>3</v>
      </c>
      <c r="P31" s="22" t="str">
        <f>IF(X21="","",X21)</f>
        <v/>
      </c>
      <c r="Q31" s="176"/>
      <c r="R31" s="175"/>
      <c r="S31" s="20" t="str">
        <f>IF(Z26="","",Z26)</f>
        <v/>
      </c>
      <c r="T31" s="21" t="s">
        <v>3</v>
      </c>
      <c r="U31" s="22" t="str">
        <f>IF(X26="","",X26)</f>
        <v/>
      </c>
      <c r="V31" s="176"/>
      <c r="W31" s="181"/>
      <c r="X31" s="182"/>
      <c r="Y31" s="182"/>
      <c r="Z31" s="182"/>
      <c r="AA31" s="182"/>
      <c r="AB31" s="183"/>
      <c r="AC31" s="184"/>
      <c r="AD31" s="185"/>
      <c r="AE31" s="184"/>
      <c r="AF31" s="264"/>
      <c r="AG31" s="265"/>
      <c r="AH31" s="266"/>
      <c r="AI31" s="231"/>
      <c r="AJ31" s="232"/>
      <c r="AK31" s="232"/>
      <c r="AL31" s="233"/>
      <c r="AM31" s="35"/>
    </row>
    <row r="32" spans="1:54" ht="14.4" customHeight="1" x14ac:dyDescent="0.2">
      <c r="A32" s="32"/>
      <c r="B32" s="32"/>
      <c r="C32" s="33"/>
      <c r="D32" s="33"/>
      <c r="E32" s="33"/>
      <c r="F32" s="33"/>
      <c r="G32" s="33"/>
      <c r="H32" s="275" t="s">
        <v>86</v>
      </c>
      <c r="I32" s="275"/>
      <c r="J32" s="275"/>
      <c r="K32" s="275"/>
      <c r="L32" s="275"/>
      <c r="M32" s="279" t="s">
        <v>87</v>
      </c>
      <c r="N32" s="279"/>
      <c r="O32" s="279"/>
      <c r="P32" s="279"/>
      <c r="Q32" s="279"/>
      <c r="R32" s="279"/>
      <c r="S32" s="279"/>
      <c r="T32" s="279"/>
      <c r="U32" s="279"/>
      <c r="V32" s="279"/>
      <c r="W32" s="274" t="s">
        <v>88</v>
      </c>
      <c r="X32" s="274"/>
      <c r="Y32" s="274"/>
      <c r="Z32" s="274"/>
      <c r="AA32" s="274"/>
      <c r="AB32" s="274"/>
      <c r="AC32" s="274"/>
      <c r="AD32" s="1"/>
      <c r="AE32" s="1"/>
      <c r="AF32" s="1"/>
      <c r="AG32" s="1"/>
      <c r="AH32" s="35"/>
      <c r="AI32" s="35"/>
      <c r="AJ32" s="35"/>
      <c r="AK32" s="35"/>
      <c r="AL32" s="35"/>
      <c r="AM32" s="35"/>
      <c r="AW32" s="1"/>
      <c r="BB32" s="1"/>
    </row>
    <row r="33" spans="1:82" ht="14.4" customHeight="1" x14ac:dyDescent="0.25">
      <c r="H33" s="276"/>
      <c r="I33" s="276"/>
      <c r="J33" s="276"/>
      <c r="K33" s="276"/>
      <c r="L33" s="276"/>
      <c r="M33" s="280"/>
      <c r="N33" s="280"/>
      <c r="O33" s="280"/>
      <c r="P33" s="280"/>
      <c r="Q33" s="280"/>
      <c r="R33" s="280"/>
      <c r="S33" s="280"/>
      <c r="T33" s="280"/>
      <c r="U33" s="280"/>
      <c r="V33" s="280"/>
      <c r="W33" s="281"/>
      <c r="X33" s="281"/>
      <c r="Y33" s="281"/>
      <c r="Z33" s="281"/>
      <c r="AA33" s="281"/>
      <c r="AB33" s="281"/>
      <c r="AC33" s="281"/>
      <c r="AD33" s="1"/>
      <c r="AE33" s="1"/>
      <c r="AF33" s="1"/>
      <c r="AG33" s="1"/>
      <c r="AM33" s="37"/>
      <c r="AN33" s="1"/>
      <c r="AT33" s="32"/>
      <c r="AU33" s="38"/>
      <c r="AV33" s="34"/>
      <c r="AW33" s="25"/>
      <c r="AX33" s="26"/>
      <c r="AY33" s="25"/>
      <c r="AZ33" s="34"/>
      <c r="BA33" s="34"/>
      <c r="BB33" s="25"/>
      <c r="BC33" s="26"/>
      <c r="BD33" s="25"/>
      <c r="BE33" s="34"/>
      <c r="BF33" s="34"/>
      <c r="BG33" s="25"/>
      <c r="BH33" s="26"/>
      <c r="BI33" s="25"/>
      <c r="BJ33" s="34"/>
      <c r="BK33" s="34"/>
      <c r="BL33" s="25"/>
      <c r="BM33" s="26"/>
      <c r="BN33" s="25"/>
      <c r="BO33" s="34"/>
      <c r="BV33" s="35"/>
      <c r="BW33" s="35"/>
      <c r="BX33" s="35"/>
      <c r="BY33" s="35"/>
      <c r="BZ33" s="36"/>
      <c r="CA33" s="37"/>
    </row>
    <row r="34" spans="1:82" ht="14.4" customHeight="1" x14ac:dyDescent="0.25">
      <c r="H34" s="277"/>
      <c r="I34" s="277"/>
      <c r="J34" s="277"/>
      <c r="K34" s="277"/>
      <c r="L34" s="277"/>
      <c r="M34" s="278"/>
      <c r="N34" s="278"/>
      <c r="O34" s="278"/>
      <c r="P34" s="278"/>
      <c r="Q34" s="278"/>
      <c r="R34" s="278"/>
      <c r="S34" s="278"/>
      <c r="T34" s="278"/>
      <c r="U34" s="278"/>
      <c r="V34" s="278"/>
      <c r="W34" s="278"/>
      <c r="X34" s="278"/>
      <c r="Y34" s="278"/>
      <c r="Z34" s="278"/>
      <c r="AA34" s="278"/>
      <c r="AB34" s="1"/>
      <c r="AC34" s="1"/>
      <c r="AD34" s="1"/>
      <c r="AE34" s="1"/>
      <c r="AF34" s="1"/>
      <c r="AG34" s="1"/>
      <c r="AM34" s="37"/>
      <c r="AN34" s="1"/>
      <c r="AT34" s="32"/>
      <c r="AU34" s="38"/>
      <c r="AV34" s="34"/>
      <c r="AW34" s="25"/>
      <c r="AX34" s="26"/>
      <c r="AY34" s="25"/>
      <c r="AZ34" s="34"/>
      <c r="BA34" s="34"/>
      <c r="BB34" s="25"/>
      <c r="BC34" s="26"/>
      <c r="BD34" s="25"/>
      <c r="BE34" s="34"/>
      <c r="BF34" s="34"/>
      <c r="BG34" s="25"/>
      <c r="BH34" s="26"/>
      <c r="BI34" s="25"/>
      <c r="BJ34" s="34"/>
      <c r="BK34" s="34"/>
      <c r="BL34" s="25"/>
      <c r="BM34" s="26"/>
      <c r="BN34" s="25"/>
      <c r="BO34" s="34"/>
      <c r="BV34" s="35"/>
      <c r="BW34" s="35"/>
      <c r="BX34" s="35"/>
      <c r="BY34" s="35"/>
      <c r="BZ34" s="36"/>
      <c r="CA34" s="37"/>
    </row>
    <row r="35" spans="1:82" ht="14.4" customHeight="1" x14ac:dyDescent="0.2">
      <c r="A35" s="65" t="s">
        <v>9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N35" s="1"/>
      <c r="AU35" s="23"/>
      <c r="AW35" s="1"/>
      <c r="AY35" s="23"/>
      <c r="BB35" s="1"/>
      <c r="BD35" s="23"/>
      <c r="BI35" s="23"/>
      <c r="BN35" s="23"/>
    </row>
    <row r="36" spans="1:82" ht="14.4" customHeight="1" x14ac:dyDescent="0.2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N36" s="1"/>
      <c r="AT36" s="40"/>
      <c r="AU36" s="23"/>
      <c r="AW36" s="1"/>
      <c r="AZ36" s="23"/>
      <c r="BB36" s="1"/>
    </row>
    <row r="37" spans="1:82" ht="14.4" customHeight="1" thickBot="1" x14ac:dyDescent="0.25">
      <c r="L37" s="1"/>
      <c r="Q37" s="1"/>
      <c r="V37" s="1"/>
      <c r="AA37" s="1"/>
      <c r="AB37" s="1"/>
      <c r="AC37" s="1"/>
      <c r="AD37" s="1"/>
      <c r="AE37" s="1"/>
      <c r="AF37" s="1"/>
      <c r="AG37" s="1"/>
      <c r="AN37" s="1"/>
      <c r="AU37" s="23"/>
      <c r="AW37" s="1"/>
      <c r="AZ37" s="23"/>
      <c r="BB37" s="1"/>
      <c r="BE37" s="23"/>
    </row>
    <row r="38" spans="1:82" ht="14.4" customHeight="1" x14ac:dyDescent="0.2">
      <c r="A38" s="70"/>
      <c r="B38" s="71"/>
      <c r="C38" s="71"/>
      <c r="D38" s="71"/>
      <c r="E38" s="71"/>
      <c r="F38" s="71"/>
      <c r="G38" s="72"/>
      <c r="H38" s="66" t="s">
        <v>27</v>
      </c>
      <c r="I38" s="67"/>
      <c r="J38" s="67"/>
      <c r="K38" s="67"/>
      <c r="L38" s="68"/>
      <c r="M38" s="69" t="s">
        <v>28</v>
      </c>
      <c r="N38" s="67"/>
      <c r="O38" s="67"/>
      <c r="P38" s="67"/>
      <c r="Q38" s="68"/>
      <c r="R38" s="69" t="s">
        <v>29</v>
      </c>
      <c r="S38" s="67"/>
      <c r="T38" s="67"/>
      <c r="U38" s="67"/>
      <c r="V38" s="67"/>
      <c r="W38" s="106" t="s">
        <v>0</v>
      </c>
      <c r="X38" s="95"/>
      <c r="Y38" s="102" t="s">
        <v>1</v>
      </c>
      <c r="Z38" s="95"/>
      <c r="AA38" s="93" t="s">
        <v>38</v>
      </c>
      <c r="AB38" s="94"/>
      <c r="AC38" s="95"/>
      <c r="AD38" s="102" t="s">
        <v>2</v>
      </c>
      <c r="AE38" s="94"/>
      <c r="AF38" s="94"/>
      <c r="AG38" s="103"/>
      <c r="BK38" s="179"/>
      <c r="BL38" s="179"/>
      <c r="BM38" s="179"/>
      <c r="BN38" s="179"/>
      <c r="BO38" s="179"/>
      <c r="BP38" s="179"/>
      <c r="BQ38" s="179"/>
      <c r="BR38" s="179"/>
      <c r="BS38" s="179"/>
      <c r="BT38" s="179"/>
      <c r="BU38" s="179"/>
      <c r="BV38" s="179"/>
      <c r="BW38" s="41"/>
      <c r="BX38" s="41"/>
    </row>
    <row r="39" spans="1:82" ht="14.4" customHeight="1" x14ac:dyDescent="0.2">
      <c r="A39" s="73"/>
      <c r="B39" s="74"/>
      <c r="C39" s="74"/>
      <c r="D39" s="74"/>
      <c r="E39" s="74"/>
      <c r="F39" s="74"/>
      <c r="G39" s="75"/>
      <c r="H39" s="79" t="str">
        <f>IF(C41="","",C41)</f>
        <v>洙田</v>
      </c>
      <c r="I39" s="80"/>
      <c r="J39" s="80"/>
      <c r="K39" s="80"/>
      <c r="L39" s="81"/>
      <c r="M39" s="85" t="str">
        <f>IF(C46="","",C46)</f>
        <v>安藤</v>
      </c>
      <c r="N39" s="80"/>
      <c r="O39" s="80"/>
      <c r="P39" s="80"/>
      <c r="Q39" s="81"/>
      <c r="R39" s="85" t="str">
        <f>IF(C51="","",C51)</f>
        <v>石井</v>
      </c>
      <c r="S39" s="80"/>
      <c r="T39" s="80"/>
      <c r="U39" s="80"/>
      <c r="V39" s="80"/>
      <c r="W39" s="107"/>
      <c r="X39" s="98"/>
      <c r="Y39" s="96"/>
      <c r="Z39" s="98"/>
      <c r="AA39" s="96"/>
      <c r="AB39" s="97"/>
      <c r="AC39" s="98"/>
      <c r="AD39" s="96"/>
      <c r="AE39" s="97"/>
      <c r="AF39" s="97"/>
      <c r="AG39" s="104"/>
      <c r="BK39" s="179"/>
      <c r="BL39" s="179"/>
      <c r="BM39" s="179"/>
      <c r="BN39" s="179"/>
      <c r="BO39" s="179"/>
      <c r="BP39" s="179"/>
      <c r="BQ39" s="179"/>
      <c r="BR39" s="179"/>
      <c r="BS39" s="179"/>
      <c r="BT39" s="179"/>
      <c r="BU39" s="179"/>
      <c r="BV39" s="179"/>
      <c r="BW39" s="41"/>
      <c r="BX39" s="41"/>
    </row>
    <row r="40" spans="1:82" ht="14.4" customHeight="1" thickBot="1" x14ac:dyDescent="0.25">
      <c r="A40" s="241"/>
      <c r="B40" s="242"/>
      <c r="C40" s="242"/>
      <c r="D40" s="242"/>
      <c r="E40" s="242"/>
      <c r="F40" s="242"/>
      <c r="G40" s="243"/>
      <c r="H40" s="82"/>
      <c r="I40" s="83"/>
      <c r="J40" s="83"/>
      <c r="K40" s="83"/>
      <c r="L40" s="84"/>
      <c r="M40" s="86"/>
      <c r="N40" s="83"/>
      <c r="O40" s="83"/>
      <c r="P40" s="83"/>
      <c r="Q40" s="84"/>
      <c r="R40" s="86"/>
      <c r="S40" s="83"/>
      <c r="T40" s="83"/>
      <c r="U40" s="83"/>
      <c r="V40" s="83"/>
      <c r="W40" s="108"/>
      <c r="X40" s="101"/>
      <c r="Y40" s="99"/>
      <c r="Z40" s="101"/>
      <c r="AA40" s="99"/>
      <c r="AB40" s="100"/>
      <c r="AC40" s="101"/>
      <c r="AD40" s="99"/>
      <c r="AE40" s="100"/>
      <c r="AF40" s="100"/>
      <c r="AG40" s="105"/>
      <c r="BK40" s="180"/>
      <c r="BL40" s="180"/>
      <c r="BM40" s="180"/>
      <c r="BN40" s="180"/>
      <c r="BO40" s="180"/>
      <c r="BP40" s="180"/>
      <c r="BQ40" s="180"/>
      <c r="BR40" s="180"/>
      <c r="BS40" s="180"/>
      <c r="BT40" s="180"/>
      <c r="BU40" s="180"/>
      <c r="BV40" s="180"/>
      <c r="BW40" s="42"/>
      <c r="BX40" s="42"/>
    </row>
    <row r="41" spans="1:82" ht="14.4" customHeight="1" x14ac:dyDescent="0.2">
      <c r="A41" s="257" t="s">
        <v>27</v>
      </c>
      <c r="B41" s="258"/>
      <c r="C41" s="122" t="s">
        <v>65</v>
      </c>
      <c r="D41" s="122"/>
      <c r="E41" s="122"/>
      <c r="F41" s="122"/>
      <c r="G41" s="123"/>
      <c r="H41" s="134" t="str">
        <f>IF(H42="","",IF(H42&gt;L42,"○","×"))</f>
        <v/>
      </c>
      <c r="I41" s="135"/>
      <c r="J41" s="135"/>
      <c r="K41" s="135"/>
      <c r="L41" s="136"/>
      <c r="M41" s="3" t="str">
        <f>IF(M42="","",IF(M42="W","○",IF(M42="L","×",IF(M42&gt;Q42,"○","×"))))</f>
        <v>×</v>
      </c>
      <c r="N41" s="4">
        <v>2</v>
      </c>
      <c r="O41" s="5" t="s">
        <v>3</v>
      </c>
      <c r="P41" s="4">
        <v>11</v>
      </c>
      <c r="Q41" s="6"/>
      <c r="R41" s="3" t="str">
        <f>IF(R42="","",IF(R42="W","○",IF(R42="L","×",IF(R42&gt;V42,"○","×"))))</f>
        <v>×</v>
      </c>
      <c r="S41" s="4">
        <v>11</v>
      </c>
      <c r="T41" s="5" t="s">
        <v>3</v>
      </c>
      <c r="U41" s="4">
        <v>9</v>
      </c>
      <c r="V41" s="24"/>
      <c r="W41" s="168">
        <f>IF(C41="","",COUNTIF($H$41:$V$45,"○"))</f>
        <v>0</v>
      </c>
      <c r="X41" s="166"/>
      <c r="Y41" s="166">
        <f>IF(C41="","",COUNTIF($H$41:$V$45,"×"))</f>
        <v>2</v>
      </c>
      <c r="Z41" s="166"/>
      <c r="AA41" s="167">
        <f>IF(C41="","",W41*2+Y41)</f>
        <v>2</v>
      </c>
      <c r="AB41" s="167"/>
      <c r="AC41" s="167"/>
      <c r="AD41" s="113">
        <f>IF(C41="","",RANK(AA41,$AA$41:$AC$55))</f>
        <v>3</v>
      </c>
      <c r="AE41" s="114"/>
      <c r="AF41" s="114"/>
      <c r="AG41" s="115"/>
      <c r="BB41" s="1"/>
      <c r="BK41" s="180"/>
      <c r="BL41" s="180"/>
      <c r="BM41" s="180"/>
      <c r="BN41" s="180"/>
      <c r="BO41" s="180"/>
      <c r="BP41" s="180"/>
      <c r="BQ41" s="180"/>
      <c r="BR41" s="180"/>
      <c r="BS41" s="180"/>
      <c r="BT41" s="180"/>
      <c r="BU41" s="180"/>
      <c r="BV41" s="180"/>
      <c r="BW41" s="42"/>
      <c r="BX41" s="42"/>
    </row>
    <row r="42" spans="1:82" ht="14.4" customHeight="1" x14ac:dyDescent="0.2">
      <c r="A42" s="259"/>
      <c r="B42" s="221"/>
      <c r="C42" s="122"/>
      <c r="D42" s="122"/>
      <c r="E42" s="122"/>
      <c r="F42" s="122"/>
      <c r="G42" s="123"/>
      <c r="H42" s="134"/>
      <c r="I42" s="135"/>
      <c r="J42" s="135"/>
      <c r="K42" s="135"/>
      <c r="L42" s="136"/>
      <c r="M42" s="126">
        <f>IF(N41="","",IF(N41&gt;P41,1,0)+IF(N42&gt;P42,1,0)+IF(N43&gt;P43,1,0)+IF(N44&gt;P44,1,0)+IF(N45&gt;P45,1,0))</f>
        <v>2</v>
      </c>
      <c r="N42" s="7">
        <v>11</v>
      </c>
      <c r="O42" s="8" t="s">
        <v>3</v>
      </c>
      <c r="P42" s="7">
        <v>7</v>
      </c>
      <c r="Q42" s="124">
        <f>IF(OR(M42="L",M42="W"),"",IF(N41="","",IF(N41&lt;P41,1,0)+IF(N42&lt;P42,1,0)+IF(N43&lt;P43,1,0)+IF(N44&lt;P44,1,0)+IF(N45&lt;P45,1,0)))</f>
        <v>3</v>
      </c>
      <c r="R42" s="126">
        <f>IF(S41="","",IF(S41&gt;U41,1,0)+IF(S42&gt;U42,1,0)+IF(S43&gt;U43,1,0)+IF(S44&gt;U44,1,0)+IF(S45&gt;U45,1,0))</f>
        <v>2</v>
      </c>
      <c r="S42" s="7">
        <v>11</v>
      </c>
      <c r="T42" s="8" t="s">
        <v>3</v>
      </c>
      <c r="U42" s="7">
        <v>7</v>
      </c>
      <c r="V42" s="128">
        <f>IF(OR(R42="L",R42="W"),"",IF(S41="","",IF(S41&lt;U41,1,0)+IF(S42&lt;U42,1,0)+IF(S43&lt;U43,1,0)+IF(S44&lt;U44,1,0)+IF(S45&lt;U45,1,0)))</f>
        <v>3</v>
      </c>
      <c r="W42" s="141"/>
      <c r="X42" s="110"/>
      <c r="Y42" s="110"/>
      <c r="Z42" s="110"/>
      <c r="AA42" s="112"/>
      <c r="AB42" s="112"/>
      <c r="AC42" s="112"/>
      <c r="AD42" s="116"/>
      <c r="AE42" s="117"/>
      <c r="AF42" s="117"/>
      <c r="AG42" s="118"/>
      <c r="BB42" s="1"/>
      <c r="BK42" s="180"/>
      <c r="BL42" s="180"/>
      <c r="BM42" s="180"/>
      <c r="BN42" s="180"/>
      <c r="BO42" s="180"/>
      <c r="BP42" s="180"/>
      <c r="BQ42" s="180"/>
      <c r="BR42" s="180"/>
      <c r="BS42" s="180"/>
      <c r="BT42" s="180"/>
      <c r="BU42" s="180"/>
      <c r="BV42" s="180"/>
      <c r="BW42" s="42"/>
      <c r="BX42" s="42"/>
    </row>
    <row r="43" spans="1:82" ht="14.4" customHeight="1" x14ac:dyDescent="0.2">
      <c r="A43" s="259"/>
      <c r="B43" s="221"/>
      <c r="C43" s="122"/>
      <c r="D43" s="122"/>
      <c r="E43" s="122"/>
      <c r="F43" s="122"/>
      <c r="G43" s="123"/>
      <c r="H43" s="134"/>
      <c r="I43" s="135"/>
      <c r="J43" s="135"/>
      <c r="K43" s="135"/>
      <c r="L43" s="136"/>
      <c r="M43" s="126"/>
      <c r="N43" s="7">
        <v>7</v>
      </c>
      <c r="O43" s="8" t="s">
        <v>3</v>
      </c>
      <c r="P43" s="7">
        <v>11</v>
      </c>
      <c r="Q43" s="124"/>
      <c r="R43" s="126"/>
      <c r="S43" s="7">
        <v>9</v>
      </c>
      <c r="T43" s="8" t="s">
        <v>3</v>
      </c>
      <c r="U43" s="7">
        <v>11</v>
      </c>
      <c r="V43" s="128"/>
      <c r="W43" s="141"/>
      <c r="X43" s="110"/>
      <c r="Y43" s="110"/>
      <c r="Z43" s="110"/>
      <c r="AA43" s="112"/>
      <c r="AB43" s="112"/>
      <c r="AC43" s="112"/>
      <c r="AD43" s="116"/>
      <c r="AE43" s="117"/>
      <c r="AF43" s="117"/>
      <c r="AG43" s="118"/>
      <c r="BB43" s="1"/>
      <c r="BK43" s="180"/>
      <c r="BL43" s="180"/>
      <c r="BM43" s="180"/>
      <c r="BN43" s="180"/>
      <c r="BO43" s="180"/>
      <c r="BP43" s="180"/>
      <c r="BQ43" s="180"/>
      <c r="BR43" s="180"/>
      <c r="BS43" s="180"/>
      <c r="BT43" s="180"/>
      <c r="BU43" s="180"/>
      <c r="BV43" s="180"/>
      <c r="BW43" s="42"/>
      <c r="BX43" s="42"/>
    </row>
    <row r="44" spans="1:82" ht="14.4" customHeight="1" x14ac:dyDescent="0.2">
      <c r="A44" s="259"/>
      <c r="B44" s="221"/>
      <c r="C44" s="169" t="s">
        <v>50</v>
      </c>
      <c r="D44" s="169"/>
      <c r="E44" s="169"/>
      <c r="F44" s="169"/>
      <c r="G44" s="170"/>
      <c r="H44" s="134"/>
      <c r="I44" s="135"/>
      <c r="J44" s="135"/>
      <c r="K44" s="135"/>
      <c r="L44" s="136"/>
      <c r="M44" s="126"/>
      <c r="N44" s="7">
        <v>11</v>
      </c>
      <c r="O44" s="8" t="s">
        <v>3</v>
      </c>
      <c r="P44" s="7">
        <v>9</v>
      </c>
      <c r="Q44" s="124"/>
      <c r="R44" s="126"/>
      <c r="S44" s="7">
        <v>7</v>
      </c>
      <c r="T44" s="8" t="s">
        <v>3</v>
      </c>
      <c r="U44" s="7">
        <v>11</v>
      </c>
      <c r="V44" s="128"/>
      <c r="W44" s="141"/>
      <c r="X44" s="110"/>
      <c r="Y44" s="110"/>
      <c r="Z44" s="110"/>
      <c r="AA44" s="112"/>
      <c r="AB44" s="112"/>
      <c r="AC44" s="112"/>
      <c r="AD44" s="116"/>
      <c r="AE44" s="117"/>
      <c r="AF44" s="117"/>
      <c r="AG44" s="118"/>
      <c r="BB44" s="1"/>
      <c r="BG44" s="23"/>
      <c r="BH44" s="23"/>
      <c r="BI44" s="23"/>
      <c r="BJ44" s="23"/>
      <c r="BK44" s="180"/>
      <c r="BL44" s="180"/>
      <c r="BM44" s="180"/>
      <c r="BN44" s="180"/>
      <c r="BO44" s="180"/>
      <c r="BP44" s="180"/>
      <c r="BQ44" s="180"/>
      <c r="BR44" s="180"/>
      <c r="BS44" s="180"/>
      <c r="BT44" s="180"/>
      <c r="BU44" s="180"/>
      <c r="BV44" s="180"/>
      <c r="BW44" s="42"/>
      <c r="BX44" s="42"/>
      <c r="BY44" s="23"/>
      <c r="BZ44" s="23"/>
      <c r="CA44" s="23"/>
      <c r="CB44" s="23"/>
      <c r="CC44" s="23"/>
    </row>
    <row r="45" spans="1:82" ht="14.4" customHeight="1" x14ac:dyDescent="0.2">
      <c r="A45" s="259"/>
      <c r="B45" s="221"/>
      <c r="C45" s="169"/>
      <c r="D45" s="169"/>
      <c r="E45" s="169"/>
      <c r="F45" s="169"/>
      <c r="G45" s="170"/>
      <c r="H45" s="137"/>
      <c r="I45" s="138"/>
      <c r="J45" s="138"/>
      <c r="K45" s="138"/>
      <c r="L45" s="139"/>
      <c r="M45" s="127"/>
      <c r="N45" s="9">
        <v>8</v>
      </c>
      <c r="O45" s="10" t="s">
        <v>3</v>
      </c>
      <c r="P45" s="9">
        <v>11</v>
      </c>
      <c r="Q45" s="125"/>
      <c r="R45" s="127"/>
      <c r="S45" s="9">
        <v>4</v>
      </c>
      <c r="T45" s="10" t="s">
        <v>3</v>
      </c>
      <c r="U45" s="9">
        <v>11</v>
      </c>
      <c r="V45" s="129"/>
      <c r="W45" s="141"/>
      <c r="X45" s="110"/>
      <c r="Y45" s="110"/>
      <c r="Z45" s="110"/>
      <c r="AA45" s="112"/>
      <c r="AB45" s="112"/>
      <c r="AC45" s="112"/>
      <c r="AD45" s="116"/>
      <c r="AE45" s="117"/>
      <c r="AF45" s="117"/>
      <c r="AG45" s="118"/>
      <c r="BB45" s="1"/>
      <c r="BG45" s="23"/>
      <c r="BH45" s="23"/>
      <c r="BI45" s="23"/>
      <c r="BJ45" s="23"/>
      <c r="BK45" s="180"/>
      <c r="BL45" s="180"/>
      <c r="BM45" s="180"/>
      <c r="BN45" s="180"/>
      <c r="BO45" s="180"/>
      <c r="BP45" s="180"/>
      <c r="BQ45" s="180"/>
      <c r="BR45" s="180"/>
      <c r="BS45" s="180"/>
      <c r="BT45" s="180"/>
      <c r="BU45" s="180"/>
      <c r="BV45" s="180"/>
      <c r="BW45" s="42"/>
      <c r="BX45" s="42"/>
      <c r="BY45" s="23"/>
      <c r="BZ45" s="23"/>
      <c r="CA45" s="23"/>
      <c r="CB45" s="23"/>
      <c r="CC45" s="23"/>
      <c r="CD45" s="23"/>
    </row>
    <row r="46" spans="1:82" ht="14.4" customHeight="1" x14ac:dyDescent="0.2">
      <c r="A46" s="260" t="s">
        <v>28</v>
      </c>
      <c r="B46" s="261"/>
      <c r="C46" s="149" t="s">
        <v>69</v>
      </c>
      <c r="D46" s="149"/>
      <c r="E46" s="149"/>
      <c r="F46" s="149"/>
      <c r="G46" s="150"/>
      <c r="H46" s="3" t="str">
        <f>IF(M41="","",IF(M41="○","×","○"))</f>
        <v>○</v>
      </c>
      <c r="I46" s="11">
        <f>IF(P41="","",P41)</f>
        <v>11</v>
      </c>
      <c r="J46" s="12" t="s">
        <v>3</v>
      </c>
      <c r="K46" s="13">
        <f>IF(N41="","",N41)</f>
        <v>2</v>
      </c>
      <c r="L46" s="14"/>
      <c r="M46" s="144" t="str">
        <f>IF(M47="","",IF(M47&gt;Q47,"○","×"))</f>
        <v/>
      </c>
      <c r="N46" s="145"/>
      <c r="O46" s="145"/>
      <c r="P46" s="145"/>
      <c r="Q46" s="146"/>
      <c r="R46" s="3" t="str">
        <f>IF(R47="","",IF(R47="W","○",IF(R47="L","×",IF(R47&gt;V47,"○","×"))))</f>
        <v>×</v>
      </c>
      <c r="S46" s="4">
        <v>7</v>
      </c>
      <c r="T46" s="5" t="s">
        <v>3</v>
      </c>
      <c r="U46" s="4">
        <v>11</v>
      </c>
      <c r="V46" s="24"/>
      <c r="W46" s="151">
        <f>IF(C46="","",COUNTIF($H$46:$V$50,"○"))</f>
        <v>1</v>
      </c>
      <c r="X46" s="152"/>
      <c r="Y46" s="110">
        <f>IF(C46="","",COUNTIF($H$46:$V$50,"×"))</f>
        <v>1</v>
      </c>
      <c r="Z46" s="110"/>
      <c r="AA46" s="248">
        <f>IF(C46="","",W46*2+Y46)</f>
        <v>3</v>
      </c>
      <c r="AB46" s="249"/>
      <c r="AC46" s="250"/>
      <c r="AD46" s="223">
        <f t="shared" ref="AD46" si="5">IF(C46="","",RANK(AA46,$AA$41:$AC$55))</f>
        <v>2</v>
      </c>
      <c r="AE46" s="224"/>
      <c r="AF46" s="224"/>
      <c r="AG46" s="225"/>
      <c r="BB46" s="1"/>
      <c r="BG46" s="23"/>
      <c r="BH46" s="23"/>
      <c r="BI46" s="23"/>
      <c r="BJ46" s="23"/>
      <c r="BK46" s="180"/>
      <c r="BL46" s="180"/>
      <c r="BM46" s="180"/>
      <c r="BN46" s="180"/>
      <c r="BO46" s="180"/>
      <c r="BP46" s="180"/>
      <c r="BQ46" s="180"/>
      <c r="BR46" s="180"/>
      <c r="BS46" s="180"/>
      <c r="BT46" s="180"/>
      <c r="BU46" s="180"/>
      <c r="BV46" s="180"/>
      <c r="BW46" s="42"/>
      <c r="BX46" s="42"/>
      <c r="BY46" s="23"/>
      <c r="BZ46" s="23"/>
      <c r="CA46" s="23"/>
      <c r="CB46" s="23"/>
      <c r="CC46" s="23"/>
      <c r="CD46" s="23"/>
    </row>
    <row r="47" spans="1:82" ht="14.4" customHeight="1" x14ac:dyDescent="0.2">
      <c r="A47" s="260"/>
      <c r="B47" s="261"/>
      <c r="C47" s="122"/>
      <c r="D47" s="122"/>
      <c r="E47" s="122"/>
      <c r="F47" s="122"/>
      <c r="G47" s="123"/>
      <c r="H47" s="132">
        <f>IF(M42="W","L",IF(M42="L","W",IF(M42="","",Q42)))</f>
        <v>3</v>
      </c>
      <c r="I47" s="15">
        <f>IF(P42="","",P42)</f>
        <v>7</v>
      </c>
      <c r="J47" s="8" t="s">
        <v>3</v>
      </c>
      <c r="K47" s="16">
        <f>IF(N42="","",N42)</f>
        <v>11</v>
      </c>
      <c r="L47" s="124">
        <f>IF(OR(H47="L",H47="W"),"",M42)</f>
        <v>2</v>
      </c>
      <c r="M47" s="147"/>
      <c r="N47" s="135"/>
      <c r="O47" s="135"/>
      <c r="P47" s="135"/>
      <c r="Q47" s="136"/>
      <c r="R47" s="126">
        <f>IF(S46="","",IF(S46&gt;U46,1,0)+IF(S47&gt;U47,1,0)+IF(S48&gt;U48,1,0)+IF(S49&gt;U49,1,0)+IF(S50&gt;U50,1,0))</f>
        <v>0</v>
      </c>
      <c r="S47" s="7">
        <v>9</v>
      </c>
      <c r="T47" s="8" t="s">
        <v>3</v>
      </c>
      <c r="U47" s="7">
        <v>11</v>
      </c>
      <c r="V47" s="128">
        <f>IF(OR(R47="L",R47="W"),"",IF(S46="","",IF(S46&lt;U46,1,0)+IF(S47&lt;U47,1,0)+IF(S48&lt;U48,1,0)+IF(S49&lt;U49,1,0)+IF(S50&lt;U50,1,0)))</f>
        <v>3</v>
      </c>
      <c r="W47" s="153"/>
      <c r="X47" s="154"/>
      <c r="Y47" s="110"/>
      <c r="Z47" s="110"/>
      <c r="AA47" s="251"/>
      <c r="AB47" s="252"/>
      <c r="AC47" s="253"/>
      <c r="AD47" s="226"/>
      <c r="AE47" s="227"/>
      <c r="AF47" s="227"/>
      <c r="AG47" s="228"/>
      <c r="BB47" s="1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</row>
    <row r="48" spans="1:82" ht="14.4" customHeight="1" x14ac:dyDescent="0.2">
      <c r="A48" s="260"/>
      <c r="B48" s="261"/>
      <c r="C48" s="122"/>
      <c r="D48" s="122"/>
      <c r="E48" s="122"/>
      <c r="F48" s="122"/>
      <c r="G48" s="123"/>
      <c r="H48" s="132"/>
      <c r="I48" s="15">
        <f>IF(P43="","",P43)</f>
        <v>11</v>
      </c>
      <c r="J48" s="8" t="s">
        <v>3</v>
      </c>
      <c r="K48" s="16">
        <f>IF(N43="","",N43)</f>
        <v>7</v>
      </c>
      <c r="L48" s="124"/>
      <c r="M48" s="147"/>
      <c r="N48" s="135"/>
      <c r="O48" s="135"/>
      <c r="P48" s="135"/>
      <c r="Q48" s="136"/>
      <c r="R48" s="126"/>
      <c r="S48" s="7">
        <v>9</v>
      </c>
      <c r="T48" s="8" t="s">
        <v>3</v>
      </c>
      <c r="U48" s="7">
        <v>11</v>
      </c>
      <c r="V48" s="128"/>
      <c r="W48" s="153"/>
      <c r="X48" s="154"/>
      <c r="Y48" s="110"/>
      <c r="Z48" s="110"/>
      <c r="AA48" s="251"/>
      <c r="AB48" s="252"/>
      <c r="AC48" s="253"/>
      <c r="AD48" s="226"/>
      <c r="AE48" s="227"/>
      <c r="AF48" s="227"/>
      <c r="AG48" s="228"/>
      <c r="BB48" s="1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</row>
    <row r="49" spans="1:82" s="23" customFormat="1" ht="14.4" customHeight="1" x14ac:dyDescent="0.2">
      <c r="A49" s="260"/>
      <c r="B49" s="261"/>
      <c r="C49" s="142" t="s">
        <v>24</v>
      </c>
      <c r="D49" s="142"/>
      <c r="E49" s="142"/>
      <c r="F49" s="142"/>
      <c r="G49" s="143"/>
      <c r="H49" s="132"/>
      <c r="I49" s="15">
        <f>IF(P44="","",P44)</f>
        <v>9</v>
      </c>
      <c r="J49" s="8" t="s">
        <v>3</v>
      </c>
      <c r="K49" s="16">
        <f>IF(N44="","",N44)</f>
        <v>11</v>
      </c>
      <c r="L49" s="124"/>
      <c r="M49" s="147"/>
      <c r="N49" s="135"/>
      <c r="O49" s="135"/>
      <c r="P49" s="135"/>
      <c r="Q49" s="136"/>
      <c r="R49" s="126"/>
      <c r="S49" s="7"/>
      <c r="T49" s="8" t="s">
        <v>3</v>
      </c>
      <c r="U49" s="7"/>
      <c r="V49" s="128"/>
      <c r="W49" s="153"/>
      <c r="X49" s="154"/>
      <c r="Y49" s="110"/>
      <c r="Z49" s="110"/>
      <c r="AA49" s="251"/>
      <c r="AB49" s="252"/>
      <c r="AC49" s="253"/>
      <c r="AD49" s="226"/>
      <c r="AE49" s="227"/>
      <c r="AF49" s="227"/>
      <c r="AG49" s="228"/>
      <c r="AM49" s="1"/>
      <c r="AZ49" s="1"/>
      <c r="BA49" s="1"/>
      <c r="BB49" s="1"/>
      <c r="BC49" s="1"/>
      <c r="BD49" s="1"/>
      <c r="BE49" s="1"/>
      <c r="BF49" s="1"/>
    </row>
    <row r="50" spans="1:82" s="23" customFormat="1" ht="14.4" customHeight="1" x14ac:dyDescent="0.2">
      <c r="A50" s="260"/>
      <c r="B50" s="261"/>
      <c r="C50" s="246"/>
      <c r="D50" s="246"/>
      <c r="E50" s="246"/>
      <c r="F50" s="246"/>
      <c r="G50" s="247"/>
      <c r="H50" s="133"/>
      <c r="I50" s="17">
        <f>IF(P45="","",P45)</f>
        <v>11</v>
      </c>
      <c r="J50" s="10" t="s">
        <v>3</v>
      </c>
      <c r="K50" s="18">
        <f>IF(N45="","",N45)</f>
        <v>8</v>
      </c>
      <c r="L50" s="125"/>
      <c r="M50" s="148"/>
      <c r="N50" s="138"/>
      <c r="O50" s="138"/>
      <c r="P50" s="138"/>
      <c r="Q50" s="139"/>
      <c r="R50" s="127"/>
      <c r="S50" s="9"/>
      <c r="T50" s="10" t="s">
        <v>3</v>
      </c>
      <c r="U50" s="9"/>
      <c r="V50" s="129"/>
      <c r="W50" s="155"/>
      <c r="X50" s="156"/>
      <c r="Y50" s="110"/>
      <c r="Z50" s="110"/>
      <c r="AA50" s="254"/>
      <c r="AB50" s="255"/>
      <c r="AC50" s="256"/>
      <c r="AD50" s="162"/>
      <c r="AE50" s="229"/>
      <c r="AF50" s="229"/>
      <c r="AG50" s="230"/>
      <c r="AM50" s="1"/>
      <c r="AZ50" s="1"/>
      <c r="BA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</row>
    <row r="51" spans="1:82" s="23" customFormat="1" ht="14.4" customHeight="1" x14ac:dyDescent="0.2">
      <c r="A51" s="260" t="s">
        <v>29</v>
      </c>
      <c r="B51" s="261"/>
      <c r="C51" s="149" t="s">
        <v>74</v>
      </c>
      <c r="D51" s="149"/>
      <c r="E51" s="149"/>
      <c r="F51" s="149"/>
      <c r="G51" s="150"/>
      <c r="H51" s="3" t="str">
        <f>IF(R41="","",IF(R41="○","×","○"))</f>
        <v>○</v>
      </c>
      <c r="I51" s="11">
        <f>IF(U41="","",U41)</f>
        <v>9</v>
      </c>
      <c r="J51" s="12" t="s">
        <v>3</v>
      </c>
      <c r="K51" s="13">
        <f>IF(S41="","",S41)</f>
        <v>11</v>
      </c>
      <c r="L51" s="19"/>
      <c r="M51" s="3" t="str">
        <f>IF(R46="","",IF(R46="○","×","○"))</f>
        <v>○</v>
      </c>
      <c r="N51" s="11">
        <f>IF(U46="","",U46)</f>
        <v>11</v>
      </c>
      <c r="O51" s="12" t="s">
        <v>3</v>
      </c>
      <c r="P51" s="13">
        <f>IF(S46="","",S46)</f>
        <v>7</v>
      </c>
      <c r="Q51" s="19"/>
      <c r="R51" s="144" t="str">
        <f>IF(R52="","",IF(R52&gt;V52,"○","×"))</f>
        <v/>
      </c>
      <c r="S51" s="145"/>
      <c r="T51" s="145"/>
      <c r="U51" s="145"/>
      <c r="V51" s="145"/>
      <c r="W51" s="151">
        <f>IF(C51="","",COUNTIF($H$51:$V$55,"○"))</f>
        <v>2</v>
      </c>
      <c r="X51" s="152"/>
      <c r="Y51" s="110">
        <f>IF(C51="","",COUNTIF($H$51:$V$55,"×"))</f>
        <v>0</v>
      </c>
      <c r="Z51" s="110"/>
      <c r="AA51" s="248">
        <f>IF(C51="","",W51*2+Y51)</f>
        <v>4</v>
      </c>
      <c r="AB51" s="249"/>
      <c r="AC51" s="250"/>
      <c r="AD51" s="223">
        <f t="shared" ref="AD51" si="6">IF(C51="","",RANK(AA51,$AA$41:$AC$55))</f>
        <v>1</v>
      </c>
      <c r="AE51" s="224"/>
      <c r="AF51" s="224"/>
      <c r="AG51" s="225"/>
      <c r="AM51" s="1"/>
      <c r="AZ51" s="1"/>
      <c r="BA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</row>
    <row r="52" spans="1:82" s="23" customFormat="1" ht="14.4" customHeight="1" x14ac:dyDescent="0.2">
      <c r="A52" s="260"/>
      <c r="B52" s="261"/>
      <c r="C52" s="122"/>
      <c r="D52" s="122"/>
      <c r="E52" s="122"/>
      <c r="F52" s="122"/>
      <c r="G52" s="123"/>
      <c r="H52" s="132">
        <f>IF(R42="W","L",IF(R42="L","W",IF(R42="","",V42)))</f>
        <v>3</v>
      </c>
      <c r="I52" s="15">
        <f>IF(U42="","",U42)</f>
        <v>7</v>
      </c>
      <c r="J52" s="8" t="s">
        <v>3</v>
      </c>
      <c r="K52" s="16">
        <f>IF(S42="","",S42)</f>
        <v>11</v>
      </c>
      <c r="L52" s="124">
        <f>IF(OR(H52="L",H52="W"),"",R42)</f>
        <v>2</v>
      </c>
      <c r="M52" s="126">
        <f>IF(R47="W","L",IF(R47="L","W",IF(R47="","",V47)))</f>
        <v>3</v>
      </c>
      <c r="N52" s="15">
        <f>IF(U47="","",U47)</f>
        <v>11</v>
      </c>
      <c r="O52" s="8" t="s">
        <v>3</v>
      </c>
      <c r="P52" s="16">
        <f>IF(S47="","",S47)</f>
        <v>9</v>
      </c>
      <c r="Q52" s="124">
        <f>IF(OR(M52="L",M52="W"),"",R47)</f>
        <v>0</v>
      </c>
      <c r="R52" s="147"/>
      <c r="S52" s="135"/>
      <c r="T52" s="135"/>
      <c r="U52" s="135"/>
      <c r="V52" s="135"/>
      <c r="W52" s="153"/>
      <c r="X52" s="154"/>
      <c r="Y52" s="110"/>
      <c r="Z52" s="110"/>
      <c r="AA52" s="251"/>
      <c r="AB52" s="252"/>
      <c r="AC52" s="253"/>
      <c r="AD52" s="226"/>
      <c r="AE52" s="227"/>
      <c r="AF52" s="227"/>
      <c r="AG52" s="228"/>
      <c r="AM52" s="1"/>
      <c r="AZ52" s="1"/>
      <c r="BA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</row>
    <row r="53" spans="1:82" s="23" customFormat="1" ht="14.4" customHeight="1" x14ac:dyDescent="0.2">
      <c r="A53" s="260"/>
      <c r="B53" s="261"/>
      <c r="C53" s="122"/>
      <c r="D53" s="122"/>
      <c r="E53" s="122"/>
      <c r="F53" s="122"/>
      <c r="G53" s="123"/>
      <c r="H53" s="132"/>
      <c r="I53" s="15">
        <f>IF(U43="","",U43)</f>
        <v>11</v>
      </c>
      <c r="J53" s="8" t="s">
        <v>3</v>
      </c>
      <c r="K53" s="16">
        <f>IF(S43="","",S43)</f>
        <v>9</v>
      </c>
      <c r="L53" s="124"/>
      <c r="M53" s="126"/>
      <c r="N53" s="15">
        <f>IF(U48="","",U48)</f>
        <v>11</v>
      </c>
      <c r="O53" s="8" t="s">
        <v>3</v>
      </c>
      <c r="P53" s="16">
        <f>IF(S48="","",S48)</f>
        <v>9</v>
      </c>
      <c r="Q53" s="124"/>
      <c r="R53" s="147"/>
      <c r="S53" s="135"/>
      <c r="T53" s="135"/>
      <c r="U53" s="135"/>
      <c r="V53" s="135"/>
      <c r="W53" s="153"/>
      <c r="X53" s="154"/>
      <c r="Y53" s="110"/>
      <c r="Z53" s="110"/>
      <c r="AA53" s="251"/>
      <c r="AB53" s="252"/>
      <c r="AC53" s="253"/>
      <c r="AD53" s="226"/>
      <c r="AE53" s="227"/>
      <c r="AF53" s="227"/>
      <c r="AG53" s="228"/>
      <c r="AM53" s="1"/>
      <c r="AZ53" s="1"/>
      <c r="BA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</row>
    <row r="54" spans="1:82" s="23" customFormat="1" ht="14.4" customHeight="1" x14ac:dyDescent="0.2">
      <c r="A54" s="260"/>
      <c r="B54" s="261"/>
      <c r="C54" s="169" t="s">
        <v>64</v>
      </c>
      <c r="D54" s="169"/>
      <c r="E54" s="169"/>
      <c r="F54" s="169"/>
      <c r="G54" s="170"/>
      <c r="H54" s="132"/>
      <c r="I54" s="15">
        <f>IF(U44="","",U44)</f>
        <v>11</v>
      </c>
      <c r="J54" s="8" t="s">
        <v>3</v>
      </c>
      <c r="K54" s="16">
        <f>IF(S44="","",S44)</f>
        <v>7</v>
      </c>
      <c r="L54" s="124"/>
      <c r="M54" s="126"/>
      <c r="N54" s="15" t="str">
        <f>IF(U49="","",U49)</f>
        <v/>
      </c>
      <c r="O54" s="8" t="s">
        <v>3</v>
      </c>
      <c r="P54" s="16" t="str">
        <f>IF(S49="","",S49)</f>
        <v/>
      </c>
      <c r="Q54" s="124"/>
      <c r="R54" s="147"/>
      <c r="S54" s="135"/>
      <c r="T54" s="135"/>
      <c r="U54" s="135"/>
      <c r="V54" s="135"/>
      <c r="W54" s="153"/>
      <c r="X54" s="154"/>
      <c r="Y54" s="110"/>
      <c r="Z54" s="110"/>
      <c r="AA54" s="251"/>
      <c r="AB54" s="252"/>
      <c r="AC54" s="253"/>
      <c r="AD54" s="226"/>
      <c r="AE54" s="227"/>
      <c r="AF54" s="227"/>
      <c r="AG54" s="228"/>
      <c r="AM54" s="1"/>
      <c r="AZ54" s="1"/>
      <c r="BA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</row>
    <row r="55" spans="1:82" ht="15.6" customHeight="1" thickBot="1" x14ac:dyDescent="0.25">
      <c r="A55" s="262"/>
      <c r="B55" s="263"/>
      <c r="C55" s="169"/>
      <c r="D55" s="169"/>
      <c r="E55" s="169"/>
      <c r="F55" s="169"/>
      <c r="G55" s="170"/>
      <c r="H55" s="132"/>
      <c r="I55" s="47">
        <f>IF(U45="","",U45)</f>
        <v>11</v>
      </c>
      <c r="J55" s="48" t="s">
        <v>3</v>
      </c>
      <c r="K55" s="49">
        <f>IF(S45="","",S45)</f>
        <v>4</v>
      </c>
      <c r="L55" s="124"/>
      <c r="M55" s="126"/>
      <c r="N55" s="47" t="str">
        <f>IF(U50="","",U50)</f>
        <v/>
      </c>
      <c r="O55" s="48" t="s">
        <v>3</v>
      </c>
      <c r="P55" s="49" t="str">
        <f>IF(S50="","",S50)</f>
        <v/>
      </c>
      <c r="Q55" s="124"/>
      <c r="R55" s="147"/>
      <c r="S55" s="135"/>
      <c r="T55" s="135"/>
      <c r="U55" s="135"/>
      <c r="V55" s="135"/>
      <c r="W55" s="183"/>
      <c r="X55" s="184"/>
      <c r="Y55" s="213"/>
      <c r="Z55" s="213"/>
      <c r="AA55" s="264"/>
      <c r="AB55" s="265"/>
      <c r="AC55" s="266"/>
      <c r="AD55" s="231"/>
      <c r="AE55" s="232"/>
      <c r="AF55" s="232"/>
      <c r="AG55" s="233"/>
      <c r="AH55" s="62"/>
    </row>
    <row r="56" spans="1:82" ht="15.6" customHeight="1" x14ac:dyDescent="0.2">
      <c r="A56" s="60"/>
      <c r="B56" s="60"/>
      <c r="C56" s="61"/>
      <c r="D56" s="61"/>
      <c r="E56" s="61"/>
      <c r="F56" s="61"/>
      <c r="G56" s="61"/>
      <c r="H56" s="275" t="s">
        <v>86</v>
      </c>
      <c r="I56" s="275"/>
      <c r="J56" s="275"/>
      <c r="K56" s="275"/>
      <c r="L56" s="275"/>
      <c r="M56" s="279" t="s">
        <v>89</v>
      </c>
      <c r="N56" s="279"/>
      <c r="O56" s="279"/>
      <c r="P56" s="279"/>
      <c r="Q56" s="279"/>
      <c r="R56" s="279"/>
      <c r="S56" s="279"/>
      <c r="T56" s="279"/>
      <c r="U56" s="279"/>
      <c r="V56" s="279"/>
      <c r="W56" s="274" t="s">
        <v>90</v>
      </c>
      <c r="X56" s="274"/>
      <c r="Y56" s="274"/>
      <c r="Z56" s="274"/>
      <c r="AA56" s="274"/>
      <c r="AB56" s="274"/>
      <c r="AC56" s="274"/>
      <c r="AD56" s="35"/>
      <c r="AE56" s="35"/>
      <c r="AF56" s="36"/>
      <c r="AG56" s="36"/>
      <c r="AH56" s="36"/>
      <c r="AI56" s="37"/>
      <c r="AJ56" s="37"/>
      <c r="AK56" s="37"/>
      <c r="AL56" s="37"/>
    </row>
    <row r="57" spans="1:82" ht="15.6" customHeight="1" x14ac:dyDescent="0.2">
      <c r="A57" s="32"/>
      <c r="B57" s="32"/>
      <c r="H57" s="276"/>
      <c r="I57" s="276"/>
      <c r="J57" s="276"/>
      <c r="K57" s="276"/>
      <c r="L57" s="276"/>
      <c r="M57" s="280"/>
      <c r="N57" s="280"/>
      <c r="O57" s="280"/>
      <c r="P57" s="280"/>
      <c r="Q57" s="280"/>
      <c r="R57" s="280"/>
      <c r="S57" s="280"/>
      <c r="T57" s="280"/>
      <c r="U57" s="280"/>
      <c r="V57" s="280"/>
      <c r="W57" s="281"/>
      <c r="X57" s="281"/>
      <c r="Y57" s="281"/>
      <c r="Z57" s="281"/>
      <c r="AA57" s="281"/>
      <c r="AB57" s="281"/>
      <c r="AC57" s="281"/>
      <c r="AF57" s="36"/>
      <c r="AG57" s="36"/>
      <c r="AH57" s="36"/>
      <c r="AI57" s="37"/>
      <c r="AJ57" s="37"/>
      <c r="AK57" s="37"/>
      <c r="AL57" s="37"/>
    </row>
    <row r="58" spans="1:82" ht="15.6" customHeight="1" x14ac:dyDescent="0.2">
      <c r="A58" s="32"/>
      <c r="B58" s="32"/>
      <c r="AF58" s="36"/>
      <c r="AG58" s="36"/>
      <c r="AH58" s="36"/>
      <c r="AI58" s="37"/>
      <c r="AJ58" s="37"/>
      <c r="AK58" s="37"/>
      <c r="AL58" s="37"/>
    </row>
    <row r="59" spans="1:82" ht="15.6" customHeight="1" x14ac:dyDescent="0.2">
      <c r="A59" s="32"/>
      <c r="B59" s="32"/>
      <c r="C59" s="267" t="s">
        <v>85</v>
      </c>
      <c r="D59" s="267"/>
      <c r="E59" s="267"/>
      <c r="F59" s="267"/>
      <c r="G59" s="267"/>
      <c r="H59" s="267"/>
      <c r="I59" s="267"/>
      <c r="J59" s="267"/>
      <c r="K59" s="267"/>
      <c r="L59" s="267"/>
      <c r="M59" s="267"/>
      <c r="N59" s="267"/>
      <c r="O59" s="267"/>
      <c r="P59" s="267"/>
      <c r="Q59" s="267"/>
      <c r="R59" s="267"/>
      <c r="S59" s="267"/>
      <c r="T59" s="267"/>
      <c r="U59" s="267"/>
      <c r="V59" s="267"/>
      <c r="W59" s="267"/>
      <c r="X59" s="267"/>
      <c r="Y59" s="267"/>
      <c r="Z59" s="267"/>
      <c r="AA59" s="267"/>
      <c r="AB59" s="267"/>
      <c r="AC59" s="267"/>
      <c r="AD59" s="267"/>
      <c r="AE59" s="267"/>
      <c r="AF59" s="36"/>
      <c r="AG59" s="36"/>
      <c r="AH59" s="36"/>
      <c r="AI59" s="37"/>
      <c r="AJ59" s="37"/>
      <c r="AK59" s="37"/>
      <c r="AL59" s="37"/>
    </row>
    <row r="60" spans="1:82" ht="15.6" customHeight="1" x14ac:dyDescent="0.2">
      <c r="A60" s="32"/>
      <c r="B60" s="32"/>
      <c r="C60" s="267"/>
      <c r="D60" s="267"/>
      <c r="E60" s="267"/>
      <c r="F60" s="267"/>
      <c r="G60" s="267"/>
      <c r="H60" s="267"/>
      <c r="I60" s="267"/>
      <c r="J60" s="267"/>
      <c r="K60" s="267"/>
      <c r="L60" s="267"/>
      <c r="M60" s="267"/>
      <c r="N60" s="267"/>
      <c r="O60" s="267"/>
      <c r="P60" s="267"/>
      <c r="Q60" s="267"/>
      <c r="R60" s="267"/>
      <c r="S60" s="267"/>
      <c r="T60" s="267"/>
      <c r="U60" s="267"/>
      <c r="V60" s="267"/>
      <c r="W60" s="267"/>
      <c r="X60" s="267"/>
      <c r="Y60" s="267"/>
      <c r="Z60" s="267"/>
      <c r="AA60" s="267"/>
      <c r="AB60" s="267"/>
      <c r="AC60" s="267"/>
      <c r="AD60" s="267"/>
      <c r="AE60" s="267"/>
      <c r="AF60" s="36"/>
      <c r="AG60" s="36"/>
      <c r="AH60" s="36"/>
      <c r="AI60" s="37"/>
      <c r="AJ60" s="37"/>
      <c r="AK60" s="37"/>
      <c r="AL60" s="37"/>
    </row>
    <row r="62" spans="1:82" ht="15.6" customHeight="1" x14ac:dyDescent="0.2">
      <c r="A62" s="43" t="s">
        <v>5</v>
      </c>
      <c r="B62" s="43"/>
      <c r="C62" s="43"/>
      <c r="D62" s="43"/>
      <c r="E62" s="43"/>
      <c r="F62" s="43"/>
      <c r="G62" s="43"/>
      <c r="H62" s="44" t="s">
        <v>31</v>
      </c>
      <c r="K62" s="23"/>
      <c r="L62" s="1"/>
      <c r="O62" s="1" t="s">
        <v>33</v>
      </c>
      <c r="Q62" s="1"/>
      <c r="R62" s="23"/>
      <c r="V62" s="1" t="s">
        <v>35</v>
      </c>
      <c r="Z62" s="23"/>
      <c r="AC62" s="46" t="s">
        <v>37</v>
      </c>
    </row>
    <row r="63" spans="1:82" ht="15.6" customHeight="1" x14ac:dyDescent="0.2">
      <c r="C63" s="40"/>
      <c r="D63" s="40"/>
      <c r="E63" s="40"/>
      <c r="F63" s="40"/>
      <c r="G63" s="40"/>
      <c r="H63" s="1" t="s">
        <v>32</v>
      </c>
      <c r="L63" s="1"/>
      <c r="O63" s="1" t="s">
        <v>34</v>
      </c>
      <c r="Q63" s="1"/>
      <c r="V63" s="1" t="s">
        <v>36</v>
      </c>
      <c r="AA63" s="1"/>
      <c r="AB63" s="1"/>
      <c r="AC63" s="1"/>
      <c r="AD63" s="1"/>
      <c r="AE63" s="1"/>
    </row>
    <row r="64" spans="1:82" ht="15.6" customHeight="1" x14ac:dyDescent="0.2">
      <c r="A64" s="40"/>
      <c r="B64" s="40"/>
      <c r="L64" s="1"/>
      <c r="Q64" s="1"/>
      <c r="V64" s="1"/>
      <c r="AA64" s="1"/>
      <c r="AB64" s="1"/>
      <c r="AD64" s="1"/>
    </row>
    <row r="65" spans="12:22" ht="15.6" customHeight="1" x14ac:dyDescent="0.2">
      <c r="L65" s="1"/>
      <c r="Q65" s="1"/>
      <c r="V65" s="1"/>
    </row>
  </sheetData>
  <mergeCells count="130">
    <mergeCell ref="H56:L57"/>
    <mergeCell ref="M56:V57"/>
    <mergeCell ref="W56:AC57"/>
    <mergeCell ref="C59:AE60"/>
    <mergeCell ref="A1:AL2"/>
    <mergeCell ref="A12:B16"/>
    <mergeCell ref="A17:B21"/>
    <mergeCell ref="A22:B26"/>
    <mergeCell ref="A27:B31"/>
    <mergeCell ref="AD27:AE31"/>
    <mergeCell ref="AF27:AH31"/>
    <mergeCell ref="AI27:AL31"/>
    <mergeCell ref="H28:H31"/>
    <mergeCell ref="L28:L31"/>
    <mergeCell ref="M28:M31"/>
    <mergeCell ref="Q28:Q31"/>
    <mergeCell ref="R28:R31"/>
    <mergeCell ref="V28:V31"/>
    <mergeCell ref="W23:W26"/>
    <mergeCell ref="AA23:AA26"/>
    <mergeCell ref="C27:G29"/>
    <mergeCell ref="W27:AA31"/>
    <mergeCell ref="AB27:AC31"/>
    <mergeCell ref="C30:G31"/>
    <mergeCell ref="AF12:AH16"/>
    <mergeCell ref="AI12:AL16"/>
    <mergeCell ref="W13:W16"/>
    <mergeCell ref="AA13:AA16"/>
    <mergeCell ref="AB17:AC21"/>
    <mergeCell ref="AD17:AE21"/>
    <mergeCell ref="AF17:AH21"/>
    <mergeCell ref="AI17:AL21"/>
    <mergeCell ref="W18:W21"/>
    <mergeCell ref="AA18:AA21"/>
    <mergeCell ref="W9:AA9"/>
    <mergeCell ref="AB9:AC11"/>
    <mergeCell ref="AD9:AE11"/>
    <mergeCell ref="AF9:AH11"/>
    <mergeCell ref="AI9:AL11"/>
    <mergeCell ref="W10:AA11"/>
    <mergeCell ref="AD12:AE16"/>
    <mergeCell ref="AB12:AC16"/>
    <mergeCell ref="A6:AL7"/>
    <mergeCell ref="BK38:BV39"/>
    <mergeCell ref="BK40:BV46"/>
    <mergeCell ref="A41:B45"/>
    <mergeCell ref="A46:B50"/>
    <mergeCell ref="A51:B55"/>
    <mergeCell ref="M52:M55"/>
    <mergeCell ref="Q52:Q55"/>
    <mergeCell ref="C54:G55"/>
    <mergeCell ref="AB22:AC26"/>
    <mergeCell ref="AD22:AE26"/>
    <mergeCell ref="AF22:AH26"/>
    <mergeCell ref="AI22:AL26"/>
    <mergeCell ref="R51:V55"/>
    <mergeCell ref="W51:X55"/>
    <mergeCell ref="Y51:Z55"/>
    <mergeCell ref="AA51:AC55"/>
    <mergeCell ref="AD51:AG55"/>
    <mergeCell ref="H23:H26"/>
    <mergeCell ref="L23:L26"/>
    <mergeCell ref="M23:M26"/>
    <mergeCell ref="Q23:Q26"/>
    <mergeCell ref="H52:H55"/>
    <mergeCell ref="AA38:AC40"/>
    <mergeCell ref="AD38:AG40"/>
    <mergeCell ref="A35:AL36"/>
    <mergeCell ref="W46:X50"/>
    <mergeCell ref="Y46:Z50"/>
    <mergeCell ref="AA46:AC50"/>
    <mergeCell ref="AD46:AG50"/>
    <mergeCell ref="C41:G43"/>
    <mergeCell ref="AA41:AC45"/>
    <mergeCell ref="AD41:AG45"/>
    <mergeCell ref="W41:X45"/>
    <mergeCell ref="Y41:Z45"/>
    <mergeCell ref="W38:X40"/>
    <mergeCell ref="Y38:Z40"/>
    <mergeCell ref="H41:L45"/>
    <mergeCell ref="R38:V38"/>
    <mergeCell ref="C44:G45"/>
    <mergeCell ref="C12:G14"/>
    <mergeCell ref="H12:L16"/>
    <mergeCell ref="C15:G16"/>
    <mergeCell ref="C20:G21"/>
    <mergeCell ref="C49:G50"/>
    <mergeCell ref="C22:G24"/>
    <mergeCell ref="C17:G19"/>
    <mergeCell ref="C25:G26"/>
    <mergeCell ref="H18:H21"/>
    <mergeCell ref="L18:L21"/>
    <mergeCell ref="H47:H50"/>
    <mergeCell ref="L47:L50"/>
    <mergeCell ref="H32:L33"/>
    <mergeCell ref="V13:V16"/>
    <mergeCell ref="M42:M45"/>
    <mergeCell ref="Q42:Q45"/>
    <mergeCell ref="R42:R45"/>
    <mergeCell ref="V42:V45"/>
    <mergeCell ref="R22:V26"/>
    <mergeCell ref="R18:R21"/>
    <mergeCell ref="V18:V21"/>
    <mergeCell ref="M17:Q21"/>
    <mergeCell ref="M32:V33"/>
    <mergeCell ref="W32:AC33"/>
    <mergeCell ref="Z3:AL3"/>
    <mergeCell ref="Z4:AL4"/>
    <mergeCell ref="A9:G11"/>
    <mergeCell ref="H9:L9"/>
    <mergeCell ref="M9:Q9"/>
    <mergeCell ref="R9:V9"/>
    <mergeCell ref="C51:G53"/>
    <mergeCell ref="C46:G48"/>
    <mergeCell ref="M46:Q50"/>
    <mergeCell ref="R47:R50"/>
    <mergeCell ref="L52:L55"/>
    <mergeCell ref="V47:V50"/>
    <mergeCell ref="H10:L11"/>
    <mergeCell ref="M10:Q11"/>
    <mergeCell ref="R10:V11"/>
    <mergeCell ref="H39:L40"/>
    <mergeCell ref="M39:Q40"/>
    <mergeCell ref="R39:V40"/>
    <mergeCell ref="A38:G40"/>
    <mergeCell ref="H38:L38"/>
    <mergeCell ref="M38:Q38"/>
    <mergeCell ref="M13:M16"/>
    <mergeCell ref="Q13:Q16"/>
    <mergeCell ref="R13:R16"/>
  </mergeCells>
  <phoneticPr fontId="2"/>
  <conditionalFormatting sqref="M46 R51 H41">
    <cfRule type="cellIs" dxfId="14" priority="8" stopIfTrue="1" operator="equal">
      <formula>"×"</formula>
    </cfRule>
  </conditionalFormatting>
  <conditionalFormatting sqref="M41 R41 R46 H46 H51 M51">
    <cfRule type="cellIs" dxfId="13" priority="9" stopIfTrue="1" operator="equal">
      <formula>"×"</formula>
    </cfRule>
    <cfRule type="cellIs" dxfId="12" priority="10" stopIfTrue="1" operator="equal">
      <formula>"○"</formula>
    </cfRule>
  </conditionalFormatting>
  <conditionalFormatting sqref="AM33:AM34 CA33:CA34 AI56:AK60 AD41:AF55">
    <cfRule type="expression" dxfId="11" priority="7" stopIfTrue="1">
      <formula>COUNTIF(#REF!,AD33)&gt;1</formula>
    </cfRule>
  </conditionalFormatting>
  <conditionalFormatting sqref="H32 M32">
    <cfRule type="cellIs" dxfId="8" priority="37" stopIfTrue="1" operator="equal">
      <formula>"×"</formula>
    </cfRule>
    <cfRule type="cellIs" dxfId="7" priority="38" stopIfTrue="1" operator="equal">
      <formula>"○"</formula>
    </cfRule>
  </conditionalFormatting>
  <conditionalFormatting sqref="AI12:AK31">
    <cfRule type="expression" dxfId="5" priority="3" stopIfTrue="1">
      <formula>COUNTIF(#REF!,AI12)&gt;1</formula>
    </cfRule>
  </conditionalFormatting>
  <conditionalFormatting sqref="M17 R22 W27 H12">
    <cfRule type="cellIs" dxfId="4" priority="4" stopIfTrue="1" operator="equal">
      <formula>"×"</formula>
    </cfRule>
  </conditionalFormatting>
  <conditionalFormatting sqref="M12 R12 W12 R17 W17 H17 H22 M22 W22 H27 M27 R27">
    <cfRule type="cellIs" dxfId="3" priority="5" stopIfTrue="1" operator="equal">
      <formula>"×"</formula>
    </cfRule>
    <cfRule type="cellIs" dxfId="2" priority="6" stopIfTrue="1" operator="equal">
      <formula>"○"</formula>
    </cfRule>
  </conditionalFormatting>
  <conditionalFormatting sqref="H56 M56">
    <cfRule type="cellIs" dxfId="1" priority="1" stopIfTrue="1" operator="equal">
      <formula>"×"</formula>
    </cfRule>
    <cfRule type="cellIs" dxfId="0" priority="2" stopIfTrue="1" operator="equal">
      <formula>"○"</formula>
    </cfRule>
  </conditionalFormatting>
  <printOptions horizontalCentered="1" verticalCentered="1"/>
  <pageMargins left="0.39370078740157483" right="0.39370078740157483" top="0.19685039370078741" bottom="0.19685039370078741" header="0.51181102362204722" footer="0.51181102362204722"/>
  <pageSetup paperSize="9" scale="9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男子リーグ</vt:lpstr>
      <vt:lpstr>女子リーグ</vt:lpstr>
      <vt:lpstr>決勝リーグ</vt:lpstr>
      <vt:lpstr>決勝リーグ!Print_Area</vt:lpstr>
      <vt:lpstr>女子リーグ!Print_Area</vt:lpstr>
      <vt:lpstr>男子リーグ!Print_Area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marino</dc:creator>
  <cp:lastModifiedBy>Naoki Okada</cp:lastModifiedBy>
  <cp:lastPrinted>2022-11-19T07:52:32Z</cp:lastPrinted>
  <dcterms:created xsi:type="dcterms:W3CDTF">2015-07-13T15:39:25Z</dcterms:created>
  <dcterms:modified xsi:type="dcterms:W3CDTF">2022-11-19T07:52:41Z</dcterms:modified>
</cp:coreProperties>
</file>