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Owner\Desktop\卓球\事務局\0.大会関係\⑪東京・大阪選手権予選\R05\"/>
    </mc:Choice>
  </mc:AlternateContent>
  <xr:revisionPtr revIDLastSave="0" documentId="8_{E1994664-DA66-4E84-B4CF-41ABF1DC8082}" xr6:coauthVersionLast="47" xr6:coauthVersionMax="47" xr10:uidLastSave="{00000000-0000-0000-0000-000000000000}"/>
  <bookViews>
    <workbookView xWindow="-110" yWindow="-110" windowWidth="19420" windowHeight="10300" activeTab="4" xr2:uid="{4EE7419C-0C03-4578-B555-5E0B1FB87C9D}"/>
  </bookViews>
  <sheets>
    <sheet name="男子" sheetId="9" r:id="rId1"/>
    <sheet name="女子" sheetId="7" r:id="rId2"/>
    <sheet name="男子B" sheetId="4" r:id="rId3"/>
    <sheet name="女子B" sheetId="5" r:id="rId4"/>
    <sheet name="決勝T" sheetId="8" r:id="rId5"/>
  </sheets>
  <externalReferences>
    <externalReference r:id="rId6"/>
    <externalReference r:id="rId7"/>
  </externalReferences>
  <definedNames>
    <definedName name="_xlnm.Print_Area" localSheetId="4">決勝T!$A$1:$AK$44</definedName>
    <definedName name="_xlnm.Print_Area" localSheetId="1">女子!$A$1:$AK$44</definedName>
    <definedName name="_xlnm.Print_Area" localSheetId="3">女子B!$A$1:$Z$53</definedName>
    <definedName name="_xlnm.Print_Area" localSheetId="0">男子!$A$1:$AK$68</definedName>
    <definedName name="ランキング大" localSheetId="0">[1]ランク表!$A$2:$AO$59</definedName>
    <definedName name="ランキング大">[2]ランク表!$A$2:$AO$35</definedName>
    <definedName name="順位" localSheetId="0">[1]ランク表!$D$2:$D$59</definedName>
    <definedName name="順位">[2]ランク表!$D$2:$D$35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1" i="4" l="1"/>
  <c r="B48" i="4"/>
  <c r="B46" i="4"/>
  <c r="B43" i="4"/>
  <c r="B41" i="4"/>
  <c r="B38" i="4"/>
  <c r="B36" i="4"/>
  <c r="B33" i="4"/>
  <c r="B7" i="4"/>
  <c r="B10" i="4"/>
  <c r="B51" i="5"/>
  <c r="B48" i="5"/>
  <c r="B46" i="5"/>
  <c r="B43" i="5"/>
  <c r="B41" i="5"/>
  <c r="B38" i="5"/>
  <c r="B36" i="5"/>
  <c r="B33" i="5"/>
  <c r="AC30" i="8"/>
  <c r="V30" i="8"/>
  <c r="V10" i="8"/>
  <c r="AC10" i="8"/>
  <c r="B25" i="4" l="1"/>
  <c r="B22" i="4"/>
  <c r="B20" i="4"/>
  <c r="B17" i="4"/>
  <c r="B15" i="4"/>
  <c r="B12" i="4"/>
  <c r="V33" i="9"/>
  <c r="O33" i="9"/>
  <c r="B25" i="5" l="1"/>
  <c r="B22" i="5"/>
  <c r="B20" i="5"/>
  <c r="B17" i="5"/>
  <c r="B15" i="5"/>
  <c r="B12" i="5"/>
  <c r="B10" i="5"/>
  <c r="B7" i="5"/>
  <c r="M6" i="5" l="1"/>
  <c r="R32" i="5"/>
  <c r="P52" i="5"/>
  <c r="N52" i="5"/>
  <c r="K52" i="5"/>
  <c r="I52" i="5"/>
  <c r="F52" i="5"/>
  <c r="D52" i="5"/>
  <c r="P51" i="5"/>
  <c r="N51" i="5"/>
  <c r="K51" i="5"/>
  <c r="I51" i="5"/>
  <c r="F51" i="5"/>
  <c r="D51" i="5"/>
  <c r="P50" i="5"/>
  <c r="N50" i="5"/>
  <c r="K50" i="5"/>
  <c r="I50" i="5"/>
  <c r="F50" i="5"/>
  <c r="D50" i="5"/>
  <c r="P49" i="5"/>
  <c r="N49" i="5"/>
  <c r="K49" i="5"/>
  <c r="I49" i="5"/>
  <c r="F49" i="5"/>
  <c r="D49" i="5"/>
  <c r="R48" i="5"/>
  <c r="P48" i="5"/>
  <c r="N48" i="5"/>
  <c r="K48" i="5"/>
  <c r="I48" i="5"/>
  <c r="F48" i="5"/>
  <c r="D48" i="5"/>
  <c r="K47" i="5"/>
  <c r="I47" i="5"/>
  <c r="F47" i="5"/>
  <c r="D47" i="5"/>
  <c r="K46" i="5"/>
  <c r="I46" i="5"/>
  <c r="F46" i="5"/>
  <c r="D46" i="5"/>
  <c r="K45" i="5"/>
  <c r="I45" i="5"/>
  <c r="F45" i="5"/>
  <c r="D45" i="5"/>
  <c r="R44" i="5"/>
  <c r="K44" i="5"/>
  <c r="I44" i="5"/>
  <c r="F44" i="5"/>
  <c r="D44" i="5"/>
  <c r="M43" i="5"/>
  <c r="K43" i="5"/>
  <c r="I43" i="5"/>
  <c r="F43" i="5"/>
  <c r="D43" i="5"/>
  <c r="F42" i="5"/>
  <c r="D42" i="5"/>
  <c r="F41" i="5"/>
  <c r="D41" i="5"/>
  <c r="F40" i="5"/>
  <c r="D40" i="5"/>
  <c r="R39" i="5"/>
  <c r="V39" i="5" s="1"/>
  <c r="M39" i="5"/>
  <c r="F39" i="5"/>
  <c r="D39" i="5"/>
  <c r="H38" i="5"/>
  <c r="F38" i="5"/>
  <c r="D38" i="5"/>
  <c r="R34" i="5"/>
  <c r="V34" i="5" s="1"/>
  <c r="M34" i="5"/>
  <c r="H34" i="5"/>
  <c r="C33" i="5"/>
  <c r="P26" i="5"/>
  <c r="N26" i="5"/>
  <c r="K26" i="5"/>
  <c r="I26" i="5"/>
  <c r="F26" i="5"/>
  <c r="D26" i="5"/>
  <c r="P25" i="5"/>
  <c r="N25" i="5"/>
  <c r="K25" i="5"/>
  <c r="I25" i="5"/>
  <c r="F25" i="5"/>
  <c r="D25" i="5"/>
  <c r="P24" i="5"/>
  <c r="N24" i="5"/>
  <c r="K24" i="5"/>
  <c r="I24" i="5"/>
  <c r="F24" i="5"/>
  <c r="D24" i="5"/>
  <c r="P23" i="5"/>
  <c r="N23" i="5"/>
  <c r="K23" i="5"/>
  <c r="I23" i="5"/>
  <c r="F23" i="5"/>
  <c r="D23" i="5"/>
  <c r="R22" i="5"/>
  <c r="P22" i="5"/>
  <c r="N22" i="5"/>
  <c r="K22" i="5"/>
  <c r="I22" i="5"/>
  <c r="F22" i="5"/>
  <c r="D22" i="5"/>
  <c r="K21" i="5"/>
  <c r="I21" i="5"/>
  <c r="F21" i="5"/>
  <c r="D21" i="5"/>
  <c r="K20" i="5"/>
  <c r="I20" i="5"/>
  <c r="F20" i="5"/>
  <c r="D20" i="5"/>
  <c r="K19" i="5"/>
  <c r="I19" i="5"/>
  <c r="F19" i="5"/>
  <c r="D19" i="5"/>
  <c r="R18" i="5"/>
  <c r="V18" i="5" s="1"/>
  <c r="K18" i="5"/>
  <c r="I18" i="5"/>
  <c r="F18" i="5"/>
  <c r="D18" i="5"/>
  <c r="M17" i="5"/>
  <c r="K17" i="5"/>
  <c r="I17" i="5"/>
  <c r="F17" i="5"/>
  <c r="D17" i="5"/>
  <c r="F16" i="5"/>
  <c r="D16" i="5"/>
  <c r="F15" i="5"/>
  <c r="D15" i="5"/>
  <c r="F14" i="5"/>
  <c r="D14" i="5"/>
  <c r="R13" i="5"/>
  <c r="M13" i="5"/>
  <c r="F13" i="5"/>
  <c r="D13" i="5"/>
  <c r="H12" i="5"/>
  <c r="F12" i="5"/>
  <c r="D12" i="5"/>
  <c r="R8" i="5"/>
  <c r="M8" i="5"/>
  <c r="H8" i="5"/>
  <c r="L8" i="5" s="1"/>
  <c r="C7" i="5"/>
  <c r="R6" i="5"/>
  <c r="P52" i="4"/>
  <c r="N52" i="4"/>
  <c r="K52" i="4"/>
  <c r="I52" i="4"/>
  <c r="F52" i="4"/>
  <c r="D52" i="4"/>
  <c r="P51" i="4"/>
  <c r="N51" i="4"/>
  <c r="K51" i="4"/>
  <c r="I51" i="4"/>
  <c r="F51" i="4"/>
  <c r="D51" i="4"/>
  <c r="P50" i="4"/>
  <c r="N50" i="4"/>
  <c r="K50" i="4"/>
  <c r="I50" i="4"/>
  <c r="F50" i="4"/>
  <c r="D50" i="4"/>
  <c r="P49" i="4"/>
  <c r="N49" i="4"/>
  <c r="K49" i="4"/>
  <c r="I49" i="4"/>
  <c r="F49" i="4"/>
  <c r="D49" i="4"/>
  <c r="R48" i="4"/>
  <c r="P48" i="4"/>
  <c r="N48" i="4"/>
  <c r="K48" i="4"/>
  <c r="I48" i="4"/>
  <c r="F48" i="4"/>
  <c r="D48" i="4"/>
  <c r="K47" i="4"/>
  <c r="I47" i="4"/>
  <c r="F47" i="4"/>
  <c r="D47" i="4"/>
  <c r="K46" i="4"/>
  <c r="I46" i="4"/>
  <c r="F46" i="4"/>
  <c r="D46" i="4"/>
  <c r="K45" i="4"/>
  <c r="I45" i="4"/>
  <c r="F45" i="4"/>
  <c r="D45" i="4"/>
  <c r="R44" i="4"/>
  <c r="V44" i="4" s="1"/>
  <c r="K44" i="4"/>
  <c r="I44" i="4"/>
  <c r="F44" i="4"/>
  <c r="D44" i="4"/>
  <c r="M43" i="4"/>
  <c r="K43" i="4"/>
  <c r="I43" i="4"/>
  <c r="F43" i="4"/>
  <c r="D43" i="4"/>
  <c r="F42" i="4"/>
  <c r="D42" i="4"/>
  <c r="F41" i="4"/>
  <c r="D41" i="4"/>
  <c r="F40" i="4"/>
  <c r="D40" i="4"/>
  <c r="R39" i="4"/>
  <c r="V39" i="4" s="1"/>
  <c r="R38" i="4" s="1"/>
  <c r="H48" i="4" s="1"/>
  <c r="M39" i="4"/>
  <c r="F39" i="4"/>
  <c r="D39" i="4"/>
  <c r="H38" i="4"/>
  <c r="F38" i="4"/>
  <c r="D38" i="4"/>
  <c r="R34" i="4"/>
  <c r="M34" i="4"/>
  <c r="H34" i="4"/>
  <c r="C33" i="4"/>
  <c r="R32" i="4"/>
  <c r="M32" i="4"/>
  <c r="R6" i="4"/>
  <c r="M6" i="4"/>
  <c r="H6" i="4"/>
  <c r="C6" i="4"/>
  <c r="P26" i="4"/>
  <c r="N26" i="4"/>
  <c r="K26" i="4"/>
  <c r="I26" i="4"/>
  <c r="F26" i="4"/>
  <c r="D26" i="4"/>
  <c r="P25" i="4"/>
  <c r="N25" i="4"/>
  <c r="K25" i="4"/>
  <c r="I25" i="4"/>
  <c r="F25" i="4"/>
  <c r="D25" i="4"/>
  <c r="P24" i="4"/>
  <c r="N24" i="4"/>
  <c r="K24" i="4"/>
  <c r="I24" i="4"/>
  <c r="F24" i="4"/>
  <c r="D24" i="4"/>
  <c r="P23" i="4"/>
  <c r="N23" i="4"/>
  <c r="K23" i="4"/>
  <c r="I23" i="4"/>
  <c r="F23" i="4"/>
  <c r="D23" i="4"/>
  <c r="R22" i="4"/>
  <c r="P22" i="4"/>
  <c r="N22" i="4"/>
  <c r="K22" i="4"/>
  <c r="I22" i="4"/>
  <c r="F22" i="4"/>
  <c r="D22" i="4"/>
  <c r="K21" i="4"/>
  <c r="I21" i="4"/>
  <c r="F21" i="4"/>
  <c r="D21" i="4"/>
  <c r="K20" i="4"/>
  <c r="I20" i="4"/>
  <c r="F20" i="4"/>
  <c r="D20" i="4"/>
  <c r="K19" i="4"/>
  <c r="I19" i="4"/>
  <c r="F19" i="4"/>
  <c r="D19" i="4"/>
  <c r="R18" i="4"/>
  <c r="K18" i="4"/>
  <c r="I18" i="4"/>
  <c r="F18" i="4"/>
  <c r="D18" i="4"/>
  <c r="M17" i="4"/>
  <c r="K17" i="4"/>
  <c r="I17" i="4"/>
  <c r="F17" i="4"/>
  <c r="D17" i="4"/>
  <c r="F16" i="4"/>
  <c r="D16" i="4"/>
  <c r="F15" i="4"/>
  <c r="D15" i="4"/>
  <c r="F14" i="4"/>
  <c r="D14" i="4"/>
  <c r="R13" i="4"/>
  <c r="V13" i="4" s="1"/>
  <c r="H23" i="4" s="1"/>
  <c r="L23" i="4" s="1"/>
  <c r="M13" i="4"/>
  <c r="F13" i="4"/>
  <c r="D13" i="4"/>
  <c r="H12" i="4"/>
  <c r="F12" i="4"/>
  <c r="D12" i="4"/>
  <c r="R8" i="4"/>
  <c r="V8" i="4" s="1"/>
  <c r="M8" i="4"/>
  <c r="H8" i="4"/>
  <c r="C7" i="4"/>
  <c r="V44" i="5" l="1"/>
  <c r="R43" i="5" s="1"/>
  <c r="M48" i="5" s="1"/>
  <c r="Q34" i="5"/>
  <c r="M33" i="5" s="1"/>
  <c r="V13" i="5"/>
  <c r="R12" i="5" s="1"/>
  <c r="H22" i="5" s="1"/>
  <c r="R43" i="4"/>
  <c r="M48" i="4" s="1"/>
  <c r="M49" i="4"/>
  <c r="Q49" i="4" s="1"/>
  <c r="Q13" i="5"/>
  <c r="H18" i="5" s="1"/>
  <c r="H49" i="4"/>
  <c r="L49" i="4" s="1"/>
  <c r="Q39" i="5"/>
  <c r="M38" i="5" s="1"/>
  <c r="R17" i="5"/>
  <c r="M22" i="5" s="1"/>
  <c r="R7" i="4"/>
  <c r="C22" i="4" s="1"/>
  <c r="Q34" i="4"/>
  <c r="C44" i="4" s="1"/>
  <c r="G44" i="4" s="1"/>
  <c r="Q8" i="5"/>
  <c r="C18" i="5" s="1"/>
  <c r="G18" i="5" s="1"/>
  <c r="V8" i="5"/>
  <c r="C23" i="5" s="1"/>
  <c r="G23" i="5" s="1"/>
  <c r="R33" i="5"/>
  <c r="C48" i="5" s="1"/>
  <c r="C13" i="5"/>
  <c r="G13" i="5" s="1"/>
  <c r="R12" i="4"/>
  <c r="H22" i="4" s="1"/>
  <c r="H7" i="5"/>
  <c r="C12" i="5" s="1"/>
  <c r="M32" i="5"/>
  <c r="H32" i="5"/>
  <c r="C49" i="5"/>
  <c r="G49" i="5" s="1"/>
  <c r="H49" i="5"/>
  <c r="L49" i="5" s="1"/>
  <c r="C32" i="5"/>
  <c r="L34" i="5"/>
  <c r="C39" i="5" s="1"/>
  <c r="G39" i="5" s="1"/>
  <c r="R38" i="5"/>
  <c r="H48" i="5" s="1"/>
  <c r="H6" i="5"/>
  <c r="M23" i="5"/>
  <c r="Q23" i="5" s="1"/>
  <c r="C6" i="5"/>
  <c r="L34" i="4"/>
  <c r="C39" i="4" s="1"/>
  <c r="G39" i="4" s="1"/>
  <c r="V34" i="4"/>
  <c r="R33" i="4" s="1"/>
  <c r="C48" i="4" s="1"/>
  <c r="Q39" i="4"/>
  <c r="H44" i="4" s="1"/>
  <c r="L44" i="4" s="1"/>
  <c r="V18" i="4"/>
  <c r="R17" i="4" s="1"/>
  <c r="M22" i="4" s="1"/>
  <c r="L8" i="4"/>
  <c r="C13" i="4" s="1"/>
  <c r="G13" i="4" s="1"/>
  <c r="C32" i="4"/>
  <c r="Q13" i="4"/>
  <c r="H18" i="4" s="1"/>
  <c r="L18" i="4" s="1"/>
  <c r="C23" i="4"/>
  <c r="G23" i="4" s="1"/>
  <c r="H32" i="4"/>
  <c r="Q8" i="4"/>
  <c r="M7" i="4" s="1"/>
  <c r="H33" i="5" l="1"/>
  <c r="C38" i="5" s="1"/>
  <c r="M49" i="5"/>
  <c r="Q49" i="5" s="1"/>
  <c r="W48" i="5"/>
  <c r="X48" i="5"/>
  <c r="C43" i="5"/>
  <c r="W33" i="5"/>
  <c r="X33" i="5"/>
  <c r="C44" i="5"/>
  <c r="G44" i="5" s="1"/>
  <c r="H7" i="4"/>
  <c r="C12" i="4" s="1"/>
  <c r="H23" i="5"/>
  <c r="L23" i="5" s="1"/>
  <c r="M7" i="5"/>
  <c r="C17" i="5" s="1"/>
  <c r="M23" i="4"/>
  <c r="Q23" i="4" s="1"/>
  <c r="H33" i="4"/>
  <c r="C38" i="4" s="1"/>
  <c r="R7" i="5"/>
  <c r="M12" i="5"/>
  <c r="H17" i="5" s="1"/>
  <c r="L18" i="5"/>
  <c r="W17" i="5"/>
  <c r="X17" i="5"/>
  <c r="M33" i="4"/>
  <c r="H44" i="5"/>
  <c r="L44" i="5" s="1"/>
  <c r="H43" i="5"/>
  <c r="W38" i="5"/>
  <c r="X38" i="5"/>
  <c r="W12" i="5"/>
  <c r="X12" i="5"/>
  <c r="M12" i="4"/>
  <c r="M38" i="4"/>
  <c r="H43" i="4" s="1"/>
  <c r="X48" i="4"/>
  <c r="C49" i="4"/>
  <c r="G49" i="4" s="1"/>
  <c r="W48" i="4" s="1"/>
  <c r="W22" i="4"/>
  <c r="C18" i="4"/>
  <c r="G18" i="4" s="1"/>
  <c r="W12" i="4"/>
  <c r="C17" i="4"/>
  <c r="X7" i="4"/>
  <c r="X22" i="4"/>
  <c r="Y48" i="5" l="1"/>
  <c r="Y33" i="5"/>
  <c r="C43" i="4"/>
  <c r="X43" i="4" s="1"/>
  <c r="W33" i="4"/>
  <c r="W7" i="4"/>
  <c r="Y7" i="4" s="1"/>
  <c r="Y17" i="5"/>
  <c r="C22" i="5"/>
  <c r="W7" i="5"/>
  <c r="X7" i="5"/>
  <c r="Y12" i="5"/>
  <c r="Y38" i="5"/>
  <c r="W43" i="5"/>
  <c r="X43" i="5"/>
  <c r="H17" i="4"/>
  <c r="X17" i="4" s="1"/>
  <c r="X12" i="4"/>
  <c r="Y12" i="4" s="1"/>
  <c r="Y48" i="4"/>
  <c r="Y22" i="4"/>
  <c r="W17" i="4"/>
  <c r="X33" i="4"/>
  <c r="W43" i="4" l="1"/>
  <c r="Y43" i="4" s="1"/>
  <c r="Y7" i="5"/>
  <c r="W22" i="5"/>
  <c r="X22" i="5"/>
  <c r="Y43" i="5"/>
  <c r="Z38" i="5" s="1"/>
  <c r="Y17" i="4"/>
  <c r="Z12" i="4" s="1"/>
  <c r="Y33" i="4"/>
  <c r="W38" i="4"/>
  <c r="X38" i="4"/>
  <c r="Z43" i="5" l="1"/>
  <c r="Z48" i="5"/>
  <c r="Z33" i="5"/>
  <c r="Y22" i="5"/>
  <c r="Z22" i="5" s="1"/>
  <c r="Z7" i="4"/>
  <c r="Z17" i="4"/>
  <c r="Z22" i="4"/>
  <c r="Y38" i="4"/>
  <c r="Z48" i="4" s="1"/>
  <c r="Z33" i="4" l="1"/>
  <c r="Z12" i="5"/>
  <c r="Z17" i="5"/>
  <c r="Z38" i="4"/>
  <c r="Z43" i="4"/>
  <c r="Z7" i="5"/>
</calcChain>
</file>

<file path=xl/sharedStrings.xml><?xml version="1.0" encoding="utf-8"?>
<sst xmlns="http://schemas.openxmlformats.org/spreadsheetml/2006/main" count="869" uniqueCount="168">
  <si>
    <t>女子シングルス</t>
  </si>
  <si>
    <t>三　谷</t>
  </si>
  <si>
    <t>(</t>
  </si>
  <si>
    <t>香川西</t>
  </si>
  <si>
    <t>)</t>
  </si>
  <si>
    <t>近　藤</t>
  </si>
  <si>
    <t>尽　誠</t>
  </si>
  <si>
    <t>横　手</t>
  </si>
  <si>
    <t>高松商</t>
  </si>
  <si>
    <t>阿　部</t>
  </si>
  <si>
    <t>高桜井</t>
  </si>
  <si>
    <t>小　林</t>
  </si>
  <si>
    <t>増　田</t>
  </si>
  <si>
    <t>高中央</t>
  </si>
  <si>
    <t>大　西</t>
  </si>
  <si>
    <t>小　島</t>
  </si>
  <si>
    <t>谷　定</t>
  </si>
  <si>
    <t>観　一</t>
  </si>
  <si>
    <t>宮　﨑</t>
  </si>
  <si>
    <t>玉　木</t>
  </si>
  <si>
    <t>田　村</t>
  </si>
  <si>
    <t>佐々木</t>
  </si>
  <si>
    <t>小　野</t>
  </si>
  <si>
    <t>葛　西</t>
  </si>
  <si>
    <t>荒　山</t>
  </si>
  <si>
    <t>高　尾</t>
  </si>
  <si>
    <t>久　保</t>
  </si>
  <si>
    <t>石　井</t>
  </si>
  <si>
    <t>三　木</t>
  </si>
  <si>
    <t>森　本</t>
  </si>
  <si>
    <t>川　崎</t>
  </si>
  <si>
    <t>納　田</t>
  </si>
  <si>
    <t>能　祖</t>
  </si>
  <si>
    <t>島　田</t>
  </si>
  <si>
    <t>高瀬中</t>
  </si>
  <si>
    <t>小　田</t>
  </si>
  <si>
    <t>宮　崎</t>
  </si>
  <si>
    <t>徳　田</t>
  </si>
  <si>
    <t>小　泉</t>
  </si>
  <si>
    <t>岩　﨑</t>
  </si>
  <si>
    <t>櫻　井</t>
  </si>
  <si>
    <t>杢　村</t>
  </si>
  <si>
    <t>①</t>
    <phoneticPr fontId="3"/>
  </si>
  <si>
    <t>⑤</t>
    <phoneticPr fontId="3"/>
  </si>
  <si>
    <t>④</t>
    <phoneticPr fontId="3"/>
  </si>
  <si>
    <t>⑧</t>
    <phoneticPr fontId="3"/>
  </si>
  <si>
    <t>③</t>
    <phoneticPr fontId="3"/>
  </si>
  <si>
    <t>②</t>
    <phoneticPr fontId="3"/>
  </si>
  <si>
    <t>⑦</t>
    <phoneticPr fontId="3"/>
  </si>
  <si>
    <t>⑥</t>
    <phoneticPr fontId="3"/>
  </si>
  <si>
    <t>順位</t>
    <rPh sb="0" eb="2">
      <t>ジュンイ</t>
    </rPh>
    <phoneticPr fontId="3"/>
  </si>
  <si>
    <t>男子シングルス</t>
    <rPh sb="0" eb="2">
      <t>ダンシ</t>
    </rPh>
    <phoneticPr fontId="3"/>
  </si>
  <si>
    <t>勝</t>
    <rPh sb="0" eb="1">
      <t>カ</t>
    </rPh>
    <phoneticPr fontId="3"/>
  </si>
  <si>
    <t>負</t>
    <rPh sb="0" eb="1">
      <t>マ</t>
    </rPh>
    <phoneticPr fontId="3"/>
  </si>
  <si>
    <t>試合得点</t>
    <rPh sb="0" eb="4">
      <t>シアイトクテン</t>
    </rPh>
    <phoneticPr fontId="3"/>
  </si>
  <si>
    <t>－</t>
  </si>
  <si>
    <t>女子シングルス</t>
    <rPh sb="0" eb="2">
      <t>ジョシ</t>
    </rPh>
    <phoneticPr fontId="3"/>
  </si>
  <si>
    <t>期日：令和5年10月7日(土)</t>
  </si>
  <si>
    <t>会場：三豊市総合体育館</t>
  </si>
  <si>
    <t>　劉</t>
  </si>
  <si>
    <t>卓球家Jr.</t>
  </si>
  <si>
    <t>Aブロック</t>
    <phoneticPr fontId="3"/>
  </si>
  <si>
    <t>Bブロック</t>
    <phoneticPr fontId="3"/>
  </si>
  <si>
    <t>A1</t>
    <phoneticPr fontId="3"/>
  </si>
  <si>
    <t>B1</t>
    <phoneticPr fontId="3"/>
  </si>
  <si>
    <t>A2</t>
    <phoneticPr fontId="3"/>
  </si>
  <si>
    <t>A3</t>
    <phoneticPr fontId="3"/>
  </si>
  <si>
    <t>B2</t>
    <phoneticPr fontId="3"/>
  </si>
  <si>
    <t>B3</t>
    <phoneticPr fontId="3"/>
  </si>
  <si>
    <t>男子シングルス</t>
  </si>
  <si>
    <t>樋　口</t>
  </si>
  <si>
    <t>窪　田</t>
  </si>
  <si>
    <t>近　森</t>
  </si>
  <si>
    <t>吉　村</t>
  </si>
  <si>
    <t>善　一</t>
  </si>
  <si>
    <t>若　宮</t>
  </si>
  <si>
    <t>山　下</t>
  </si>
  <si>
    <t>中　尾</t>
  </si>
  <si>
    <t>村　上</t>
  </si>
  <si>
    <t>横　井</t>
  </si>
  <si>
    <t>伊　丹</t>
  </si>
  <si>
    <t>鉄　野</t>
  </si>
  <si>
    <t>大　江</t>
  </si>
  <si>
    <t>五峯クラブ</t>
  </si>
  <si>
    <t>中　嶋</t>
  </si>
  <si>
    <t>ヴィスポ</t>
  </si>
  <si>
    <t>前　田</t>
  </si>
  <si>
    <t>山　口</t>
  </si>
  <si>
    <t>橋　本</t>
  </si>
  <si>
    <t>武　田</t>
  </si>
  <si>
    <t>　泉</t>
  </si>
  <si>
    <t>江　崎</t>
  </si>
  <si>
    <t>宮　家</t>
  </si>
  <si>
    <t>森　北</t>
  </si>
  <si>
    <t>　森</t>
  </si>
  <si>
    <t>井　原</t>
  </si>
  <si>
    <t>藏　元</t>
  </si>
  <si>
    <t>小　川</t>
  </si>
  <si>
    <t>岩　本</t>
  </si>
  <si>
    <t>榎　戸</t>
  </si>
  <si>
    <t>田　井</t>
  </si>
  <si>
    <t>德　永</t>
  </si>
  <si>
    <t>竹　田</t>
  </si>
  <si>
    <t>生　﨑</t>
  </si>
  <si>
    <t>川　竹</t>
  </si>
  <si>
    <t>山　地</t>
  </si>
  <si>
    <t>大　恵</t>
  </si>
  <si>
    <t>イトウTTC</t>
  </si>
  <si>
    <t>城　乾</t>
  </si>
  <si>
    <t>中　村</t>
  </si>
  <si>
    <t>柏　原</t>
  </si>
  <si>
    <t>鬼　松</t>
  </si>
  <si>
    <t>國　重</t>
  </si>
  <si>
    <t>高　平</t>
  </si>
  <si>
    <t>藤　井</t>
  </si>
  <si>
    <t>片　桐</t>
  </si>
  <si>
    <t>優勝</t>
    <rPh sb="0" eb="2">
      <t>ユウショウ</t>
    </rPh>
    <phoneticPr fontId="3"/>
  </si>
  <si>
    <t>２位</t>
    <rPh sb="1" eb="2">
      <t>イ</t>
    </rPh>
    <phoneticPr fontId="3"/>
  </si>
  <si>
    <t>４位</t>
    <rPh sb="1" eb="2">
      <t>イ</t>
    </rPh>
    <phoneticPr fontId="3"/>
  </si>
  <si>
    <t>)</t>
    <phoneticPr fontId="3"/>
  </si>
  <si>
    <t>決勝</t>
    <rPh sb="0" eb="2">
      <t>ケッショウ</t>
    </rPh>
    <phoneticPr fontId="3"/>
  </si>
  <si>
    <t>-</t>
    <phoneticPr fontId="3"/>
  </si>
  <si>
    <t>漆　原</t>
    <rPh sb="0" eb="1">
      <t>ウルシ</t>
    </rPh>
    <rPh sb="2" eb="3">
      <t>ハラ</t>
    </rPh>
    <phoneticPr fontId="3"/>
  </si>
  <si>
    <t>高松商</t>
    <phoneticPr fontId="3"/>
  </si>
  <si>
    <t>黒　田</t>
    <rPh sb="0" eb="1">
      <t>クロ</t>
    </rPh>
    <rPh sb="2" eb="3">
      <t>タ</t>
    </rPh>
    <phoneticPr fontId="3"/>
  </si>
  <si>
    <t>藤　田</t>
    <rPh sb="0" eb="1">
      <t>フジ</t>
    </rPh>
    <rPh sb="2" eb="3">
      <t>タ</t>
    </rPh>
    <phoneticPr fontId="3"/>
  </si>
  <si>
    <t>山　本</t>
    <rPh sb="0" eb="1">
      <t>ヤマ</t>
    </rPh>
    <rPh sb="2" eb="3">
      <t>ホン</t>
    </rPh>
    <phoneticPr fontId="3"/>
  </si>
  <si>
    <t>観　一</t>
    <rPh sb="0" eb="1">
      <t>カン</t>
    </rPh>
    <rPh sb="2" eb="3">
      <t>ハジメ</t>
    </rPh>
    <phoneticPr fontId="3"/>
  </si>
  <si>
    <t>松　本</t>
    <rPh sb="0" eb="1">
      <t>マツ</t>
    </rPh>
    <rPh sb="2" eb="3">
      <t>ホン</t>
    </rPh>
    <phoneticPr fontId="3"/>
  </si>
  <si>
    <t>高中央</t>
    <phoneticPr fontId="3"/>
  </si>
  <si>
    <t>　原</t>
    <rPh sb="1" eb="2">
      <t>ハラ</t>
    </rPh>
    <phoneticPr fontId="3"/>
  </si>
  <si>
    <t>多　田</t>
    <rPh sb="0" eb="1">
      <t>タ</t>
    </rPh>
    <rPh sb="2" eb="3">
      <t>タ</t>
    </rPh>
    <phoneticPr fontId="3"/>
  </si>
  <si>
    <t>井　上</t>
    <rPh sb="0" eb="1">
      <t>イ</t>
    </rPh>
    <rPh sb="2" eb="3">
      <t>ウエ</t>
    </rPh>
    <phoneticPr fontId="3"/>
  </si>
  <si>
    <t>日　浦</t>
    <rPh sb="0" eb="1">
      <t>ニチ</t>
    </rPh>
    <rPh sb="2" eb="3">
      <t>ウラ</t>
    </rPh>
    <phoneticPr fontId="3"/>
  </si>
  <si>
    <t>第76回　東京卓球選手権大会県予選会　兼　第63回　大阪国際招待卓球選手権大会県予選会(ジュニアの部)</t>
    <rPh sb="39" eb="43">
      <t>ケンヨセンカイ</t>
    </rPh>
    <rPh sb="49" eb="50">
      <t>ブ</t>
    </rPh>
    <phoneticPr fontId="3"/>
  </si>
  <si>
    <t>第76回　東京卓球選手権大会県予選会　兼
第63回　大阪国際招待卓球選手権大会県予選会(ジュニアの部)</t>
    <rPh sb="39" eb="43">
      <t>ケンヨセンカイ</t>
    </rPh>
    <rPh sb="49" eb="50">
      <t>ブ</t>
    </rPh>
    <phoneticPr fontId="3"/>
  </si>
  <si>
    <t>第76回　東京卓球選手権大会県予選会　兼　第63回　大阪国際招待卓球選手権大会県予選会(ジュニアの部)</t>
    <phoneticPr fontId="3"/>
  </si>
  <si>
    <t>劉</t>
    <rPh sb="0" eb="1">
      <t>リュウ</t>
    </rPh>
    <phoneticPr fontId="3"/>
  </si>
  <si>
    <t>香川西</t>
    <rPh sb="0" eb="3">
      <t>カガワニシ</t>
    </rPh>
    <phoneticPr fontId="3"/>
  </si>
  <si>
    <t>（香川西）</t>
    <rPh sb="1" eb="4">
      <t>カガワニシ</t>
    </rPh>
    <phoneticPr fontId="3"/>
  </si>
  <si>
    <t>三谷</t>
    <rPh sb="0" eb="2">
      <t>ミタニ</t>
    </rPh>
    <phoneticPr fontId="3"/>
  </si>
  <si>
    <t>（尽　誠）</t>
    <rPh sb="1" eb="2">
      <t>ジン</t>
    </rPh>
    <rPh sb="3" eb="4">
      <t>マコト</t>
    </rPh>
    <phoneticPr fontId="3"/>
  </si>
  <si>
    <t>櫻井</t>
    <rPh sb="0" eb="2">
      <t>サクライ</t>
    </rPh>
    <phoneticPr fontId="3"/>
  </si>
  <si>
    <t>阿部</t>
    <rPh sb="0" eb="2">
      <t>アベ</t>
    </rPh>
    <phoneticPr fontId="3"/>
  </si>
  <si>
    <t>（高松商）</t>
    <rPh sb="1" eb="4">
      <t>タカマツショウ</t>
    </rPh>
    <phoneticPr fontId="3"/>
  </si>
  <si>
    <t>片桐</t>
    <rPh sb="0" eb="2">
      <t>カタギリ</t>
    </rPh>
    <phoneticPr fontId="3"/>
  </si>
  <si>
    <t>尽誠</t>
    <rPh sb="0" eb="2">
      <t>ジンセイ</t>
    </rPh>
    <phoneticPr fontId="3"/>
  </si>
  <si>
    <t>窪田</t>
    <rPh sb="0" eb="2">
      <t>クボタ</t>
    </rPh>
    <phoneticPr fontId="3"/>
  </si>
  <si>
    <t>森</t>
    <rPh sb="0" eb="1">
      <t>モリ</t>
    </rPh>
    <phoneticPr fontId="3"/>
  </si>
  <si>
    <t>山地</t>
    <rPh sb="0" eb="2">
      <t>ヤマジ</t>
    </rPh>
    <phoneticPr fontId="3"/>
  </si>
  <si>
    <t>鉄野</t>
    <rPh sb="0" eb="2">
      <t>テツノ</t>
    </rPh>
    <phoneticPr fontId="3"/>
  </si>
  <si>
    <t>中嶋</t>
    <rPh sb="0" eb="2">
      <t>ナカシマ</t>
    </rPh>
    <phoneticPr fontId="3"/>
  </si>
  <si>
    <t>（ヴィスポ）</t>
    <phoneticPr fontId="3"/>
  </si>
  <si>
    <t>藤井</t>
    <rPh sb="0" eb="2">
      <t>フジイ</t>
    </rPh>
    <phoneticPr fontId="3"/>
  </si>
  <si>
    <t>中嶋</t>
    <rPh sb="0" eb="1">
      <t>ナカ</t>
    </rPh>
    <rPh sb="1" eb="2">
      <t>シマ</t>
    </rPh>
    <phoneticPr fontId="3"/>
  </si>
  <si>
    <t>鉄野</t>
    <rPh sb="0" eb="1">
      <t>テツ</t>
    </rPh>
    <rPh sb="1" eb="2">
      <t>ノ</t>
    </rPh>
    <phoneticPr fontId="3"/>
  </si>
  <si>
    <t>大西</t>
    <rPh sb="0" eb="1">
      <t>ダイ</t>
    </rPh>
    <rPh sb="1" eb="2">
      <t>ニシ</t>
    </rPh>
    <phoneticPr fontId="3"/>
  </si>
  <si>
    <t>藤井</t>
    <rPh sb="0" eb="1">
      <t>フジ</t>
    </rPh>
    <rPh sb="1" eb="2">
      <t>イ</t>
    </rPh>
    <phoneticPr fontId="3"/>
  </si>
  <si>
    <t>近藤</t>
    <rPh sb="0" eb="2">
      <t>コンドウ</t>
    </rPh>
    <phoneticPr fontId="3"/>
  </si>
  <si>
    <t>岩﨑</t>
    <rPh sb="0" eb="1">
      <t>イワ</t>
    </rPh>
    <rPh sb="1" eb="2">
      <t>ザキ</t>
    </rPh>
    <phoneticPr fontId="3"/>
  </si>
  <si>
    <t>阿部</t>
    <rPh sb="0" eb="1">
      <t>ア</t>
    </rPh>
    <rPh sb="1" eb="2">
      <t>ブ</t>
    </rPh>
    <phoneticPr fontId="3"/>
  </si>
  <si>
    <t>横手</t>
    <rPh sb="0" eb="1">
      <t>ヨコ</t>
    </rPh>
    <rPh sb="1" eb="2">
      <t>テ</t>
    </rPh>
    <phoneticPr fontId="3"/>
  </si>
  <si>
    <t>櫻井</t>
    <rPh sb="0" eb="1">
      <t>サクラ</t>
    </rPh>
    <rPh sb="1" eb="2">
      <t>イ</t>
    </rPh>
    <phoneticPr fontId="3"/>
  </si>
  <si>
    <t>三谷</t>
    <rPh sb="0" eb="1">
      <t>ミ</t>
    </rPh>
    <rPh sb="1" eb="2">
      <t>タニ</t>
    </rPh>
    <phoneticPr fontId="3"/>
  </si>
  <si>
    <t>宮﨑</t>
    <rPh sb="0" eb="1">
      <t>ミヤ</t>
    </rPh>
    <rPh sb="1" eb="2">
      <t>ザキ</t>
    </rPh>
    <phoneticPr fontId="3"/>
  </si>
  <si>
    <t>ヴィズポ</t>
    <phoneticPr fontId="3"/>
  </si>
  <si>
    <t>岩﨑</t>
    <rPh sb="0" eb="2">
      <t>イワサキ</t>
    </rPh>
    <phoneticPr fontId="3"/>
  </si>
  <si>
    <t>高松商</t>
    <rPh sb="0" eb="3">
      <t>タカマツショウ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</si>
</sst>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Times New Roman"/>
      <family val="1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25"/>
      <name val="ＭＳ Ｐ明朝"/>
      <family val="1"/>
      <charset val="128"/>
    </font>
    <font>
      <sz val="11"/>
      <name val="HG丸ｺﾞｼｯｸM-PRO"/>
      <family val="3"/>
      <charset val="128"/>
    </font>
    <font>
      <sz val="11"/>
      <name val="ＭＳ ゴシック"/>
      <family val="3"/>
      <charset val="128"/>
    </font>
    <font>
      <sz val="20"/>
      <name val="ＭＳ 明朝"/>
      <family val="1"/>
      <charset val="128"/>
    </font>
    <font>
      <sz val="11"/>
      <name val="ＭＳ Ｐ明朝"/>
      <family val="1"/>
      <charset val="128"/>
    </font>
    <font>
      <sz val="18"/>
      <name val="ＭＳ 明朝"/>
      <family val="1"/>
      <charset val="128"/>
    </font>
    <font>
      <sz val="18"/>
      <name val="ＭＳ Ｐゴシック"/>
      <family val="3"/>
      <charset val="128"/>
    </font>
    <font>
      <sz val="20"/>
      <name val="ＭＳ Ｐゴシック"/>
      <family val="3"/>
      <charset val="128"/>
    </font>
    <font>
      <sz val="16"/>
      <name val="Times New Roman"/>
      <family val="1"/>
    </font>
    <font>
      <sz val="18"/>
      <name val="Bookman Old Style"/>
      <family val="1"/>
    </font>
    <font>
      <sz val="12"/>
      <name val="ＭＳ 明朝"/>
      <family val="1"/>
      <charset val="128"/>
    </font>
    <font>
      <sz val="14"/>
      <name val="Bookman Old Style"/>
      <family val="1"/>
    </font>
    <font>
      <sz val="10"/>
      <name val="HG丸ｺﾞｼｯｸM-PRO"/>
      <family val="3"/>
      <charset val="128"/>
    </font>
    <font>
      <sz val="11"/>
      <name val="Bookman Old Style"/>
      <family val="1"/>
    </font>
    <font>
      <sz val="16"/>
      <name val="HG丸ｺﾞｼｯｸM-PRO"/>
      <family val="3"/>
      <charset val="128"/>
    </font>
    <font>
      <sz val="10"/>
      <name val="Times New Roman"/>
      <family val="1"/>
    </font>
    <font>
      <sz val="10"/>
      <name val="ＭＳ Ｐ明朝"/>
      <family val="1"/>
      <charset val="128"/>
    </font>
    <font>
      <sz val="20"/>
      <name val="Bookman Old Style"/>
      <family val="1"/>
    </font>
    <font>
      <b/>
      <sz val="20"/>
      <name val="Bookman Old Style"/>
      <family val="1"/>
    </font>
    <font>
      <sz val="11"/>
      <name val="Arial"/>
      <family val="2"/>
    </font>
    <font>
      <sz val="8"/>
      <name val="HG丸ｺﾞｼｯｸM-PRO"/>
      <family val="3"/>
      <charset val="128"/>
    </font>
    <font>
      <sz val="16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3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64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8"/>
      </top>
      <bottom style="thin">
        <color indexed="8"/>
      </bottom>
      <diagonal/>
    </border>
    <border>
      <left/>
      <right style="medium">
        <color indexed="64"/>
      </right>
      <top style="medium">
        <color indexed="8"/>
      </top>
      <bottom/>
      <diagonal/>
    </border>
    <border diagonalDown="1">
      <left style="medium">
        <color indexed="64"/>
      </left>
      <right/>
      <top/>
      <bottom/>
      <diagonal style="thin">
        <color indexed="8"/>
      </diagonal>
    </border>
    <border diagonalDown="1">
      <left/>
      <right/>
      <top/>
      <bottom/>
      <diagonal style="thin">
        <color indexed="8"/>
      </diagonal>
    </border>
    <border diagonalDown="1">
      <left/>
      <right style="thin">
        <color indexed="8"/>
      </right>
      <top/>
      <bottom/>
      <diagonal style="thin">
        <color indexed="8"/>
      </diagonal>
    </border>
    <border>
      <left style="thin">
        <color indexed="8"/>
      </left>
      <right style="hair">
        <color indexed="8"/>
      </right>
      <top/>
      <bottom/>
      <diagonal/>
    </border>
    <border>
      <left/>
      <right/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/>
      <top/>
      <bottom/>
      <diagonal/>
    </border>
    <border>
      <left style="thin">
        <color indexed="8"/>
      </left>
      <right style="hair">
        <color indexed="8"/>
      </right>
      <top style="medium">
        <color indexed="8"/>
      </top>
      <bottom/>
      <diagonal/>
    </border>
    <border>
      <left/>
      <right/>
      <top style="medium">
        <color indexed="8"/>
      </top>
      <bottom style="hair">
        <color indexed="8"/>
      </bottom>
      <diagonal/>
    </border>
    <border>
      <left style="hair">
        <color indexed="8"/>
      </left>
      <right style="double">
        <color indexed="8"/>
      </right>
      <top style="medium">
        <color indexed="8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double">
        <color indexed="8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64"/>
      </bottom>
      <diagonal/>
    </border>
    <border diagonalDown="1">
      <left style="medium">
        <color indexed="64"/>
      </left>
      <right/>
      <top/>
      <bottom style="thin">
        <color indexed="8"/>
      </bottom>
      <diagonal style="thin">
        <color indexed="8"/>
      </diagonal>
    </border>
    <border diagonalDown="1">
      <left/>
      <right/>
      <top/>
      <bottom style="thin">
        <color indexed="8"/>
      </bottom>
      <diagonal style="thin">
        <color indexed="8"/>
      </diagonal>
    </border>
    <border diagonalDown="1">
      <left/>
      <right style="thin">
        <color indexed="8"/>
      </right>
      <top/>
      <bottom style="thin">
        <color indexed="8"/>
      </bottom>
      <diagonal style="thin">
        <color indexed="8"/>
      </diagonal>
    </border>
    <border>
      <left style="thin">
        <color indexed="8"/>
      </left>
      <right style="hair">
        <color indexed="8"/>
      </right>
      <top/>
      <bottom style="thin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/>
      <bottom style="thin">
        <color indexed="8"/>
      </bottom>
      <diagonal/>
    </border>
    <border>
      <left/>
      <right/>
      <top style="hair">
        <color indexed="8"/>
      </top>
      <bottom/>
      <diagonal/>
    </border>
    <border>
      <left style="hair">
        <color indexed="8"/>
      </left>
      <right style="double">
        <color indexed="8"/>
      </right>
      <top/>
      <bottom style="thin">
        <color indexed="8"/>
      </bottom>
      <diagonal/>
    </border>
    <border>
      <left style="medium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hair">
        <color indexed="8"/>
      </left>
      <right/>
      <top style="thin">
        <color indexed="8"/>
      </top>
      <bottom style="hair">
        <color indexed="8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/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/>
      <top style="thin">
        <color indexed="8"/>
      </top>
      <bottom/>
      <diagonal/>
    </border>
    <border diagonalDown="1">
      <left style="thin">
        <color indexed="8"/>
      </left>
      <right/>
      <top style="thin">
        <color indexed="8"/>
      </top>
      <bottom/>
      <diagonal style="thin">
        <color indexed="8"/>
      </diagonal>
    </border>
    <border diagonalDown="1">
      <left/>
      <right/>
      <top style="thin">
        <color indexed="8"/>
      </top>
      <bottom/>
      <diagonal style="thin">
        <color indexed="8"/>
      </diagonal>
    </border>
    <border>
      <left style="thin">
        <color indexed="8"/>
      </left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 style="thin">
        <color indexed="8"/>
      </right>
      <top style="thin">
        <color indexed="8"/>
      </top>
      <bottom/>
      <diagonal/>
    </border>
    <border>
      <left/>
      <right style="hair">
        <color indexed="8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8"/>
      </right>
      <top/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 diagonalDown="1">
      <left style="thin">
        <color indexed="8"/>
      </left>
      <right/>
      <top/>
      <bottom/>
      <diagonal style="thin">
        <color indexed="8"/>
      </diagonal>
    </border>
    <border>
      <left style="hair">
        <color indexed="8"/>
      </left>
      <right style="thin">
        <color indexed="8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/>
      <top style="hair">
        <color indexed="8"/>
      </top>
      <bottom style="thin">
        <color indexed="8"/>
      </bottom>
      <diagonal/>
    </border>
    <border>
      <left/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/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 style="medium">
        <color indexed="8"/>
      </left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medium">
        <color indexed="8"/>
      </left>
      <right style="hair">
        <color indexed="8"/>
      </right>
      <top/>
      <bottom/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8"/>
      </left>
      <right style="hair">
        <color indexed="8"/>
      </right>
      <top/>
      <bottom style="medium">
        <color indexed="8"/>
      </bottom>
      <diagonal/>
    </border>
    <border>
      <left style="hair">
        <color indexed="8"/>
      </left>
      <right/>
      <top style="hair">
        <color indexed="8"/>
      </top>
      <bottom style="medium">
        <color indexed="8"/>
      </bottom>
      <diagonal/>
    </border>
    <border>
      <left/>
      <right/>
      <top style="hair">
        <color indexed="8"/>
      </top>
      <bottom style="medium">
        <color indexed="8"/>
      </bottom>
      <diagonal/>
    </border>
    <border>
      <left/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thin">
        <color indexed="8"/>
      </right>
      <top/>
      <bottom style="medium">
        <color indexed="8"/>
      </bottom>
      <diagonal/>
    </border>
    <border>
      <left/>
      <right style="hair">
        <color indexed="8"/>
      </right>
      <top/>
      <bottom style="medium">
        <color indexed="64"/>
      </bottom>
      <diagonal/>
    </border>
    <border>
      <left style="hair">
        <color indexed="8"/>
      </left>
      <right/>
      <top style="hair">
        <color indexed="8"/>
      </top>
      <bottom style="medium">
        <color indexed="64"/>
      </bottom>
      <diagonal/>
    </border>
    <border>
      <left/>
      <right/>
      <top style="hair">
        <color indexed="8"/>
      </top>
      <bottom style="medium">
        <color indexed="64"/>
      </bottom>
      <diagonal/>
    </border>
    <border>
      <left/>
      <right style="hair">
        <color indexed="8"/>
      </right>
      <top style="hair">
        <color indexed="8"/>
      </top>
      <bottom style="medium">
        <color indexed="64"/>
      </bottom>
      <diagonal/>
    </border>
    <border>
      <left style="hair">
        <color indexed="8"/>
      </left>
      <right style="thin">
        <color indexed="8"/>
      </right>
      <top/>
      <bottom style="medium">
        <color indexed="64"/>
      </bottom>
      <diagonal/>
    </border>
    <border>
      <left style="hair">
        <color indexed="8"/>
      </left>
      <right style="hair">
        <color indexed="8"/>
      </right>
      <top/>
      <bottom style="medium">
        <color indexed="64"/>
      </bottom>
      <diagonal/>
    </border>
    <border diagonalDown="1">
      <left style="thin">
        <color indexed="8"/>
      </left>
      <right/>
      <top/>
      <bottom style="medium">
        <color indexed="64"/>
      </bottom>
      <diagonal style="thin">
        <color indexed="8"/>
      </diagonal>
    </border>
    <border diagonalDown="1">
      <left/>
      <right/>
      <top/>
      <bottom style="medium">
        <color indexed="64"/>
      </bottom>
      <diagonal style="thin">
        <color indexed="8"/>
      </diagonal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thick">
        <color indexed="10"/>
      </bottom>
      <diagonal/>
    </border>
    <border>
      <left style="thin">
        <color indexed="64"/>
      </left>
      <right style="thick">
        <color indexed="10"/>
      </right>
      <top style="thick">
        <color indexed="10"/>
      </top>
      <bottom/>
      <diagonal/>
    </border>
    <border>
      <left style="thick">
        <color indexed="10"/>
      </left>
      <right style="thin">
        <color indexed="64"/>
      </right>
      <top style="thick">
        <color indexed="10"/>
      </top>
      <bottom/>
      <diagonal/>
    </border>
    <border>
      <left/>
      <right style="thick">
        <color indexed="10"/>
      </right>
      <top style="thick">
        <color indexed="10"/>
      </top>
      <bottom/>
      <diagonal/>
    </border>
    <border>
      <left style="thick">
        <color indexed="10"/>
      </left>
      <right/>
      <top style="thick">
        <color indexed="10"/>
      </top>
      <bottom/>
      <diagonal/>
    </border>
    <border>
      <left style="thick">
        <color indexed="10"/>
      </left>
      <right style="thin">
        <color indexed="64"/>
      </right>
      <top/>
      <bottom style="thick">
        <color indexed="10"/>
      </bottom>
      <diagonal/>
    </border>
    <border>
      <left/>
      <right style="thick">
        <color indexed="10"/>
      </right>
      <top/>
      <bottom style="thick">
        <color indexed="10"/>
      </bottom>
      <diagonal/>
    </border>
    <border>
      <left style="thick">
        <color indexed="10"/>
      </left>
      <right/>
      <top/>
      <bottom style="thick">
        <color indexed="10"/>
      </bottom>
      <diagonal/>
    </border>
    <border>
      <left/>
      <right style="thin">
        <color indexed="64"/>
      </right>
      <top/>
      <bottom style="thick">
        <color indexed="10"/>
      </bottom>
      <diagonal/>
    </border>
    <border>
      <left style="thin">
        <color indexed="64"/>
      </left>
      <right/>
      <top/>
      <bottom style="thick">
        <color indexed="10"/>
      </bottom>
      <diagonal/>
    </border>
    <border>
      <left style="thin">
        <color indexed="64"/>
      </left>
      <right style="thick">
        <color indexed="10"/>
      </right>
      <top/>
      <bottom style="thick">
        <color indexed="10"/>
      </bottom>
      <diagonal/>
    </border>
    <border>
      <left/>
      <right style="thick">
        <color indexed="10"/>
      </right>
      <top/>
      <bottom/>
      <diagonal/>
    </border>
    <border>
      <left style="thick">
        <color indexed="10"/>
      </left>
      <right/>
      <top/>
      <bottom/>
      <diagonal/>
    </border>
    <border>
      <left style="thin">
        <color indexed="64"/>
      </left>
      <right style="thick">
        <color indexed="10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ck">
        <color indexed="10"/>
      </left>
      <right style="thin">
        <color indexed="64"/>
      </right>
      <top/>
      <bottom/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/>
      <top/>
      <bottom style="thick">
        <color rgb="FFFF0000"/>
      </bottom>
      <diagonal/>
    </border>
  </borders>
  <cellStyleXfs count="2">
    <xf numFmtId="0" fontId="0" fillId="0" borderId="0"/>
    <xf numFmtId="0" fontId="1" fillId="0" borderId="0"/>
  </cellStyleXfs>
  <cellXfs count="220">
    <xf numFmtId="0" fontId="0" fillId="0" borderId="0" xfId="0"/>
    <xf numFmtId="0" fontId="2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7" fillId="0" borderId="0" xfId="0" applyFont="1" applyAlignment="1">
      <alignment horizontal="center" vertical="center" shrinkToFit="1"/>
    </xf>
    <xf numFmtId="0" fontId="6" fillId="0" borderId="0" xfId="0" applyFont="1" applyAlignment="1">
      <alignment horizontal="left" vertical="center" shrinkToFit="1"/>
    </xf>
    <xf numFmtId="0" fontId="6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textRotation="255" shrinkToFit="1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 textRotation="255" shrinkToFit="1"/>
    </xf>
    <xf numFmtId="0" fontId="6" fillId="0" borderId="11" xfId="0" applyFont="1" applyBorder="1" applyAlignment="1">
      <alignment horizontal="center" vertical="center"/>
    </xf>
    <xf numFmtId="0" fontId="6" fillId="0" borderId="0" xfId="1" applyFont="1" applyAlignment="1">
      <alignment vertical="center"/>
    </xf>
    <xf numFmtId="0" fontId="6" fillId="0" borderId="0" xfId="1" applyFont="1" applyAlignment="1">
      <alignment horizontal="center" vertical="center"/>
    </xf>
    <xf numFmtId="0" fontId="15" fillId="0" borderId="0" xfId="1" applyFont="1" applyAlignment="1">
      <alignment horizontal="distributed" vertical="center" shrinkToFit="1"/>
    </xf>
    <xf numFmtId="0" fontId="6" fillId="0" borderId="36" xfId="1" applyFont="1" applyBorder="1" applyAlignment="1">
      <alignment horizontal="center" vertical="center"/>
    </xf>
    <xf numFmtId="0" fontId="20" fillId="0" borderId="37" xfId="1" applyFont="1" applyBorder="1" applyAlignment="1">
      <alignment horizontal="center" vertical="center" shrinkToFit="1"/>
    </xf>
    <xf numFmtId="0" fontId="21" fillId="0" borderId="37" xfId="1" applyFont="1" applyBorder="1" applyAlignment="1">
      <alignment horizontal="center" vertical="center" shrinkToFit="1"/>
    </xf>
    <xf numFmtId="0" fontId="18" fillId="0" borderId="38" xfId="1" applyFont="1" applyBorder="1" applyAlignment="1">
      <alignment vertical="center"/>
    </xf>
    <xf numFmtId="0" fontId="18" fillId="0" borderId="39" xfId="1" applyFont="1" applyBorder="1" applyAlignment="1">
      <alignment vertical="center"/>
    </xf>
    <xf numFmtId="0" fontId="6" fillId="0" borderId="40" xfId="1" applyFont="1" applyBorder="1" applyAlignment="1">
      <alignment horizontal="center" vertical="center"/>
    </xf>
    <xf numFmtId="0" fontId="20" fillId="0" borderId="41" xfId="1" applyFont="1" applyBorder="1" applyAlignment="1">
      <alignment horizontal="center" vertical="center" shrinkToFit="1"/>
    </xf>
    <xf numFmtId="0" fontId="21" fillId="0" borderId="41" xfId="1" applyFont="1" applyBorder="1" applyAlignment="1">
      <alignment horizontal="center" vertical="center" shrinkToFit="1"/>
    </xf>
    <xf numFmtId="0" fontId="18" fillId="0" borderId="42" xfId="1" applyFont="1" applyBorder="1" applyAlignment="1">
      <alignment vertical="center"/>
    </xf>
    <xf numFmtId="0" fontId="20" fillId="0" borderId="46" xfId="1" applyFont="1" applyBorder="1" applyAlignment="1">
      <alignment horizontal="center" vertical="center" shrinkToFit="1"/>
    </xf>
    <xf numFmtId="0" fontId="21" fillId="0" borderId="46" xfId="1" applyFont="1" applyBorder="1" applyAlignment="1">
      <alignment horizontal="center" vertical="center" shrinkToFit="1"/>
    </xf>
    <xf numFmtId="0" fontId="20" fillId="0" borderId="54" xfId="1" applyFont="1" applyBorder="1" applyAlignment="1">
      <alignment horizontal="center" vertical="center" shrinkToFit="1"/>
    </xf>
    <xf numFmtId="0" fontId="21" fillId="0" borderId="54" xfId="1" applyFont="1" applyBorder="1" applyAlignment="1">
      <alignment horizontal="center" vertical="center" shrinkToFit="1"/>
    </xf>
    <xf numFmtId="0" fontId="20" fillId="0" borderId="56" xfId="1" applyFont="1" applyBorder="1" applyAlignment="1">
      <alignment horizontal="center" vertical="center" shrinkToFit="1"/>
    </xf>
    <xf numFmtId="0" fontId="21" fillId="0" borderId="56" xfId="1" applyFont="1" applyBorder="1" applyAlignment="1">
      <alignment horizontal="center" vertical="center" shrinkToFit="1"/>
    </xf>
    <xf numFmtId="0" fontId="20" fillId="0" borderId="60" xfId="1" applyFont="1" applyBorder="1" applyAlignment="1">
      <alignment horizontal="center" vertical="center" shrinkToFit="1"/>
    </xf>
    <xf numFmtId="0" fontId="21" fillId="0" borderId="61" xfId="1" applyFont="1" applyBorder="1" applyAlignment="1">
      <alignment horizontal="center" vertical="center" shrinkToFit="1"/>
    </xf>
    <xf numFmtId="0" fontId="20" fillId="0" borderId="62" xfId="1" applyFont="1" applyBorder="1" applyAlignment="1">
      <alignment horizontal="center" vertical="center" shrinkToFit="1"/>
    </xf>
    <xf numFmtId="0" fontId="18" fillId="0" borderId="63" xfId="1" applyFont="1" applyBorder="1" applyAlignment="1">
      <alignment vertical="center"/>
    </xf>
    <xf numFmtId="0" fontId="6" fillId="0" borderId="66" xfId="1" applyFont="1" applyBorder="1" applyAlignment="1">
      <alignment horizontal="center" vertical="center"/>
    </xf>
    <xf numFmtId="0" fontId="20" fillId="0" borderId="61" xfId="1" applyFont="1" applyBorder="1" applyAlignment="1">
      <alignment horizontal="center" vertical="center" shrinkToFit="1"/>
    </xf>
    <xf numFmtId="0" fontId="18" fillId="0" borderId="67" xfId="1" applyFont="1" applyBorder="1" applyAlignment="1">
      <alignment vertical="center"/>
    </xf>
    <xf numFmtId="0" fontId="6" fillId="0" borderId="68" xfId="1" applyFont="1" applyBorder="1" applyAlignment="1">
      <alignment horizontal="center" vertical="center"/>
    </xf>
    <xf numFmtId="0" fontId="20" fillId="0" borderId="71" xfId="1" applyFont="1" applyBorder="1" applyAlignment="1">
      <alignment horizontal="center" vertical="center" shrinkToFit="1"/>
    </xf>
    <xf numFmtId="0" fontId="20" fillId="0" borderId="72" xfId="1" applyFont="1" applyBorder="1" applyAlignment="1">
      <alignment horizontal="center" vertical="center" shrinkToFit="1"/>
    </xf>
    <xf numFmtId="0" fontId="20" fillId="0" borderId="78" xfId="1" applyFont="1" applyBorder="1" applyAlignment="1">
      <alignment horizontal="center" vertical="center" shrinkToFit="1"/>
    </xf>
    <xf numFmtId="0" fontId="20" fillId="0" borderId="79" xfId="1" applyFont="1" applyBorder="1" applyAlignment="1">
      <alignment horizontal="center" vertical="center" shrinkToFit="1"/>
    </xf>
    <xf numFmtId="0" fontId="20" fillId="0" borderId="84" xfId="1" applyFont="1" applyBorder="1" applyAlignment="1">
      <alignment horizontal="center" vertical="center" shrinkToFit="1"/>
    </xf>
    <xf numFmtId="0" fontId="20" fillId="0" borderId="85" xfId="1" applyFont="1" applyBorder="1" applyAlignment="1">
      <alignment horizontal="center" vertical="center" shrinkToFit="1"/>
    </xf>
    <xf numFmtId="0" fontId="6" fillId="0" borderId="86" xfId="1" applyFont="1" applyBorder="1" applyAlignment="1">
      <alignment horizontal="center" vertical="center"/>
    </xf>
    <xf numFmtId="0" fontId="20" fillId="0" borderId="87" xfId="1" applyFont="1" applyBorder="1" applyAlignment="1">
      <alignment horizontal="center" vertical="center" shrinkToFit="1"/>
    </xf>
    <xf numFmtId="0" fontId="20" fillId="0" borderId="88" xfId="1" applyFont="1" applyBorder="1" applyAlignment="1">
      <alignment horizontal="center" vertical="center" shrinkToFit="1"/>
    </xf>
    <xf numFmtId="0" fontId="18" fillId="0" borderId="74" xfId="1" applyFont="1" applyBorder="1" applyAlignment="1">
      <alignment vertical="center"/>
    </xf>
    <xf numFmtId="0" fontId="20" fillId="0" borderId="93" xfId="1" applyFont="1" applyBorder="1" applyAlignment="1">
      <alignment horizontal="center" vertical="center" shrinkToFit="1"/>
    </xf>
    <xf numFmtId="0" fontId="21" fillId="0" borderId="94" xfId="1" applyFont="1" applyBorder="1" applyAlignment="1">
      <alignment horizontal="center" vertical="center" shrinkToFit="1"/>
    </xf>
    <xf numFmtId="0" fontId="20" fillId="0" borderId="95" xfId="1" applyFont="1" applyBorder="1" applyAlignment="1">
      <alignment horizontal="center" vertical="center" shrinkToFit="1"/>
    </xf>
    <xf numFmtId="0" fontId="20" fillId="0" borderId="98" xfId="1" applyFont="1" applyBorder="1" applyAlignment="1">
      <alignment horizontal="center" vertical="center" shrinkToFit="1"/>
    </xf>
    <xf numFmtId="0" fontId="21" fillId="0" borderId="99" xfId="1" applyFont="1" applyBorder="1" applyAlignment="1">
      <alignment horizontal="center" vertical="center" shrinkToFit="1"/>
    </xf>
    <xf numFmtId="0" fontId="20" fillId="0" borderId="100" xfId="1" applyFont="1" applyBorder="1" applyAlignment="1">
      <alignment horizontal="center" vertical="center" shrinkToFit="1"/>
    </xf>
    <xf numFmtId="0" fontId="25" fillId="0" borderId="0" xfId="1" applyFont="1" applyAlignment="1">
      <alignment vertical="center"/>
    </xf>
    <xf numFmtId="0" fontId="0" fillId="0" borderId="0" xfId="0" applyAlignment="1">
      <alignment vertical="center" shrinkToFit="1"/>
    </xf>
    <xf numFmtId="0" fontId="6" fillId="0" borderId="3" xfId="0" applyFont="1" applyBorder="1" applyAlignment="1">
      <alignment horizontal="center" vertical="center"/>
    </xf>
    <xf numFmtId="0" fontId="10" fillId="0" borderId="0" xfId="0" applyFont="1" applyAlignment="1">
      <alignment vertical="center" textRotation="255" shrinkToFit="1"/>
    </xf>
    <xf numFmtId="0" fontId="11" fillId="0" borderId="0" xfId="0" applyFont="1" applyAlignment="1">
      <alignment vertical="center" textRotation="255" shrinkToFit="1"/>
    </xf>
    <xf numFmtId="0" fontId="8" fillId="0" borderId="0" xfId="0" applyFont="1" applyAlignment="1">
      <alignment vertical="center" textRotation="255" shrinkToFit="1"/>
    </xf>
    <xf numFmtId="0" fontId="12" fillId="0" borderId="0" xfId="0" applyFont="1" applyAlignment="1">
      <alignment vertical="center" textRotation="255" shrinkToFit="1"/>
    </xf>
    <xf numFmtId="0" fontId="13" fillId="0" borderId="0" xfId="0" applyFont="1" applyAlignment="1">
      <alignment vertical="center" shrinkToFit="1"/>
    </xf>
    <xf numFmtId="0" fontId="14" fillId="0" borderId="0" xfId="0" applyFont="1" applyAlignment="1">
      <alignment vertical="center" shrinkToFit="1"/>
    </xf>
    <xf numFmtId="0" fontId="9" fillId="0" borderId="0" xfId="0" applyFont="1" applyAlignment="1">
      <alignment vertical="center" shrinkToFi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vertical="center" shrinkToFit="1"/>
    </xf>
    <xf numFmtId="0" fontId="7" fillId="0" borderId="0" xfId="0" applyFont="1" applyAlignment="1">
      <alignment vertical="center" shrinkToFit="1"/>
    </xf>
    <xf numFmtId="0" fontId="2" fillId="0" borderId="0" xfId="0" applyFont="1" applyAlignment="1">
      <alignment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6" fillId="0" borderId="110" xfId="0" applyFont="1" applyBorder="1" applyAlignment="1">
      <alignment horizontal="center" vertical="center"/>
    </xf>
    <xf numFmtId="0" fontId="6" fillId="0" borderId="111" xfId="0" applyFont="1" applyBorder="1" applyAlignment="1">
      <alignment horizontal="center" vertical="center"/>
    </xf>
    <xf numFmtId="0" fontId="6" fillId="0" borderId="112" xfId="0" applyFont="1" applyBorder="1" applyAlignment="1">
      <alignment horizontal="center" vertical="center"/>
    </xf>
    <xf numFmtId="0" fontId="6" fillId="0" borderId="113" xfId="0" applyFont="1" applyBorder="1" applyAlignment="1">
      <alignment horizontal="center" vertical="center"/>
    </xf>
    <xf numFmtId="0" fontId="6" fillId="0" borderId="114" xfId="0" applyFont="1" applyBorder="1" applyAlignment="1">
      <alignment horizontal="center" vertical="center"/>
    </xf>
    <xf numFmtId="0" fontId="6" fillId="0" borderId="115" xfId="0" applyFont="1" applyBorder="1" applyAlignment="1">
      <alignment horizontal="center" vertical="center"/>
    </xf>
    <xf numFmtId="0" fontId="12" fillId="0" borderId="0" xfId="0" applyFont="1" applyAlignment="1">
      <alignment vertical="center" shrinkToFit="1"/>
    </xf>
    <xf numFmtId="0" fontId="6" fillId="0" borderId="116" xfId="0" applyFont="1" applyBorder="1" applyAlignment="1">
      <alignment horizontal="center" vertical="center"/>
    </xf>
    <xf numFmtId="0" fontId="6" fillId="0" borderId="117" xfId="0" applyFont="1" applyBorder="1" applyAlignment="1">
      <alignment horizontal="center" vertical="center"/>
    </xf>
    <xf numFmtId="0" fontId="6" fillId="0" borderId="118" xfId="0" applyFont="1" applyBorder="1" applyAlignment="1">
      <alignment horizontal="center" vertical="center"/>
    </xf>
    <xf numFmtId="0" fontId="6" fillId="0" borderId="119" xfId="0" applyFont="1" applyBorder="1" applyAlignment="1">
      <alignment horizontal="center" vertical="center"/>
    </xf>
    <xf numFmtId="0" fontId="6" fillId="0" borderId="120" xfId="0" applyFont="1" applyBorder="1" applyAlignment="1">
      <alignment horizontal="center" vertical="center"/>
    </xf>
    <xf numFmtId="0" fontId="6" fillId="0" borderId="121" xfId="0" applyFont="1" applyBorder="1" applyAlignment="1">
      <alignment horizontal="center" vertical="center"/>
    </xf>
    <xf numFmtId="0" fontId="6" fillId="0" borderId="122" xfId="0" applyFont="1" applyBorder="1" applyAlignment="1">
      <alignment horizontal="center" vertical="center"/>
    </xf>
    <xf numFmtId="0" fontId="6" fillId="0" borderId="123" xfId="0" applyFont="1" applyBorder="1" applyAlignment="1">
      <alignment horizontal="center" vertical="center"/>
    </xf>
    <xf numFmtId="0" fontId="6" fillId="0" borderId="124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126" xfId="0" applyFont="1" applyBorder="1" applyAlignment="1">
      <alignment horizontal="center" vertical="center"/>
    </xf>
    <xf numFmtId="0" fontId="6" fillId="0" borderId="128" xfId="0" applyFont="1" applyBorder="1" applyAlignment="1">
      <alignment horizontal="center" vertical="center"/>
    </xf>
    <xf numFmtId="0" fontId="6" fillId="0" borderId="127" xfId="0" applyFont="1" applyBorder="1" applyAlignment="1">
      <alignment horizontal="center" vertical="center"/>
    </xf>
    <xf numFmtId="0" fontId="6" fillId="0" borderId="129" xfId="0" applyFont="1" applyBorder="1" applyAlignment="1">
      <alignment horizontal="center" vertical="center"/>
    </xf>
    <xf numFmtId="0" fontId="6" fillId="0" borderId="130" xfId="0" applyFont="1" applyBorder="1" applyAlignment="1">
      <alignment horizontal="center" vertical="center"/>
    </xf>
    <xf numFmtId="0" fontId="4" fillId="0" borderId="130" xfId="0" applyFont="1" applyBorder="1" applyAlignment="1">
      <alignment horizontal="center" vertical="center" shrinkToFit="1"/>
    </xf>
    <xf numFmtId="0" fontId="6" fillId="0" borderId="131" xfId="0" applyFont="1" applyBorder="1" applyAlignment="1">
      <alignment horizontal="center" vertical="center"/>
    </xf>
    <xf numFmtId="0" fontId="6" fillId="0" borderId="132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6" fillId="0" borderId="5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19" fillId="0" borderId="0" xfId="0" applyFont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shrinkToFit="1"/>
    </xf>
    <xf numFmtId="0" fontId="6" fillId="0" borderId="0" xfId="0" applyFont="1" applyAlignment="1">
      <alignment horizontal="left" vertical="center" shrinkToFit="1"/>
    </xf>
    <xf numFmtId="0" fontId="7" fillId="0" borderId="0" xfId="0" applyFont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6" fillId="0" borderId="125" xfId="0" applyFont="1" applyBorder="1" applyAlignment="1">
      <alignment horizontal="left" vertical="center"/>
    </xf>
    <xf numFmtId="0" fontId="5" fillId="0" borderId="0" xfId="0" applyFont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4" fillId="0" borderId="0" xfId="0" applyFont="1" applyAlignment="1">
      <alignment horizontal="center" vertical="center" shrinkToFit="1"/>
    </xf>
    <xf numFmtId="0" fontId="9" fillId="0" borderId="0" xfId="0" applyFont="1" applyAlignment="1">
      <alignment horizontal="right" vertical="center" shrinkToFit="1"/>
    </xf>
    <xf numFmtId="0" fontId="6" fillId="0" borderId="1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9" xfId="1" applyFont="1" applyBorder="1" applyAlignment="1">
      <alignment horizontal="center" vertical="center"/>
    </xf>
    <xf numFmtId="0" fontId="6" fillId="0" borderId="29" xfId="1" applyFont="1" applyBorder="1" applyAlignment="1">
      <alignment horizontal="center" vertical="center"/>
    </xf>
    <xf numFmtId="0" fontId="6" fillId="0" borderId="20" xfId="1" applyFont="1" applyBorder="1" applyAlignment="1">
      <alignment horizontal="center" vertical="center"/>
    </xf>
    <xf numFmtId="0" fontId="6" fillId="0" borderId="30" xfId="1" applyFont="1" applyBorder="1" applyAlignment="1">
      <alignment horizontal="center" vertical="center"/>
    </xf>
    <xf numFmtId="0" fontId="19" fillId="0" borderId="23" xfId="1" applyFont="1" applyBorder="1" applyAlignment="1">
      <alignment horizontal="distributed" vertical="center" justifyLastLine="1"/>
    </xf>
    <xf numFmtId="0" fontId="19" fillId="0" borderId="24" xfId="1" applyFont="1" applyBorder="1" applyAlignment="1">
      <alignment horizontal="distributed" vertical="center" justifyLastLine="1"/>
    </xf>
    <xf numFmtId="0" fontId="19" fillId="0" borderId="25" xfId="1" applyFont="1" applyBorder="1" applyAlignment="1">
      <alignment horizontal="distributed" vertical="center" justifyLastLine="1"/>
    </xf>
    <xf numFmtId="0" fontId="19" fillId="0" borderId="26" xfId="1" applyFont="1" applyBorder="1" applyAlignment="1">
      <alignment horizontal="distributed" vertical="center" justifyLastLine="1"/>
    </xf>
    <xf numFmtId="0" fontId="19" fillId="0" borderId="27" xfId="1" applyFont="1" applyBorder="1" applyAlignment="1">
      <alignment horizontal="distributed" vertical="center" justifyLastLine="1"/>
    </xf>
    <xf numFmtId="0" fontId="26" fillId="0" borderId="0" xfId="0" applyFont="1" applyAlignment="1">
      <alignment horizontal="center" vertical="center" wrapText="1" shrinkToFit="1"/>
    </xf>
    <xf numFmtId="0" fontId="15" fillId="0" borderId="0" xfId="1" applyFont="1" applyAlignment="1">
      <alignment horizontal="distributed" vertical="center" shrinkToFit="1"/>
    </xf>
    <xf numFmtId="0" fontId="17" fillId="0" borderId="14" xfId="1" applyFont="1" applyBorder="1" applyAlignment="1">
      <alignment horizontal="center" vertical="center" wrapText="1" shrinkToFit="1"/>
    </xf>
    <xf numFmtId="0" fontId="17" fillId="0" borderId="15" xfId="1" applyFont="1" applyBorder="1" applyAlignment="1">
      <alignment horizontal="center" vertical="center" wrapText="1" shrinkToFit="1"/>
    </xf>
    <xf numFmtId="0" fontId="17" fillId="0" borderId="21" xfId="1" applyFont="1" applyBorder="1" applyAlignment="1">
      <alignment horizontal="center" vertical="center" wrapText="1" shrinkToFit="1"/>
    </xf>
    <xf numFmtId="0" fontId="17" fillId="0" borderId="22" xfId="1" applyFont="1" applyBorder="1" applyAlignment="1">
      <alignment horizontal="center" vertical="center" wrapText="1" shrinkToFit="1"/>
    </xf>
    <xf numFmtId="0" fontId="9" fillId="0" borderId="14" xfId="1" applyFont="1" applyBorder="1" applyAlignment="1">
      <alignment horizontal="left" vertical="center" shrinkToFit="1"/>
    </xf>
    <xf numFmtId="0" fontId="18" fillId="0" borderId="15" xfId="1" applyFont="1" applyBorder="1" applyAlignment="1">
      <alignment horizontal="left" vertical="center" shrinkToFit="1"/>
    </xf>
    <xf numFmtId="0" fontId="18" fillId="0" borderId="16" xfId="1" applyFont="1" applyBorder="1" applyAlignment="1">
      <alignment horizontal="left" vertical="center" shrinkToFit="1"/>
    </xf>
    <xf numFmtId="0" fontId="9" fillId="0" borderId="17" xfId="1" applyFont="1" applyBorder="1" applyAlignment="1">
      <alignment horizontal="left" vertical="center" shrinkToFit="1"/>
    </xf>
    <xf numFmtId="0" fontId="6" fillId="0" borderId="18" xfId="1" applyFont="1" applyBorder="1" applyAlignment="1">
      <alignment horizontal="center" vertical="center"/>
    </xf>
    <xf numFmtId="0" fontId="6" fillId="0" borderId="28" xfId="1" applyFont="1" applyBorder="1" applyAlignment="1">
      <alignment horizontal="center" vertical="center"/>
    </xf>
    <xf numFmtId="0" fontId="23" fillId="0" borderId="43" xfId="1" applyFont="1" applyBorder="1" applyAlignment="1">
      <alignment horizontal="center" vertical="center"/>
    </xf>
    <xf numFmtId="0" fontId="23" fillId="0" borderId="48" xfId="1" applyFont="1" applyBorder="1" applyAlignment="1">
      <alignment horizontal="center" vertical="center"/>
    </xf>
    <xf numFmtId="0" fontId="24" fillId="0" borderId="36" xfId="1" applyFont="1" applyBorder="1" applyAlignment="1">
      <alignment horizontal="center" vertical="center"/>
    </xf>
    <xf numFmtId="0" fontId="24" fillId="0" borderId="53" xfId="1" applyFont="1" applyBorder="1" applyAlignment="1">
      <alignment horizontal="center" vertical="center"/>
    </xf>
    <xf numFmtId="0" fontId="24" fillId="0" borderId="38" xfId="1" applyFont="1" applyBorder="1" applyAlignment="1">
      <alignment horizontal="center" vertical="center"/>
    </xf>
    <xf numFmtId="0" fontId="24" fillId="0" borderId="55" xfId="1" applyFont="1" applyBorder="1" applyAlignment="1">
      <alignment horizontal="center" vertical="center"/>
    </xf>
    <xf numFmtId="0" fontId="24" fillId="0" borderId="39" xfId="1" applyFont="1" applyBorder="1" applyAlignment="1">
      <alignment horizontal="center" vertical="center"/>
    </xf>
    <xf numFmtId="0" fontId="24" fillId="0" borderId="47" xfId="1" applyFont="1" applyBorder="1" applyAlignment="1">
      <alignment horizontal="center" vertical="center"/>
    </xf>
    <xf numFmtId="0" fontId="24" fillId="0" borderId="57" xfId="1" applyFont="1" applyBorder="1" applyAlignment="1">
      <alignment horizontal="center" vertical="center"/>
    </xf>
    <xf numFmtId="0" fontId="9" fillId="0" borderId="31" xfId="1" applyFont="1" applyBorder="1" applyAlignment="1">
      <alignment horizontal="left" vertical="top"/>
    </xf>
    <xf numFmtId="0" fontId="18" fillId="0" borderId="44" xfId="1" applyFont="1" applyBorder="1" applyAlignment="1">
      <alignment horizontal="left" vertical="top"/>
    </xf>
    <xf numFmtId="0" fontId="18" fillId="0" borderId="49" xfId="1" applyFont="1" applyBorder="1" applyAlignment="1">
      <alignment horizontal="left" vertical="top"/>
    </xf>
    <xf numFmtId="0" fontId="19" fillId="0" borderId="32" xfId="1" applyFont="1" applyBorder="1" applyAlignment="1">
      <alignment horizontal="distributed" vertical="center" wrapText="1" justifyLastLine="1"/>
    </xf>
    <xf numFmtId="0" fontId="19" fillId="0" borderId="45" xfId="1" applyFont="1" applyBorder="1" applyAlignment="1">
      <alignment horizontal="distributed" justifyLastLine="1"/>
    </xf>
    <xf numFmtId="0" fontId="6" fillId="0" borderId="33" xfId="1" applyFont="1" applyBorder="1" applyAlignment="1">
      <alignment horizontal="center" vertical="center"/>
    </xf>
    <xf numFmtId="0" fontId="6" fillId="0" borderId="34" xfId="1" applyFont="1" applyBorder="1" applyAlignment="1">
      <alignment horizontal="center" vertical="center"/>
    </xf>
    <xf numFmtId="0" fontId="6" fillId="0" borderId="35" xfId="1" applyFont="1" applyBorder="1" applyAlignment="1">
      <alignment horizontal="center" vertical="center"/>
    </xf>
    <xf numFmtId="0" fontId="6" fillId="0" borderId="50" xfId="1" applyFont="1" applyBorder="1" applyAlignment="1">
      <alignment horizontal="center" vertical="center"/>
    </xf>
    <xf numFmtId="0" fontId="6" fillId="0" borderId="51" xfId="1" applyFont="1" applyBorder="1" applyAlignment="1">
      <alignment horizontal="center" vertical="center"/>
    </xf>
    <xf numFmtId="0" fontId="6" fillId="0" borderId="52" xfId="1" applyFont="1" applyBorder="1" applyAlignment="1">
      <alignment horizontal="center" vertical="center"/>
    </xf>
    <xf numFmtId="0" fontId="16" fillId="0" borderId="4" xfId="1" applyFont="1" applyBorder="1" applyAlignment="1">
      <alignment horizontal="center" vertical="center"/>
    </xf>
    <xf numFmtId="0" fontId="16" fillId="0" borderId="13" xfId="1" applyFont="1" applyBorder="1" applyAlignment="1">
      <alignment horizontal="center" vertical="center"/>
    </xf>
    <xf numFmtId="0" fontId="16" fillId="0" borderId="9" xfId="1" applyFont="1" applyBorder="1" applyAlignment="1">
      <alignment horizontal="center" vertical="center"/>
    </xf>
    <xf numFmtId="0" fontId="16" fillId="0" borderId="12" xfId="1" applyFont="1" applyBorder="1" applyAlignment="1">
      <alignment horizontal="center" vertical="center"/>
    </xf>
    <xf numFmtId="0" fontId="22" fillId="0" borderId="19" xfId="1" applyFont="1" applyBorder="1" applyAlignment="1">
      <alignment horizontal="center" vertical="center"/>
    </xf>
    <xf numFmtId="0" fontId="22" fillId="0" borderId="10" xfId="1" applyFont="1" applyBorder="1" applyAlignment="1">
      <alignment horizontal="center" vertical="center"/>
    </xf>
    <xf numFmtId="0" fontId="22" fillId="0" borderId="9" xfId="1" applyFont="1" applyBorder="1" applyAlignment="1">
      <alignment horizontal="center" vertical="center"/>
    </xf>
    <xf numFmtId="0" fontId="17" fillId="0" borderId="45" xfId="1" applyFont="1" applyBorder="1" applyAlignment="1">
      <alignment horizontal="distributed" vertical="center" justifyLastLine="1" shrinkToFit="1"/>
    </xf>
    <xf numFmtId="0" fontId="24" fillId="0" borderId="70" xfId="1" applyFont="1" applyBorder="1" applyAlignment="1">
      <alignment horizontal="center" vertical="center"/>
    </xf>
    <xf numFmtId="0" fontId="24" fillId="0" borderId="77" xfId="1" applyFont="1" applyBorder="1" applyAlignment="1">
      <alignment horizontal="center" vertical="center"/>
    </xf>
    <xf numFmtId="0" fontId="24" fillId="0" borderId="74" xfId="1" applyFont="1" applyBorder="1" applyAlignment="1">
      <alignment horizontal="center" vertical="center"/>
    </xf>
    <xf numFmtId="0" fontId="24" fillId="0" borderId="80" xfId="1" applyFont="1" applyBorder="1" applyAlignment="1">
      <alignment horizontal="center" vertical="center"/>
    </xf>
    <xf numFmtId="0" fontId="24" fillId="0" borderId="68" xfId="1" applyFont="1" applyBorder="1" applyAlignment="1">
      <alignment horizontal="center" vertical="center"/>
    </xf>
    <xf numFmtId="0" fontId="24" fillId="0" borderId="81" xfId="1" applyFont="1" applyBorder="1" applyAlignment="1">
      <alignment horizontal="center" vertical="center"/>
    </xf>
    <xf numFmtId="0" fontId="24" fillId="0" borderId="82" xfId="1" applyFont="1" applyBorder="1" applyAlignment="1">
      <alignment horizontal="center" vertical="center"/>
    </xf>
    <xf numFmtId="0" fontId="9" fillId="0" borderId="58" xfId="1" applyFont="1" applyBorder="1" applyAlignment="1">
      <alignment horizontal="left" vertical="top"/>
    </xf>
    <xf numFmtId="0" fontId="19" fillId="0" borderId="59" xfId="1" applyFont="1" applyBorder="1" applyAlignment="1">
      <alignment horizontal="distributed" vertical="center" wrapText="1" justifyLastLine="1"/>
    </xf>
    <xf numFmtId="0" fontId="6" fillId="0" borderId="64" xfId="1" applyFont="1" applyBorder="1" applyAlignment="1">
      <alignment horizontal="center" vertical="center"/>
    </xf>
    <xf numFmtId="0" fontId="6" fillId="0" borderId="65" xfId="1" applyFont="1" applyBorder="1" applyAlignment="1">
      <alignment horizontal="center" vertical="center"/>
    </xf>
    <xf numFmtId="0" fontId="6" fillId="0" borderId="73" xfId="1" applyFont="1" applyBorder="1" applyAlignment="1">
      <alignment horizontal="center" vertical="center"/>
    </xf>
    <xf numFmtId="0" fontId="16" fillId="0" borderId="69" xfId="1" applyFont="1" applyBorder="1" applyAlignment="1">
      <alignment horizontal="center" vertical="center"/>
    </xf>
    <xf numFmtId="0" fontId="16" fillId="0" borderId="75" xfId="1" applyFont="1" applyBorder="1" applyAlignment="1">
      <alignment horizontal="center" vertical="center"/>
    </xf>
    <xf numFmtId="0" fontId="22" fillId="0" borderId="7" xfId="1" applyFont="1" applyBorder="1" applyAlignment="1">
      <alignment horizontal="center" vertical="center"/>
    </xf>
    <xf numFmtId="0" fontId="17" fillId="0" borderId="45" xfId="1" applyFont="1" applyBorder="1" applyAlignment="1">
      <alignment horizontal="center" vertical="center" shrinkToFit="1"/>
    </xf>
    <xf numFmtId="0" fontId="17" fillId="0" borderId="76" xfId="1" applyFont="1" applyBorder="1" applyAlignment="1">
      <alignment horizontal="center" vertical="center" shrinkToFit="1"/>
    </xf>
    <xf numFmtId="0" fontId="19" fillId="0" borderId="45" xfId="1" applyFont="1" applyBorder="1" applyAlignment="1">
      <alignment horizontal="distributed" vertical="center" wrapText="1" justifyLastLine="1"/>
    </xf>
    <xf numFmtId="0" fontId="17" fillId="0" borderId="83" xfId="1" applyFont="1" applyBorder="1" applyAlignment="1">
      <alignment horizontal="center" vertical="center" shrinkToFit="1"/>
    </xf>
    <xf numFmtId="0" fontId="23" fillId="0" borderId="107" xfId="1" applyFont="1" applyBorder="1" applyAlignment="1">
      <alignment horizontal="center" vertical="center"/>
    </xf>
    <xf numFmtId="0" fontId="24" fillId="0" borderId="89" xfId="1" applyFont="1" applyBorder="1" applyAlignment="1">
      <alignment horizontal="center" vertical="center"/>
    </xf>
    <xf numFmtId="0" fontId="24" fillId="0" borderId="92" xfId="1" applyFont="1" applyBorder="1" applyAlignment="1">
      <alignment horizontal="center" vertical="center"/>
    </xf>
    <xf numFmtId="0" fontId="24" fillId="0" borderId="96" xfId="1" applyFont="1" applyBorder="1" applyAlignment="1">
      <alignment horizontal="center" vertical="center"/>
    </xf>
    <xf numFmtId="0" fontId="24" fillId="0" borderId="97" xfId="1" applyFont="1" applyBorder="1" applyAlignment="1">
      <alignment horizontal="center" vertical="center"/>
    </xf>
    <xf numFmtId="0" fontId="24" fillId="0" borderId="101" xfId="1" applyFont="1" applyBorder="1" applyAlignment="1">
      <alignment horizontal="center" vertical="center"/>
    </xf>
    <xf numFmtId="0" fontId="24" fillId="0" borderId="102" xfId="1" applyFont="1" applyBorder="1" applyAlignment="1">
      <alignment horizontal="center" vertical="center"/>
    </xf>
    <xf numFmtId="0" fontId="18" fillId="0" borderId="90" xfId="1" applyFont="1" applyBorder="1" applyAlignment="1">
      <alignment horizontal="left" vertical="top"/>
    </xf>
    <xf numFmtId="0" fontId="19" fillId="0" borderId="2" xfId="1" applyFont="1" applyBorder="1" applyAlignment="1">
      <alignment horizontal="distributed" vertical="center" wrapText="1" justifyLastLine="1"/>
    </xf>
    <xf numFmtId="0" fontId="19" fillId="0" borderId="0" xfId="1" applyFont="1" applyAlignment="1">
      <alignment horizontal="distributed" justifyLastLine="1"/>
    </xf>
    <xf numFmtId="0" fontId="6" fillId="0" borderId="103" xfId="1" applyFont="1" applyBorder="1" applyAlignment="1">
      <alignment horizontal="center" vertical="center"/>
    </xf>
    <xf numFmtId="0" fontId="6" fillId="0" borderId="104" xfId="1" applyFont="1" applyBorder="1" applyAlignment="1">
      <alignment horizontal="center" vertical="center"/>
    </xf>
    <xf numFmtId="0" fontId="16" fillId="0" borderId="105" xfId="1" applyFont="1" applyBorder="1" applyAlignment="1">
      <alignment horizontal="center" vertical="center"/>
    </xf>
    <xf numFmtId="0" fontId="16" fillId="0" borderId="106" xfId="1" applyFont="1" applyBorder="1" applyAlignment="1">
      <alignment horizontal="center" vertical="center"/>
    </xf>
    <xf numFmtId="0" fontId="22" fillId="0" borderId="12" xfId="1" applyFont="1" applyBorder="1" applyAlignment="1">
      <alignment horizontal="center" vertical="center"/>
    </xf>
    <xf numFmtId="0" fontId="22" fillId="0" borderId="106" xfId="1" applyFont="1" applyBorder="1" applyAlignment="1">
      <alignment horizontal="center" vertical="center"/>
    </xf>
    <xf numFmtId="0" fontId="17" fillId="0" borderId="0" xfId="1" applyFont="1" applyAlignment="1">
      <alignment horizontal="center" vertical="center" shrinkToFit="1"/>
    </xf>
    <xf numFmtId="0" fontId="17" fillId="0" borderId="91" xfId="1" applyFont="1" applyBorder="1" applyAlignment="1">
      <alignment horizontal="center" vertical="center" shrinkToFit="1"/>
    </xf>
    <xf numFmtId="0" fontId="15" fillId="0" borderId="0" xfId="1" applyFont="1" applyAlignment="1">
      <alignment horizontal="center" vertical="center" shrinkToFit="1"/>
    </xf>
    <xf numFmtId="0" fontId="23" fillId="0" borderId="20" xfId="1" applyFont="1" applyBorder="1" applyAlignment="1">
      <alignment horizontal="center" vertical="center"/>
    </xf>
    <xf numFmtId="0" fontId="23" fillId="0" borderId="109" xfId="1" applyFont="1" applyBorder="1" applyAlignment="1">
      <alignment horizontal="center" vertical="center"/>
    </xf>
    <xf numFmtId="0" fontId="23" fillId="0" borderId="108" xfId="1" applyFont="1" applyBorder="1" applyAlignment="1">
      <alignment horizontal="center" vertical="center"/>
    </xf>
    <xf numFmtId="0" fontId="23" fillId="0" borderId="30" xfId="1" applyFont="1" applyBorder="1" applyAlignment="1">
      <alignment horizontal="center" vertical="center"/>
    </xf>
    <xf numFmtId="0" fontId="17" fillId="0" borderId="45" xfId="1" applyFont="1" applyBorder="1" applyAlignment="1">
      <alignment horizontal="center" vertical="center" justifyLastLine="1" shrinkToFit="1"/>
    </xf>
    <xf numFmtId="0" fontId="6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 textRotation="255" shrinkToFit="1"/>
    </xf>
    <xf numFmtId="0" fontId="6" fillId="0" borderId="6" xfId="0" applyFont="1" applyBorder="1" applyAlignment="1">
      <alignment horizontal="center" vertical="center" textRotation="255" shrinkToFit="1"/>
    </xf>
    <xf numFmtId="0" fontId="6" fillId="0" borderId="6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textRotation="255" shrinkToFit="1"/>
    </xf>
  </cellXfs>
  <cellStyles count="2">
    <cellStyle name="標準" xfId="0" builtinId="0"/>
    <cellStyle name="標準 2" xfId="1" xr:uid="{6FBC88EA-533E-48E6-85C5-2343546868D7}"/>
  </cellStyles>
  <dxfs count="12">
    <dxf>
      <fill>
        <patternFill>
          <bgColor indexed="22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ill>
        <patternFill>
          <bgColor indexed="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0</xdr:colOff>
      <xdr:row>6</xdr:row>
      <xdr:rowOff>1565</xdr:rowOff>
    </xdr:from>
    <xdr:ext cx="186765" cy="331839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30B0554D-B337-7994-B35C-2DF2132FA4A4}"/>
            </a:ext>
          </a:extLst>
        </xdr:cNvPr>
        <xdr:cNvSpPr txBox="1"/>
      </xdr:nvSpPr>
      <xdr:spPr>
        <a:xfrm>
          <a:off x="2368176" y="1406036"/>
          <a:ext cx="186765" cy="331839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en-US" altLang="ja-JP" sz="1400">
              <a:latin typeface="Bookman Old Style" panose="02050604050505020204" pitchFamily="18" charset="0"/>
            </a:rPr>
            <a:t>1</a:t>
          </a:r>
          <a:endParaRPr kumimoji="1" lang="ja-JP" altLang="en-US" sz="1400">
            <a:latin typeface="Bookman Old Style" panose="02050604050505020204" pitchFamily="18" charset="0"/>
          </a:endParaRPr>
        </a:p>
      </xdr:txBody>
    </xdr:sp>
    <xdr:clientData/>
  </xdr:oneCellAnchor>
  <xdr:oneCellAnchor>
    <xdr:from>
      <xdr:col>25</xdr:col>
      <xdr:colOff>184465</xdr:colOff>
      <xdr:row>6</xdr:row>
      <xdr:rowOff>0</xdr:rowOff>
    </xdr:from>
    <xdr:ext cx="186765" cy="331839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8F0E3AF2-C50A-D3C7-2BA6-BF731CA05919}"/>
            </a:ext>
          </a:extLst>
        </xdr:cNvPr>
        <xdr:cNvSpPr txBox="1"/>
      </xdr:nvSpPr>
      <xdr:spPr>
        <a:xfrm>
          <a:off x="5332850" y="1392115"/>
          <a:ext cx="186765" cy="331839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en-US" altLang="ja-JP" sz="1400">
              <a:latin typeface="Bookman Old Style" panose="02050604050505020204" pitchFamily="18" charset="0"/>
            </a:rPr>
            <a:t>3</a:t>
          </a:r>
          <a:endParaRPr kumimoji="1" lang="ja-JP" altLang="en-US" sz="1400">
            <a:latin typeface="Bookman Old Style" panose="02050604050505020204" pitchFamily="18" charset="0"/>
          </a:endParaRPr>
        </a:p>
      </xdr:txBody>
    </xdr:sp>
    <xdr:clientData/>
  </xdr:oneCellAnchor>
  <xdr:oneCellAnchor>
    <xdr:from>
      <xdr:col>10</xdr:col>
      <xdr:colOff>0</xdr:colOff>
      <xdr:row>14</xdr:row>
      <xdr:rowOff>315</xdr:rowOff>
    </xdr:from>
    <xdr:ext cx="186765" cy="331839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146A6315-42EB-4B85-92B2-16CCFF76FB5D}"/>
            </a:ext>
          </a:extLst>
        </xdr:cNvPr>
        <xdr:cNvSpPr txBox="1"/>
      </xdr:nvSpPr>
      <xdr:spPr>
        <a:xfrm>
          <a:off x="2364154" y="2721046"/>
          <a:ext cx="186765" cy="331839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en-US" altLang="ja-JP" sz="1400">
              <a:latin typeface="Bookman Old Style" panose="02050604050505020204" pitchFamily="18" charset="0"/>
            </a:rPr>
            <a:t>3</a:t>
          </a:r>
          <a:endParaRPr kumimoji="1" lang="ja-JP" altLang="en-US" sz="1400">
            <a:latin typeface="Bookman Old Style" panose="02050604050505020204" pitchFamily="18" charset="0"/>
          </a:endParaRPr>
        </a:p>
      </xdr:txBody>
    </xdr:sp>
    <xdr:clientData/>
  </xdr:oneCellAnchor>
  <xdr:oneCellAnchor>
    <xdr:from>
      <xdr:col>25</xdr:col>
      <xdr:colOff>184465</xdr:colOff>
      <xdr:row>13</xdr:row>
      <xdr:rowOff>156308</xdr:rowOff>
    </xdr:from>
    <xdr:ext cx="186765" cy="331839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4EFEB69-8354-1DF4-F971-9C3512FBAB5D}"/>
            </a:ext>
          </a:extLst>
        </xdr:cNvPr>
        <xdr:cNvSpPr txBox="1"/>
      </xdr:nvSpPr>
      <xdr:spPr>
        <a:xfrm>
          <a:off x="5332850" y="2710962"/>
          <a:ext cx="186765" cy="331839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en-US" altLang="ja-JP" sz="1400">
              <a:latin typeface="Bookman Old Style" panose="02050604050505020204" pitchFamily="18" charset="0"/>
            </a:rPr>
            <a:t>2</a:t>
          </a:r>
          <a:endParaRPr kumimoji="1" lang="ja-JP" altLang="en-US" sz="1400">
            <a:latin typeface="Bookman Old Style" panose="02050604050505020204" pitchFamily="18" charset="0"/>
          </a:endParaRPr>
        </a:p>
      </xdr:txBody>
    </xdr:sp>
    <xdr:clientData/>
  </xdr:oneCellAnchor>
  <xdr:oneCellAnchor>
    <xdr:from>
      <xdr:col>10</xdr:col>
      <xdr:colOff>0</xdr:colOff>
      <xdr:row>22</xdr:row>
      <xdr:rowOff>0</xdr:rowOff>
    </xdr:from>
    <xdr:ext cx="186765" cy="331839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9C1AE5FC-A837-4207-9F95-6C19444EA60F}"/>
            </a:ext>
          </a:extLst>
        </xdr:cNvPr>
        <xdr:cNvSpPr txBox="1"/>
      </xdr:nvSpPr>
      <xdr:spPr>
        <a:xfrm>
          <a:off x="2364154" y="4049346"/>
          <a:ext cx="186765" cy="331839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en-US" altLang="ja-JP" sz="1400">
              <a:latin typeface="Bookman Old Style" panose="02050604050505020204" pitchFamily="18" charset="0"/>
            </a:rPr>
            <a:t>3</a:t>
          </a:r>
          <a:endParaRPr kumimoji="1" lang="ja-JP" altLang="en-US" sz="1400">
            <a:latin typeface="Bookman Old Style" panose="02050604050505020204" pitchFamily="18" charset="0"/>
          </a:endParaRPr>
        </a:p>
      </xdr:txBody>
    </xdr:sp>
    <xdr:clientData/>
  </xdr:oneCellAnchor>
  <xdr:oneCellAnchor>
    <xdr:from>
      <xdr:col>10</xdr:col>
      <xdr:colOff>0</xdr:colOff>
      <xdr:row>29</xdr:row>
      <xdr:rowOff>164827</xdr:rowOff>
    </xdr:from>
    <xdr:ext cx="186765" cy="331839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FC835CCC-2533-467A-889C-809E881D3DCB}"/>
            </a:ext>
          </a:extLst>
        </xdr:cNvPr>
        <xdr:cNvSpPr txBox="1"/>
      </xdr:nvSpPr>
      <xdr:spPr>
        <a:xfrm>
          <a:off x="2364154" y="5376712"/>
          <a:ext cx="186765" cy="331839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en-US" altLang="ja-JP" sz="1400">
              <a:latin typeface="Bookman Old Style" panose="02050604050505020204" pitchFamily="18" charset="0"/>
            </a:rPr>
            <a:t>0</a:t>
          </a:r>
          <a:endParaRPr kumimoji="1" lang="ja-JP" altLang="en-US" sz="1400">
            <a:latin typeface="Bookman Old Style" panose="02050604050505020204" pitchFamily="18" charset="0"/>
          </a:endParaRPr>
        </a:p>
      </xdr:txBody>
    </xdr:sp>
    <xdr:clientData/>
  </xdr:oneCellAnchor>
  <xdr:oneCellAnchor>
    <xdr:from>
      <xdr:col>10</xdr:col>
      <xdr:colOff>0</xdr:colOff>
      <xdr:row>36</xdr:row>
      <xdr:rowOff>0</xdr:rowOff>
    </xdr:from>
    <xdr:ext cx="186765" cy="331839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F9C5D3D5-0996-4675-A040-0E222DFACE8F}"/>
            </a:ext>
          </a:extLst>
        </xdr:cNvPr>
        <xdr:cNvSpPr txBox="1"/>
      </xdr:nvSpPr>
      <xdr:spPr>
        <a:xfrm>
          <a:off x="2364154" y="6374423"/>
          <a:ext cx="186765" cy="331839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en-US" altLang="ja-JP" sz="1400">
              <a:latin typeface="Bookman Old Style" panose="02050604050505020204" pitchFamily="18" charset="0"/>
            </a:rPr>
            <a:t>3</a:t>
          </a:r>
          <a:endParaRPr kumimoji="1" lang="ja-JP" altLang="en-US" sz="1400">
            <a:latin typeface="Bookman Old Style" panose="02050604050505020204" pitchFamily="18" charset="0"/>
          </a:endParaRPr>
        </a:p>
      </xdr:txBody>
    </xdr:sp>
    <xdr:clientData/>
  </xdr:oneCellAnchor>
  <xdr:oneCellAnchor>
    <xdr:from>
      <xdr:col>10</xdr:col>
      <xdr:colOff>0</xdr:colOff>
      <xdr:row>43</xdr:row>
      <xdr:rowOff>164827</xdr:rowOff>
    </xdr:from>
    <xdr:ext cx="186765" cy="331839"/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1581A0B0-3C04-49D1-A722-D220A4C6B5F0}"/>
            </a:ext>
          </a:extLst>
        </xdr:cNvPr>
        <xdr:cNvSpPr txBox="1"/>
      </xdr:nvSpPr>
      <xdr:spPr>
        <a:xfrm>
          <a:off x="2364154" y="7701789"/>
          <a:ext cx="186765" cy="331839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en-US" altLang="ja-JP" sz="1400">
              <a:latin typeface="Bookman Old Style" panose="02050604050505020204" pitchFamily="18" charset="0"/>
            </a:rPr>
            <a:t>1</a:t>
          </a:r>
          <a:endParaRPr kumimoji="1" lang="ja-JP" altLang="en-US" sz="1400">
            <a:latin typeface="Bookman Old Style" panose="02050604050505020204" pitchFamily="18" charset="0"/>
          </a:endParaRPr>
        </a:p>
      </xdr:txBody>
    </xdr:sp>
    <xdr:clientData/>
  </xdr:oneCellAnchor>
  <xdr:oneCellAnchor>
    <xdr:from>
      <xdr:col>10</xdr:col>
      <xdr:colOff>0</xdr:colOff>
      <xdr:row>52</xdr:row>
      <xdr:rowOff>0</xdr:rowOff>
    </xdr:from>
    <xdr:ext cx="186765" cy="331839"/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89E1F5A3-4211-4076-8A0F-5B1BC56E925F}"/>
            </a:ext>
          </a:extLst>
        </xdr:cNvPr>
        <xdr:cNvSpPr txBox="1"/>
      </xdr:nvSpPr>
      <xdr:spPr>
        <a:xfrm>
          <a:off x="2364154" y="9031654"/>
          <a:ext cx="186765" cy="331839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en-US" altLang="ja-JP" sz="1400">
              <a:latin typeface="Bookman Old Style" panose="02050604050505020204" pitchFamily="18" charset="0"/>
            </a:rPr>
            <a:t>2</a:t>
          </a:r>
          <a:endParaRPr kumimoji="1" lang="ja-JP" altLang="en-US" sz="1400">
            <a:latin typeface="Bookman Old Style" panose="02050604050505020204" pitchFamily="18" charset="0"/>
          </a:endParaRPr>
        </a:p>
      </xdr:txBody>
    </xdr:sp>
    <xdr:clientData/>
  </xdr:oneCellAnchor>
  <xdr:oneCellAnchor>
    <xdr:from>
      <xdr:col>10</xdr:col>
      <xdr:colOff>0</xdr:colOff>
      <xdr:row>59</xdr:row>
      <xdr:rowOff>164828</xdr:rowOff>
    </xdr:from>
    <xdr:ext cx="186765" cy="331839"/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89C2859D-922E-4673-B3C9-C9C0EF5E0C65}"/>
            </a:ext>
          </a:extLst>
        </xdr:cNvPr>
        <xdr:cNvSpPr txBox="1"/>
      </xdr:nvSpPr>
      <xdr:spPr>
        <a:xfrm>
          <a:off x="2364154" y="10359020"/>
          <a:ext cx="186765" cy="331839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en-US" altLang="ja-JP" sz="1400">
              <a:latin typeface="Bookman Old Style" panose="02050604050505020204" pitchFamily="18" charset="0"/>
            </a:rPr>
            <a:t>3</a:t>
          </a:r>
          <a:endParaRPr kumimoji="1" lang="ja-JP" altLang="en-US" sz="1400">
            <a:latin typeface="Bookman Old Style" panose="02050604050505020204" pitchFamily="18" charset="0"/>
          </a:endParaRPr>
        </a:p>
      </xdr:txBody>
    </xdr:sp>
    <xdr:clientData/>
  </xdr:oneCellAnchor>
  <xdr:oneCellAnchor>
    <xdr:from>
      <xdr:col>26</xdr:col>
      <xdr:colOff>0</xdr:colOff>
      <xdr:row>22</xdr:row>
      <xdr:rowOff>0</xdr:rowOff>
    </xdr:from>
    <xdr:ext cx="186765" cy="331839"/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329F3283-CCD8-44C3-8A04-EC50F4C2C69D}"/>
            </a:ext>
          </a:extLst>
        </xdr:cNvPr>
        <xdr:cNvSpPr txBox="1"/>
      </xdr:nvSpPr>
      <xdr:spPr>
        <a:xfrm>
          <a:off x="5334000" y="4049346"/>
          <a:ext cx="186765" cy="331839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en-US" altLang="ja-JP" sz="1400">
              <a:latin typeface="Bookman Old Style" panose="02050604050505020204" pitchFamily="18" charset="0"/>
            </a:rPr>
            <a:t>0</a:t>
          </a:r>
          <a:endParaRPr kumimoji="1" lang="ja-JP" altLang="en-US" sz="1400">
            <a:latin typeface="Bookman Old Style" panose="02050604050505020204" pitchFamily="18" charset="0"/>
          </a:endParaRPr>
        </a:p>
      </xdr:txBody>
    </xdr:sp>
    <xdr:clientData/>
  </xdr:oneCellAnchor>
  <xdr:oneCellAnchor>
    <xdr:from>
      <xdr:col>26</xdr:col>
      <xdr:colOff>0</xdr:colOff>
      <xdr:row>29</xdr:row>
      <xdr:rowOff>164827</xdr:rowOff>
    </xdr:from>
    <xdr:ext cx="186765" cy="331839"/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13C64AA5-F678-41AD-8DDF-5963A3D3B2FB}"/>
            </a:ext>
          </a:extLst>
        </xdr:cNvPr>
        <xdr:cNvSpPr txBox="1"/>
      </xdr:nvSpPr>
      <xdr:spPr>
        <a:xfrm>
          <a:off x="5334000" y="5376712"/>
          <a:ext cx="186765" cy="331839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en-US" altLang="ja-JP" sz="1400">
              <a:latin typeface="Bookman Old Style" panose="02050604050505020204" pitchFamily="18" charset="0"/>
            </a:rPr>
            <a:t>3</a:t>
          </a:r>
          <a:endParaRPr kumimoji="1" lang="ja-JP" altLang="en-US" sz="1400">
            <a:latin typeface="Bookman Old Style" panose="02050604050505020204" pitchFamily="18" charset="0"/>
          </a:endParaRPr>
        </a:p>
      </xdr:txBody>
    </xdr:sp>
    <xdr:clientData/>
  </xdr:oneCellAnchor>
  <xdr:oneCellAnchor>
    <xdr:from>
      <xdr:col>26</xdr:col>
      <xdr:colOff>0</xdr:colOff>
      <xdr:row>36</xdr:row>
      <xdr:rowOff>0</xdr:rowOff>
    </xdr:from>
    <xdr:ext cx="186765" cy="331839"/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46A58708-8329-458E-AB73-D5798A80A4F8}"/>
            </a:ext>
          </a:extLst>
        </xdr:cNvPr>
        <xdr:cNvSpPr txBox="1"/>
      </xdr:nvSpPr>
      <xdr:spPr>
        <a:xfrm>
          <a:off x="5334000" y="6374423"/>
          <a:ext cx="186765" cy="331839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en-US" altLang="ja-JP" sz="1400">
              <a:latin typeface="Bookman Old Style" panose="02050604050505020204" pitchFamily="18" charset="0"/>
            </a:rPr>
            <a:t>1</a:t>
          </a:r>
          <a:endParaRPr kumimoji="1" lang="ja-JP" altLang="en-US" sz="1400">
            <a:latin typeface="Bookman Old Style" panose="02050604050505020204" pitchFamily="18" charset="0"/>
          </a:endParaRPr>
        </a:p>
      </xdr:txBody>
    </xdr:sp>
    <xdr:clientData/>
  </xdr:oneCellAnchor>
  <xdr:oneCellAnchor>
    <xdr:from>
      <xdr:col>26</xdr:col>
      <xdr:colOff>0</xdr:colOff>
      <xdr:row>43</xdr:row>
      <xdr:rowOff>164827</xdr:rowOff>
    </xdr:from>
    <xdr:ext cx="186765" cy="331839"/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B55EDE03-7281-4B3D-A0EC-A3847ED6F5DF}"/>
            </a:ext>
          </a:extLst>
        </xdr:cNvPr>
        <xdr:cNvSpPr txBox="1"/>
      </xdr:nvSpPr>
      <xdr:spPr>
        <a:xfrm>
          <a:off x="5334000" y="7701789"/>
          <a:ext cx="186765" cy="331839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en-US" altLang="ja-JP" sz="1400">
              <a:latin typeface="Bookman Old Style" panose="02050604050505020204" pitchFamily="18" charset="0"/>
            </a:rPr>
            <a:t>3</a:t>
          </a:r>
          <a:endParaRPr kumimoji="1" lang="ja-JP" altLang="en-US" sz="1400">
            <a:latin typeface="Bookman Old Style" panose="02050604050505020204" pitchFamily="18" charset="0"/>
          </a:endParaRPr>
        </a:p>
      </xdr:txBody>
    </xdr:sp>
    <xdr:clientData/>
  </xdr:oneCellAnchor>
  <xdr:oneCellAnchor>
    <xdr:from>
      <xdr:col>26</xdr:col>
      <xdr:colOff>0</xdr:colOff>
      <xdr:row>52</xdr:row>
      <xdr:rowOff>0</xdr:rowOff>
    </xdr:from>
    <xdr:ext cx="186765" cy="331839"/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27DB798F-7B6A-479E-BA18-AB5114570AE6}"/>
            </a:ext>
          </a:extLst>
        </xdr:cNvPr>
        <xdr:cNvSpPr txBox="1"/>
      </xdr:nvSpPr>
      <xdr:spPr>
        <a:xfrm>
          <a:off x="5334000" y="9031654"/>
          <a:ext cx="186765" cy="331839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en-US" altLang="ja-JP" sz="1400">
              <a:latin typeface="Bookman Old Style" panose="02050604050505020204" pitchFamily="18" charset="0"/>
            </a:rPr>
            <a:t>0</a:t>
          </a:r>
          <a:endParaRPr kumimoji="1" lang="ja-JP" altLang="en-US" sz="1400">
            <a:latin typeface="Bookman Old Style" panose="02050604050505020204" pitchFamily="18" charset="0"/>
          </a:endParaRPr>
        </a:p>
      </xdr:txBody>
    </xdr:sp>
    <xdr:clientData/>
  </xdr:oneCellAnchor>
  <xdr:oneCellAnchor>
    <xdr:from>
      <xdr:col>26</xdr:col>
      <xdr:colOff>0</xdr:colOff>
      <xdr:row>59</xdr:row>
      <xdr:rowOff>164828</xdr:rowOff>
    </xdr:from>
    <xdr:ext cx="186765" cy="331839"/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7D342711-37B1-4A82-A694-CE5602728B29}"/>
            </a:ext>
          </a:extLst>
        </xdr:cNvPr>
        <xdr:cNvSpPr txBox="1"/>
      </xdr:nvSpPr>
      <xdr:spPr>
        <a:xfrm>
          <a:off x="5334000" y="10359020"/>
          <a:ext cx="186765" cy="331839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en-US" altLang="ja-JP" sz="1400">
              <a:latin typeface="Bookman Old Style" panose="02050604050505020204" pitchFamily="18" charset="0"/>
            </a:rPr>
            <a:t>3</a:t>
          </a:r>
          <a:endParaRPr kumimoji="1" lang="ja-JP" altLang="en-US" sz="1400">
            <a:latin typeface="Bookman Old Style" panose="02050604050505020204" pitchFamily="18" charset="0"/>
          </a:endParaRPr>
        </a:p>
      </xdr:txBody>
    </xdr:sp>
    <xdr:clientData/>
  </xdr:oneCellAnchor>
  <xdr:twoCellAnchor>
    <xdr:from>
      <xdr:col>30</xdr:col>
      <xdr:colOff>0</xdr:colOff>
      <xdr:row>16</xdr:row>
      <xdr:rowOff>0</xdr:rowOff>
    </xdr:from>
    <xdr:to>
      <xdr:col>36</xdr:col>
      <xdr:colOff>0</xdr:colOff>
      <xdr:row>16</xdr:row>
      <xdr:rowOff>0</xdr:rowOff>
    </xdr:to>
    <xdr:cxnSp macro="">
      <xdr:nvCxnSpPr>
        <xdr:cNvPr id="21" name="直線コネクタ 20">
          <a:extLst>
            <a:ext uri="{FF2B5EF4-FFF2-40B4-BE49-F238E27FC236}">
              <a16:creationId xmlns:a16="http://schemas.microsoft.com/office/drawing/2014/main" id="{C8BB6E0D-3574-1F33-CADA-2A657D26A150}"/>
            </a:ext>
          </a:extLst>
        </xdr:cNvPr>
        <xdr:cNvCxnSpPr/>
      </xdr:nvCxnSpPr>
      <xdr:spPr>
        <a:xfrm>
          <a:off x="6045200" y="3048000"/>
          <a:ext cx="1625600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0</xdr:colOff>
      <xdr:row>28</xdr:row>
      <xdr:rowOff>0</xdr:rowOff>
    </xdr:from>
    <xdr:to>
      <xdr:col>36</xdr:col>
      <xdr:colOff>0</xdr:colOff>
      <xdr:row>28</xdr:row>
      <xdr:rowOff>0</xdr:rowOff>
    </xdr:to>
    <xdr:cxnSp macro="">
      <xdr:nvCxnSpPr>
        <xdr:cNvPr id="22" name="直線コネクタ 21">
          <a:extLst>
            <a:ext uri="{FF2B5EF4-FFF2-40B4-BE49-F238E27FC236}">
              <a16:creationId xmlns:a16="http://schemas.microsoft.com/office/drawing/2014/main" id="{270FDCC6-5579-D960-8BE4-CCCC0DFFF45F}"/>
            </a:ext>
          </a:extLst>
        </xdr:cNvPr>
        <xdr:cNvCxnSpPr/>
      </xdr:nvCxnSpPr>
      <xdr:spPr>
        <a:xfrm>
          <a:off x="6045200" y="5029200"/>
          <a:ext cx="1625600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6350</xdr:colOff>
      <xdr:row>58</xdr:row>
      <xdr:rowOff>0</xdr:rowOff>
    </xdr:from>
    <xdr:to>
      <xdr:col>7</xdr:col>
      <xdr:colOff>6350</xdr:colOff>
      <xdr:row>58</xdr:row>
      <xdr:rowOff>0</xdr:rowOff>
    </xdr:to>
    <xdr:cxnSp macro="">
      <xdr:nvCxnSpPr>
        <xdr:cNvPr id="23" name="直線コネクタ 22">
          <a:extLst>
            <a:ext uri="{FF2B5EF4-FFF2-40B4-BE49-F238E27FC236}">
              <a16:creationId xmlns:a16="http://schemas.microsoft.com/office/drawing/2014/main" id="{50041E54-BB0F-327B-01B0-FD22F98DFBD9}"/>
            </a:ext>
          </a:extLst>
        </xdr:cNvPr>
        <xdr:cNvCxnSpPr/>
      </xdr:nvCxnSpPr>
      <xdr:spPr>
        <a:xfrm>
          <a:off x="190500" y="9982200"/>
          <a:ext cx="1625600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1</xdr:colOff>
      <xdr:row>6</xdr:row>
      <xdr:rowOff>0</xdr:rowOff>
    </xdr:from>
    <xdr:ext cx="183816" cy="534737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5F0D0B7C-8973-49A1-9E86-2B3A003344DB}"/>
            </a:ext>
          </a:extLst>
        </xdr:cNvPr>
        <xdr:cNvSpPr txBox="1"/>
      </xdr:nvSpPr>
      <xdr:spPr>
        <a:xfrm>
          <a:off x="2360449" y="1506483"/>
          <a:ext cx="183816" cy="534737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en-US" altLang="ja-JP" sz="1400">
              <a:latin typeface="Bookman Old Style" panose="02050604050505020204" pitchFamily="18" charset="0"/>
            </a:rPr>
            <a:t>3</a:t>
          </a:r>
          <a:endParaRPr kumimoji="1" lang="ja-JP" altLang="en-US" sz="1400">
            <a:latin typeface="Bookman Old Style" panose="02050604050505020204" pitchFamily="18" charset="0"/>
          </a:endParaRPr>
        </a:p>
      </xdr:txBody>
    </xdr:sp>
    <xdr:clientData/>
  </xdr:oneCellAnchor>
  <xdr:oneCellAnchor>
    <xdr:from>
      <xdr:col>10</xdr:col>
      <xdr:colOff>115</xdr:colOff>
      <xdr:row>11</xdr:row>
      <xdr:rowOff>266677</xdr:rowOff>
    </xdr:from>
    <xdr:ext cx="183816" cy="534737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EF2C4830-F47B-0B30-BC19-6D0C48F264EE}"/>
            </a:ext>
          </a:extLst>
        </xdr:cNvPr>
        <xdr:cNvSpPr txBox="1"/>
      </xdr:nvSpPr>
      <xdr:spPr>
        <a:xfrm>
          <a:off x="2360563" y="3108849"/>
          <a:ext cx="183816" cy="534737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en-US" altLang="ja-JP" sz="1400">
              <a:latin typeface="Bookman Old Style" panose="02050604050505020204" pitchFamily="18" charset="0"/>
            </a:rPr>
            <a:t>0</a:t>
          </a:r>
          <a:endParaRPr kumimoji="1" lang="ja-JP" altLang="en-US" sz="1400">
            <a:latin typeface="Bookman Old Style" panose="02050604050505020204" pitchFamily="18" charset="0"/>
          </a:endParaRPr>
        </a:p>
      </xdr:txBody>
    </xdr:sp>
    <xdr:clientData/>
  </xdr:oneCellAnchor>
  <xdr:oneCellAnchor>
    <xdr:from>
      <xdr:col>26</xdr:col>
      <xdr:colOff>0</xdr:colOff>
      <xdr:row>9</xdr:row>
      <xdr:rowOff>267137</xdr:rowOff>
    </xdr:from>
    <xdr:ext cx="183816" cy="534737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E04EF935-CCE4-FB38-BBF2-EF46A3B192AC}"/>
            </a:ext>
          </a:extLst>
        </xdr:cNvPr>
        <xdr:cNvSpPr txBox="1"/>
      </xdr:nvSpPr>
      <xdr:spPr>
        <a:xfrm>
          <a:off x="5303345" y="2575034"/>
          <a:ext cx="183816" cy="534737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en-US" altLang="ja-JP" sz="1400">
              <a:latin typeface="Bookman Old Style" panose="02050604050505020204" pitchFamily="18" charset="0"/>
            </a:rPr>
            <a:t>0</a:t>
          </a:r>
          <a:endParaRPr kumimoji="1" lang="ja-JP" altLang="en-US" sz="1400">
            <a:latin typeface="Bookman Old Style" panose="02050604050505020204" pitchFamily="18" charset="0"/>
          </a:endParaRPr>
        </a:p>
      </xdr:txBody>
    </xdr:sp>
    <xdr:clientData/>
  </xdr:oneCellAnchor>
  <xdr:oneCellAnchor>
    <xdr:from>
      <xdr:col>26</xdr:col>
      <xdr:colOff>115</xdr:colOff>
      <xdr:row>6</xdr:row>
      <xdr:rowOff>0</xdr:rowOff>
    </xdr:from>
    <xdr:ext cx="183816" cy="534737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DAF28E9E-9E0D-974E-840F-AD5A1D4B397D}"/>
            </a:ext>
          </a:extLst>
        </xdr:cNvPr>
        <xdr:cNvSpPr txBox="1"/>
      </xdr:nvSpPr>
      <xdr:spPr>
        <a:xfrm>
          <a:off x="5303460" y="1506483"/>
          <a:ext cx="183816" cy="534737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en-US" altLang="ja-JP" sz="1400">
              <a:latin typeface="Bookman Old Style" panose="02050604050505020204" pitchFamily="18" charset="0"/>
            </a:rPr>
            <a:t>3</a:t>
          </a:r>
          <a:endParaRPr kumimoji="1" lang="ja-JP" altLang="en-US" sz="1400">
            <a:latin typeface="Bookman Old Style" panose="02050604050505020204" pitchFamily="18" charset="0"/>
          </a:endParaRPr>
        </a:p>
      </xdr:txBody>
    </xdr:sp>
    <xdr:clientData/>
  </xdr:oneCellAnchor>
  <xdr:oneCellAnchor>
    <xdr:from>
      <xdr:col>26</xdr:col>
      <xdr:colOff>0</xdr:colOff>
      <xdr:row>17</xdr:row>
      <xdr:rowOff>267137</xdr:rowOff>
    </xdr:from>
    <xdr:ext cx="183816" cy="534737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34A50183-FCC3-485D-B77F-097EFDDBDFF7}"/>
            </a:ext>
          </a:extLst>
        </xdr:cNvPr>
        <xdr:cNvSpPr txBox="1"/>
      </xdr:nvSpPr>
      <xdr:spPr>
        <a:xfrm>
          <a:off x="5303345" y="4712137"/>
          <a:ext cx="183816" cy="534737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en-US" altLang="ja-JP" sz="1400">
              <a:latin typeface="Bookman Old Style" panose="02050604050505020204" pitchFamily="18" charset="0"/>
            </a:rPr>
            <a:t>3</a:t>
          </a:r>
          <a:endParaRPr kumimoji="1" lang="ja-JP" altLang="en-US" sz="1400">
            <a:latin typeface="Bookman Old Style" panose="02050604050505020204" pitchFamily="18" charset="0"/>
          </a:endParaRPr>
        </a:p>
      </xdr:txBody>
    </xdr:sp>
    <xdr:clientData/>
  </xdr:oneCellAnchor>
  <xdr:oneCellAnchor>
    <xdr:from>
      <xdr:col>26</xdr:col>
      <xdr:colOff>115</xdr:colOff>
      <xdr:row>14</xdr:row>
      <xdr:rowOff>0</xdr:rowOff>
    </xdr:from>
    <xdr:ext cx="183816" cy="534737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8C2FE2EE-D5C1-47DC-99F5-A49EC0894A2E}"/>
            </a:ext>
          </a:extLst>
        </xdr:cNvPr>
        <xdr:cNvSpPr txBox="1"/>
      </xdr:nvSpPr>
      <xdr:spPr>
        <a:xfrm>
          <a:off x="5303460" y="3643586"/>
          <a:ext cx="183816" cy="534737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en-US" altLang="ja-JP" sz="1400">
              <a:latin typeface="Bookman Old Style" panose="02050604050505020204" pitchFamily="18" charset="0"/>
            </a:rPr>
            <a:t>0</a:t>
          </a:r>
          <a:endParaRPr kumimoji="1" lang="ja-JP" altLang="en-US" sz="1400">
            <a:latin typeface="Bookman Old Style" panose="02050604050505020204" pitchFamily="18" charset="0"/>
          </a:endParaRPr>
        </a:p>
      </xdr:txBody>
    </xdr:sp>
    <xdr:clientData/>
  </xdr:oneCellAnchor>
  <xdr:oneCellAnchor>
    <xdr:from>
      <xdr:col>10</xdr:col>
      <xdr:colOff>0</xdr:colOff>
      <xdr:row>19</xdr:row>
      <xdr:rowOff>267137</xdr:rowOff>
    </xdr:from>
    <xdr:ext cx="183816" cy="534737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E3F7EF6C-020B-47C7-93EA-380CEBA0FE0F}"/>
            </a:ext>
          </a:extLst>
        </xdr:cNvPr>
        <xdr:cNvSpPr txBox="1"/>
      </xdr:nvSpPr>
      <xdr:spPr>
        <a:xfrm>
          <a:off x="2360448" y="5246413"/>
          <a:ext cx="183816" cy="534737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en-US" altLang="ja-JP" sz="1400">
              <a:latin typeface="Bookman Old Style" panose="02050604050505020204" pitchFamily="18" charset="0"/>
            </a:rPr>
            <a:t>2</a:t>
          </a:r>
          <a:endParaRPr kumimoji="1" lang="ja-JP" altLang="en-US" sz="1400">
            <a:latin typeface="Bookman Old Style" panose="02050604050505020204" pitchFamily="18" charset="0"/>
          </a:endParaRPr>
        </a:p>
      </xdr:txBody>
    </xdr:sp>
    <xdr:clientData/>
  </xdr:oneCellAnchor>
  <xdr:oneCellAnchor>
    <xdr:from>
      <xdr:col>10</xdr:col>
      <xdr:colOff>115</xdr:colOff>
      <xdr:row>16</xdr:row>
      <xdr:rowOff>0</xdr:rowOff>
    </xdr:from>
    <xdr:ext cx="183816" cy="534737"/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EBBF053-2A57-4963-83C8-D77AADD6FF9A}"/>
            </a:ext>
          </a:extLst>
        </xdr:cNvPr>
        <xdr:cNvSpPr txBox="1"/>
      </xdr:nvSpPr>
      <xdr:spPr>
        <a:xfrm>
          <a:off x="2360563" y="4177862"/>
          <a:ext cx="183816" cy="534737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en-US" altLang="ja-JP" sz="1400">
              <a:latin typeface="Bookman Old Style" panose="02050604050505020204" pitchFamily="18" charset="0"/>
            </a:rPr>
            <a:t>3</a:t>
          </a:r>
          <a:endParaRPr kumimoji="1" lang="ja-JP" altLang="en-US" sz="1400">
            <a:latin typeface="Bookman Old Style" panose="02050604050505020204" pitchFamily="18" charset="0"/>
          </a:endParaRPr>
        </a:p>
      </xdr:txBody>
    </xdr:sp>
    <xdr:clientData/>
  </xdr:oneCellAnchor>
  <xdr:oneCellAnchor>
    <xdr:from>
      <xdr:col>10</xdr:col>
      <xdr:colOff>0</xdr:colOff>
      <xdr:row>28</xdr:row>
      <xdr:rowOff>0</xdr:rowOff>
    </xdr:from>
    <xdr:ext cx="183816" cy="534737"/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ED92E9F9-33D3-4B0D-84BE-63381C2957FC}"/>
            </a:ext>
          </a:extLst>
        </xdr:cNvPr>
        <xdr:cNvSpPr txBox="1"/>
      </xdr:nvSpPr>
      <xdr:spPr>
        <a:xfrm>
          <a:off x="2360448" y="7383517"/>
          <a:ext cx="183816" cy="534737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en-US" altLang="ja-JP" sz="1400">
              <a:latin typeface="Bookman Old Style" panose="02050604050505020204" pitchFamily="18" charset="0"/>
            </a:rPr>
            <a:t>1</a:t>
          </a:r>
          <a:endParaRPr kumimoji="1" lang="ja-JP" altLang="en-US" sz="1400">
            <a:latin typeface="Bookman Old Style" panose="02050604050505020204" pitchFamily="18" charset="0"/>
          </a:endParaRPr>
        </a:p>
      </xdr:txBody>
    </xdr:sp>
    <xdr:clientData/>
  </xdr:oneCellAnchor>
  <xdr:oneCellAnchor>
    <xdr:from>
      <xdr:col>10</xdr:col>
      <xdr:colOff>115</xdr:colOff>
      <xdr:row>24</xdr:row>
      <xdr:rowOff>0</xdr:rowOff>
    </xdr:from>
    <xdr:ext cx="183816" cy="534737"/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D8E39F84-A09E-43A8-BE98-6F172DC269F5}"/>
            </a:ext>
          </a:extLst>
        </xdr:cNvPr>
        <xdr:cNvSpPr txBox="1"/>
      </xdr:nvSpPr>
      <xdr:spPr>
        <a:xfrm>
          <a:off x="2360563" y="6314966"/>
          <a:ext cx="183816" cy="534737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en-US" altLang="ja-JP" sz="1400">
              <a:latin typeface="Bookman Old Style" panose="02050604050505020204" pitchFamily="18" charset="0"/>
            </a:rPr>
            <a:t>3</a:t>
          </a:r>
          <a:endParaRPr kumimoji="1" lang="ja-JP" altLang="en-US" sz="1400">
            <a:latin typeface="Bookman Old Style" panose="02050604050505020204" pitchFamily="18" charset="0"/>
          </a:endParaRPr>
        </a:p>
      </xdr:txBody>
    </xdr:sp>
    <xdr:clientData/>
  </xdr:oneCellAnchor>
  <xdr:oneCellAnchor>
    <xdr:from>
      <xdr:col>26</xdr:col>
      <xdr:colOff>0</xdr:colOff>
      <xdr:row>25</xdr:row>
      <xdr:rowOff>267138</xdr:rowOff>
    </xdr:from>
    <xdr:ext cx="183816" cy="534737"/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6177E730-FC47-4CFC-91CC-E2D2AF8A3F85}"/>
            </a:ext>
          </a:extLst>
        </xdr:cNvPr>
        <xdr:cNvSpPr txBox="1"/>
      </xdr:nvSpPr>
      <xdr:spPr>
        <a:xfrm>
          <a:off x="5303345" y="6849241"/>
          <a:ext cx="183816" cy="534737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en-US" altLang="ja-JP" sz="1400">
              <a:latin typeface="Bookman Old Style" panose="02050604050505020204" pitchFamily="18" charset="0"/>
            </a:rPr>
            <a:t>0</a:t>
          </a:r>
          <a:endParaRPr kumimoji="1" lang="ja-JP" altLang="en-US" sz="1400">
            <a:latin typeface="Bookman Old Style" panose="02050604050505020204" pitchFamily="18" charset="0"/>
          </a:endParaRPr>
        </a:p>
      </xdr:txBody>
    </xdr:sp>
    <xdr:clientData/>
  </xdr:oneCellAnchor>
  <xdr:oneCellAnchor>
    <xdr:from>
      <xdr:col>26</xdr:col>
      <xdr:colOff>115</xdr:colOff>
      <xdr:row>22</xdr:row>
      <xdr:rowOff>0</xdr:rowOff>
    </xdr:from>
    <xdr:ext cx="183816" cy="534737"/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1960D0FD-4D15-4F0B-8709-A34BF4551D0C}"/>
            </a:ext>
          </a:extLst>
        </xdr:cNvPr>
        <xdr:cNvSpPr txBox="1"/>
      </xdr:nvSpPr>
      <xdr:spPr>
        <a:xfrm>
          <a:off x="5303460" y="5780690"/>
          <a:ext cx="183816" cy="534737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en-US" altLang="ja-JP" sz="1400">
              <a:latin typeface="Bookman Old Style" panose="02050604050505020204" pitchFamily="18" charset="0"/>
            </a:rPr>
            <a:t>3</a:t>
          </a:r>
          <a:endParaRPr kumimoji="1" lang="ja-JP" altLang="en-US" sz="1400">
            <a:latin typeface="Bookman Old Style" panose="02050604050505020204" pitchFamily="18" charset="0"/>
          </a:endParaRPr>
        </a:p>
      </xdr:txBody>
    </xdr:sp>
    <xdr:clientData/>
  </xdr:oneCellAnchor>
  <xdr:oneCellAnchor>
    <xdr:from>
      <xdr:col>10</xdr:col>
      <xdr:colOff>0</xdr:colOff>
      <xdr:row>35</xdr:row>
      <xdr:rowOff>267137</xdr:rowOff>
    </xdr:from>
    <xdr:ext cx="183816" cy="534737"/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2EE8C538-6A45-4D0C-B381-99A2FCF8253D}"/>
            </a:ext>
          </a:extLst>
        </xdr:cNvPr>
        <xdr:cNvSpPr txBox="1"/>
      </xdr:nvSpPr>
      <xdr:spPr>
        <a:xfrm>
          <a:off x="2360448" y="9520620"/>
          <a:ext cx="183816" cy="534737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en-US" altLang="ja-JP" sz="1400">
              <a:latin typeface="Bookman Old Style" panose="02050604050505020204" pitchFamily="18" charset="0"/>
            </a:rPr>
            <a:t>3</a:t>
          </a:r>
          <a:endParaRPr kumimoji="1" lang="ja-JP" altLang="en-US" sz="1400">
            <a:latin typeface="Bookman Old Style" panose="02050604050505020204" pitchFamily="18" charset="0"/>
          </a:endParaRPr>
        </a:p>
      </xdr:txBody>
    </xdr:sp>
    <xdr:clientData/>
  </xdr:oneCellAnchor>
  <xdr:oneCellAnchor>
    <xdr:from>
      <xdr:col>10</xdr:col>
      <xdr:colOff>115</xdr:colOff>
      <xdr:row>32</xdr:row>
      <xdr:rowOff>0</xdr:rowOff>
    </xdr:from>
    <xdr:ext cx="183816" cy="534737"/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C542627D-5DD2-4197-B463-B0ECF3193C28}"/>
            </a:ext>
          </a:extLst>
        </xdr:cNvPr>
        <xdr:cNvSpPr txBox="1"/>
      </xdr:nvSpPr>
      <xdr:spPr>
        <a:xfrm>
          <a:off x="2360563" y="8452069"/>
          <a:ext cx="183816" cy="534737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en-US" altLang="ja-JP" sz="1400">
              <a:latin typeface="Bookman Old Style" panose="02050604050505020204" pitchFamily="18" charset="0"/>
            </a:rPr>
            <a:t>1</a:t>
          </a:r>
          <a:endParaRPr kumimoji="1" lang="ja-JP" altLang="en-US" sz="1400">
            <a:latin typeface="Bookman Old Style" panose="02050604050505020204" pitchFamily="18" charset="0"/>
          </a:endParaRPr>
        </a:p>
      </xdr:txBody>
    </xdr:sp>
    <xdr:clientData/>
  </xdr:oneCellAnchor>
  <xdr:oneCellAnchor>
    <xdr:from>
      <xdr:col>26</xdr:col>
      <xdr:colOff>115</xdr:colOff>
      <xdr:row>35</xdr:row>
      <xdr:rowOff>266677</xdr:rowOff>
    </xdr:from>
    <xdr:ext cx="183816" cy="534737"/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262CB3CB-41EB-416E-9077-5346A5AC19A5}"/>
            </a:ext>
          </a:extLst>
        </xdr:cNvPr>
        <xdr:cNvSpPr txBox="1"/>
      </xdr:nvSpPr>
      <xdr:spPr>
        <a:xfrm>
          <a:off x="5303460" y="9520160"/>
          <a:ext cx="183816" cy="534737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en-US" altLang="ja-JP" sz="1400">
              <a:latin typeface="Bookman Old Style" panose="02050604050505020204" pitchFamily="18" charset="0"/>
            </a:rPr>
            <a:t>3</a:t>
          </a:r>
          <a:endParaRPr kumimoji="1" lang="ja-JP" altLang="en-US" sz="1400">
            <a:latin typeface="Bookman Old Style" panose="02050604050505020204" pitchFamily="18" charset="0"/>
          </a:endParaRPr>
        </a:p>
      </xdr:txBody>
    </xdr:sp>
    <xdr:clientData/>
  </xdr:oneCellAnchor>
  <xdr:oneCellAnchor>
    <xdr:from>
      <xdr:col>26</xdr:col>
      <xdr:colOff>115</xdr:colOff>
      <xdr:row>30</xdr:row>
      <xdr:rowOff>0</xdr:rowOff>
    </xdr:from>
    <xdr:ext cx="183816" cy="534737"/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73E6DEEE-5709-4D7F-B550-43F15F2E5059}"/>
            </a:ext>
          </a:extLst>
        </xdr:cNvPr>
        <xdr:cNvSpPr txBox="1"/>
      </xdr:nvSpPr>
      <xdr:spPr>
        <a:xfrm>
          <a:off x="5303460" y="7917793"/>
          <a:ext cx="183816" cy="534737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en-US" altLang="ja-JP" sz="1400">
              <a:latin typeface="Bookman Old Style" panose="02050604050505020204" pitchFamily="18" charset="0"/>
            </a:rPr>
            <a:t>2</a:t>
          </a:r>
          <a:endParaRPr kumimoji="1" lang="ja-JP" altLang="en-US" sz="1400">
            <a:latin typeface="Bookman Old Style" panose="02050604050505020204" pitchFamily="18" charset="0"/>
          </a:endParaRPr>
        </a:p>
      </xdr:txBody>
    </xdr:sp>
    <xdr:clientData/>
  </xdr:oneCellAnchor>
  <xdr:twoCellAnchor>
    <xdr:from>
      <xdr:col>30</xdr:col>
      <xdr:colOff>0</xdr:colOff>
      <xdr:row>34</xdr:row>
      <xdr:rowOff>0</xdr:rowOff>
    </xdr:from>
    <xdr:to>
      <xdr:col>36</xdr:col>
      <xdr:colOff>0</xdr:colOff>
      <xdr:row>34</xdr:row>
      <xdr:rowOff>0</xdr:rowOff>
    </xdr:to>
    <xdr:cxnSp macro="">
      <xdr:nvCxnSpPr>
        <xdr:cNvPr id="19" name="直線コネクタ 18">
          <a:extLst>
            <a:ext uri="{FF2B5EF4-FFF2-40B4-BE49-F238E27FC236}">
              <a16:creationId xmlns:a16="http://schemas.microsoft.com/office/drawing/2014/main" id="{325533D3-3B78-2952-AE27-7E41D594DF1E}"/>
            </a:ext>
          </a:extLst>
        </xdr:cNvPr>
        <xdr:cNvCxnSpPr/>
      </xdr:nvCxnSpPr>
      <xdr:spPr>
        <a:xfrm>
          <a:off x="6045200" y="8966200"/>
          <a:ext cx="1625600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</xdr:colOff>
      <xdr:row>5</xdr:row>
      <xdr:rowOff>0</xdr:rowOff>
    </xdr:from>
    <xdr:to>
      <xdr:col>15</xdr:col>
      <xdr:colOff>0</xdr:colOff>
      <xdr:row>6</xdr:row>
      <xdr:rowOff>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2049B658-27DB-BFA2-C5B0-0A6F15AD81AF}"/>
            </a:ext>
          </a:extLst>
        </xdr:cNvPr>
        <xdr:cNvSpPr txBox="1"/>
      </xdr:nvSpPr>
      <xdr:spPr>
        <a:xfrm>
          <a:off x="2575035" y="1239345"/>
          <a:ext cx="183931" cy="26713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1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14</xdr:col>
      <xdr:colOff>1</xdr:colOff>
      <xdr:row>8</xdr:row>
      <xdr:rowOff>0</xdr:rowOff>
    </xdr:from>
    <xdr:to>
      <xdr:col>15</xdr:col>
      <xdr:colOff>0</xdr:colOff>
      <xdr:row>9</xdr:row>
      <xdr:rowOff>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AD6C0C34-2EF8-5CA0-45D2-0C0EB1A8F04C}"/>
            </a:ext>
          </a:extLst>
        </xdr:cNvPr>
        <xdr:cNvSpPr txBox="1"/>
      </xdr:nvSpPr>
      <xdr:spPr>
        <a:xfrm>
          <a:off x="2575035" y="2040759"/>
          <a:ext cx="183931" cy="26713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3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13</xdr:col>
      <xdr:colOff>183931</xdr:colOff>
      <xdr:row>10</xdr:row>
      <xdr:rowOff>267138</xdr:rowOff>
    </xdr:from>
    <xdr:to>
      <xdr:col>14</xdr:col>
      <xdr:colOff>183931</xdr:colOff>
      <xdr:row>12</xdr:row>
      <xdr:rowOff>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E864329C-6223-4CB5-9A6B-03CBD977C02D}"/>
            </a:ext>
          </a:extLst>
        </xdr:cNvPr>
        <xdr:cNvSpPr txBox="1"/>
      </xdr:nvSpPr>
      <xdr:spPr>
        <a:xfrm>
          <a:off x="2575034" y="2842172"/>
          <a:ext cx="183931" cy="26713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2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13</xdr:col>
      <xdr:colOff>183931</xdr:colOff>
      <xdr:row>14</xdr:row>
      <xdr:rowOff>0</xdr:rowOff>
    </xdr:from>
    <xdr:to>
      <xdr:col>14</xdr:col>
      <xdr:colOff>183931</xdr:colOff>
      <xdr:row>15</xdr:row>
      <xdr:rowOff>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E1EC66B1-A4C6-4F64-953B-71D7E8EE77FB}"/>
            </a:ext>
          </a:extLst>
        </xdr:cNvPr>
        <xdr:cNvSpPr txBox="1"/>
      </xdr:nvSpPr>
      <xdr:spPr>
        <a:xfrm>
          <a:off x="2575034" y="3643586"/>
          <a:ext cx="183931" cy="26713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3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13</xdr:col>
      <xdr:colOff>183931</xdr:colOff>
      <xdr:row>17</xdr:row>
      <xdr:rowOff>0</xdr:rowOff>
    </xdr:from>
    <xdr:to>
      <xdr:col>14</xdr:col>
      <xdr:colOff>183931</xdr:colOff>
      <xdr:row>18</xdr:row>
      <xdr:rowOff>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BB4CC0F1-852A-4844-9B42-C5ACBC367801}"/>
            </a:ext>
          </a:extLst>
        </xdr:cNvPr>
        <xdr:cNvSpPr txBox="1"/>
      </xdr:nvSpPr>
      <xdr:spPr>
        <a:xfrm>
          <a:off x="2575034" y="4445000"/>
          <a:ext cx="183931" cy="26713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0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13</xdr:col>
      <xdr:colOff>183931</xdr:colOff>
      <xdr:row>20</xdr:row>
      <xdr:rowOff>0</xdr:rowOff>
    </xdr:from>
    <xdr:to>
      <xdr:col>14</xdr:col>
      <xdr:colOff>183931</xdr:colOff>
      <xdr:row>21</xdr:row>
      <xdr:rowOff>0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8334F397-1CD8-47F0-95FD-2F842FE956F6}"/>
            </a:ext>
          </a:extLst>
        </xdr:cNvPr>
        <xdr:cNvSpPr txBox="1"/>
      </xdr:nvSpPr>
      <xdr:spPr>
        <a:xfrm>
          <a:off x="2575034" y="5246414"/>
          <a:ext cx="183931" cy="26713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3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31</xdr:col>
      <xdr:colOff>0</xdr:colOff>
      <xdr:row>17</xdr:row>
      <xdr:rowOff>0</xdr:rowOff>
    </xdr:from>
    <xdr:to>
      <xdr:col>32</xdr:col>
      <xdr:colOff>0</xdr:colOff>
      <xdr:row>18</xdr:row>
      <xdr:rowOff>0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83BE4478-81AB-46E3-8AE7-D00D5C15C331}"/>
            </a:ext>
          </a:extLst>
        </xdr:cNvPr>
        <xdr:cNvSpPr txBox="1"/>
      </xdr:nvSpPr>
      <xdr:spPr>
        <a:xfrm>
          <a:off x="5701862" y="4445000"/>
          <a:ext cx="183931" cy="26713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3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31</xdr:col>
      <xdr:colOff>0</xdr:colOff>
      <xdr:row>20</xdr:row>
      <xdr:rowOff>0</xdr:rowOff>
    </xdr:from>
    <xdr:to>
      <xdr:col>32</xdr:col>
      <xdr:colOff>0</xdr:colOff>
      <xdr:row>21</xdr:row>
      <xdr:rowOff>0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E6542FA4-D025-4C26-90C7-04AFCEB578C7}"/>
            </a:ext>
          </a:extLst>
        </xdr:cNvPr>
        <xdr:cNvSpPr txBox="1"/>
      </xdr:nvSpPr>
      <xdr:spPr>
        <a:xfrm>
          <a:off x="5701862" y="5246414"/>
          <a:ext cx="183931" cy="26713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1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31</xdr:col>
      <xdr:colOff>0</xdr:colOff>
      <xdr:row>10</xdr:row>
      <xdr:rowOff>267138</xdr:rowOff>
    </xdr:from>
    <xdr:to>
      <xdr:col>32</xdr:col>
      <xdr:colOff>0</xdr:colOff>
      <xdr:row>12</xdr:row>
      <xdr:rowOff>0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EE7E0257-A248-4AF0-9732-3DE513A49A08}"/>
            </a:ext>
          </a:extLst>
        </xdr:cNvPr>
        <xdr:cNvSpPr txBox="1"/>
      </xdr:nvSpPr>
      <xdr:spPr>
        <a:xfrm>
          <a:off x="5701862" y="2842172"/>
          <a:ext cx="183931" cy="26713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3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31</xdr:col>
      <xdr:colOff>0</xdr:colOff>
      <xdr:row>14</xdr:row>
      <xdr:rowOff>0</xdr:rowOff>
    </xdr:from>
    <xdr:to>
      <xdr:col>32</xdr:col>
      <xdr:colOff>0</xdr:colOff>
      <xdr:row>15</xdr:row>
      <xdr:rowOff>0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D710E367-5495-41DC-A8AD-FD74AB9D1488}"/>
            </a:ext>
          </a:extLst>
        </xdr:cNvPr>
        <xdr:cNvSpPr txBox="1"/>
      </xdr:nvSpPr>
      <xdr:spPr>
        <a:xfrm>
          <a:off x="5701862" y="3643586"/>
          <a:ext cx="183931" cy="26713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2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13</xdr:col>
      <xdr:colOff>183931</xdr:colOff>
      <xdr:row>25</xdr:row>
      <xdr:rowOff>0</xdr:rowOff>
    </xdr:from>
    <xdr:to>
      <xdr:col>14</xdr:col>
      <xdr:colOff>183931</xdr:colOff>
      <xdr:row>26</xdr:row>
      <xdr:rowOff>0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06C6E684-E379-49E3-80E7-0E9BDA02A6FC}"/>
            </a:ext>
          </a:extLst>
        </xdr:cNvPr>
        <xdr:cNvSpPr txBox="1"/>
      </xdr:nvSpPr>
      <xdr:spPr>
        <a:xfrm>
          <a:off x="2575034" y="6634655"/>
          <a:ext cx="183931" cy="26713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3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13</xdr:col>
      <xdr:colOff>183931</xdr:colOff>
      <xdr:row>28</xdr:row>
      <xdr:rowOff>0</xdr:rowOff>
    </xdr:from>
    <xdr:to>
      <xdr:col>14</xdr:col>
      <xdr:colOff>183931</xdr:colOff>
      <xdr:row>29</xdr:row>
      <xdr:rowOff>0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E864EB9F-4F8B-4E22-9785-E00DA1D572C9}"/>
            </a:ext>
          </a:extLst>
        </xdr:cNvPr>
        <xdr:cNvSpPr txBox="1"/>
      </xdr:nvSpPr>
      <xdr:spPr>
        <a:xfrm>
          <a:off x="2575034" y="7436069"/>
          <a:ext cx="183931" cy="26713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1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13</xdr:col>
      <xdr:colOff>183931</xdr:colOff>
      <xdr:row>31</xdr:row>
      <xdr:rowOff>0</xdr:rowOff>
    </xdr:from>
    <xdr:to>
      <xdr:col>14</xdr:col>
      <xdr:colOff>183931</xdr:colOff>
      <xdr:row>32</xdr:row>
      <xdr:rowOff>0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F0A2B237-87C1-4115-8451-22C566005E1E}"/>
            </a:ext>
          </a:extLst>
        </xdr:cNvPr>
        <xdr:cNvSpPr txBox="1"/>
      </xdr:nvSpPr>
      <xdr:spPr>
        <a:xfrm>
          <a:off x="2575034" y="8237483"/>
          <a:ext cx="183931" cy="26713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3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13</xdr:col>
      <xdr:colOff>183931</xdr:colOff>
      <xdr:row>34</xdr:row>
      <xdr:rowOff>0</xdr:rowOff>
    </xdr:from>
    <xdr:to>
      <xdr:col>14</xdr:col>
      <xdr:colOff>183931</xdr:colOff>
      <xdr:row>35</xdr:row>
      <xdr:rowOff>1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23FD5C47-AA22-482F-A6EF-87EC45E893FD}"/>
            </a:ext>
          </a:extLst>
        </xdr:cNvPr>
        <xdr:cNvSpPr txBox="1"/>
      </xdr:nvSpPr>
      <xdr:spPr>
        <a:xfrm>
          <a:off x="2575034" y="9038897"/>
          <a:ext cx="183931" cy="26713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1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31</xdr:col>
      <xdr:colOff>0</xdr:colOff>
      <xdr:row>31</xdr:row>
      <xdr:rowOff>0</xdr:rowOff>
    </xdr:from>
    <xdr:to>
      <xdr:col>32</xdr:col>
      <xdr:colOff>0</xdr:colOff>
      <xdr:row>32</xdr:row>
      <xdr:rowOff>0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D4AB4DED-135F-44A4-B8EB-ADE816106285}"/>
            </a:ext>
          </a:extLst>
        </xdr:cNvPr>
        <xdr:cNvSpPr txBox="1"/>
      </xdr:nvSpPr>
      <xdr:spPr>
        <a:xfrm>
          <a:off x="5701862" y="8237483"/>
          <a:ext cx="183931" cy="26713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3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31</xdr:col>
      <xdr:colOff>0</xdr:colOff>
      <xdr:row>34</xdr:row>
      <xdr:rowOff>0</xdr:rowOff>
    </xdr:from>
    <xdr:to>
      <xdr:col>32</xdr:col>
      <xdr:colOff>0</xdr:colOff>
      <xdr:row>35</xdr:row>
      <xdr:rowOff>1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79AE60EE-5490-4B11-9CE9-B357A478214F}"/>
            </a:ext>
          </a:extLst>
        </xdr:cNvPr>
        <xdr:cNvSpPr txBox="1"/>
      </xdr:nvSpPr>
      <xdr:spPr>
        <a:xfrm>
          <a:off x="5701862" y="9038897"/>
          <a:ext cx="183931" cy="26713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2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31</xdr:col>
      <xdr:colOff>0</xdr:colOff>
      <xdr:row>37</xdr:row>
      <xdr:rowOff>0</xdr:rowOff>
    </xdr:from>
    <xdr:to>
      <xdr:col>32</xdr:col>
      <xdr:colOff>0</xdr:colOff>
      <xdr:row>38</xdr:row>
      <xdr:rowOff>0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659099C6-9243-494E-8D62-80A17B18C4DA}"/>
            </a:ext>
          </a:extLst>
        </xdr:cNvPr>
        <xdr:cNvSpPr txBox="1"/>
      </xdr:nvSpPr>
      <xdr:spPr>
        <a:xfrm>
          <a:off x="5701862" y="9840310"/>
          <a:ext cx="183931" cy="26713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3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13</xdr:col>
      <xdr:colOff>183931</xdr:colOff>
      <xdr:row>37</xdr:row>
      <xdr:rowOff>0</xdr:rowOff>
    </xdr:from>
    <xdr:to>
      <xdr:col>14</xdr:col>
      <xdr:colOff>183931</xdr:colOff>
      <xdr:row>38</xdr:row>
      <xdr:rowOff>0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17543E5-EA3C-42A9-8BC9-607BC5F99FEC}"/>
            </a:ext>
          </a:extLst>
        </xdr:cNvPr>
        <xdr:cNvSpPr txBox="1"/>
      </xdr:nvSpPr>
      <xdr:spPr>
        <a:xfrm>
          <a:off x="2575034" y="9840310"/>
          <a:ext cx="183931" cy="26713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3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13</xdr:col>
      <xdr:colOff>183931</xdr:colOff>
      <xdr:row>40</xdr:row>
      <xdr:rowOff>0</xdr:rowOff>
    </xdr:from>
    <xdr:to>
      <xdr:col>14</xdr:col>
      <xdr:colOff>183931</xdr:colOff>
      <xdr:row>41</xdr:row>
      <xdr:rowOff>0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EF51B10A-8F71-45FF-9D89-F0EA6EE307C3}"/>
            </a:ext>
          </a:extLst>
        </xdr:cNvPr>
        <xdr:cNvSpPr txBox="1"/>
      </xdr:nvSpPr>
      <xdr:spPr>
        <a:xfrm>
          <a:off x="2575034" y="10641724"/>
          <a:ext cx="183931" cy="26713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2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31</xdr:col>
      <xdr:colOff>0</xdr:colOff>
      <xdr:row>40</xdr:row>
      <xdr:rowOff>0</xdr:rowOff>
    </xdr:from>
    <xdr:to>
      <xdr:col>32</xdr:col>
      <xdr:colOff>0</xdr:colOff>
      <xdr:row>41</xdr:row>
      <xdr:rowOff>0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5786464B-0F16-41CD-A2B1-28D25633F84C}"/>
            </a:ext>
          </a:extLst>
        </xdr:cNvPr>
        <xdr:cNvSpPr txBox="1"/>
      </xdr:nvSpPr>
      <xdr:spPr>
        <a:xfrm>
          <a:off x="5701862" y="10641724"/>
          <a:ext cx="183931" cy="26713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0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Owner\Desktop\&#21331;&#29699;\&#20107;&#21209;&#23616;\0.&#22823;&#20250;&#38306;&#20418;\&#9322;&#26481;&#20140;&#12539;&#22823;&#38442;&#36984;&#25163;&#27177;&#20104;&#36984;\R05\&#32068;&#12415;&#21512;&#12431;&#12379;\&#30007;&#23376;.xlsm" TargetMode="External"/><Relationship Id="rId1" Type="http://schemas.openxmlformats.org/officeDocument/2006/relationships/externalLinkPath" Target="&#32068;&#12415;&#21512;&#12431;&#12379;/&#30007;&#23376;.xlsm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Owner\Desktop\&#21331;&#29699;\&#20107;&#21209;&#23616;\0.&#22823;&#20250;&#38306;&#20418;\&#9322;&#26481;&#20140;&#12539;&#22823;&#38442;&#36984;&#25163;&#27177;&#20104;&#36984;\R05\&#22899;&#23376;.xlsm" TargetMode="External"/><Relationship Id="rId1" Type="http://schemas.openxmlformats.org/officeDocument/2006/relationships/externalLinkPath" Target="&#22899;&#23376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説明書"/>
      <sheetName val="原本"/>
      <sheetName val="データ"/>
      <sheetName val="シード計算"/>
      <sheetName val="山計算"/>
      <sheetName val="ランク計算"/>
      <sheetName val="シードデータ"/>
      <sheetName val="上位シード"/>
      <sheetName val="組み合わせ"/>
      <sheetName val="選手一覧"/>
      <sheetName val="選択学校"/>
      <sheetName val="順位入替"/>
      <sheetName val="ランク一覧"/>
      <sheetName val="ランク表"/>
      <sheetName val="確認表"/>
      <sheetName val="清書準備"/>
      <sheetName val="清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A2">
            <v>1</v>
          </cell>
          <cell r="B2">
            <v>7</v>
          </cell>
          <cell r="C2" t="str">
            <v>○</v>
          </cell>
          <cell r="D2">
            <v>3701</v>
          </cell>
          <cell r="E2" t="str">
            <v>樋　口</v>
          </cell>
          <cell r="F2" t="str">
            <v>香川西</v>
          </cell>
          <cell r="G2" t="str">
            <v/>
          </cell>
          <cell r="H2" t="str">
            <v/>
          </cell>
          <cell r="I2" t="str">
            <v/>
          </cell>
          <cell r="J2" t="str">
            <v/>
          </cell>
          <cell r="K2">
            <v>1</v>
          </cell>
          <cell r="L2">
            <v>1</v>
          </cell>
          <cell r="M2">
            <v>1</v>
          </cell>
          <cell r="N2">
            <v>1</v>
          </cell>
          <cell r="O2">
            <v>1</v>
          </cell>
          <cell r="P2">
            <v>1</v>
          </cell>
          <cell r="Q2" t="str">
            <v/>
          </cell>
          <cell r="R2" t="str">
            <v/>
          </cell>
          <cell r="S2" t="str">
            <v/>
          </cell>
          <cell r="T2" t="str">
            <v/>
          </cell>
          <cell r="U2" t="str">
            <v/>
          </cell>
          <cell r="V2" t="str">
            <v/>
          </cell>
          <cell r="W2">
            <v>0</v>
          </cell>
          <cell r="X2">
            <v>0</v>
          </cell>
          <cell r="Y2">
            <v>0</v>
          </cell>
          <cell r="Z2">
            <v>0</v>
          </cell>
          <cell r="AA2">
            <v>0</v>
          </cell>
          <cell r="AB2">
            <v>0</v>
          </cell>
          <cell r="AC2" t="str">
            <v>○</v>
          </cell>
          <cell r="AD2" t="str">
            <v>×</v>
          </cell>
          <cell r="AE2" t="e">
            <v>#N/A</v>
          </cell>
          <cell r="AF2" t="str">
            <v>○</v>
          </cell>
          <cell r="AG2" t="str">
            <v>○</v>
          </cell>
          <cell r="AH2" t="e">
            <v>#N/A</v>
          </cell>
          <cell r="AI2" t="e">
            <v>#N/A</v>
          </cell>
          <cell r="AJ2">
            <v>1</v>
          </cell>
          <cell r="AK2" t="str">
            <v/>
          </cell>
          <cell r="AL2">
            <v>0</v>
          </cell>
          <cell r="AM2">
            <v>0</v>
          </cell>
          <cell r="AN2">
            <v>0</v>
          </cell>
          <cell r="AO2">
            <v>0</v>
          </cell>
        </row>
        <row r="3">
          <cell r="A3">
            <v>2</v>
          </cell>
          <cell r="B3">
            <v>7</v>
          </cell>
          <cell r="C3" t="str">
            <v>○</v>
          </cell>
          <cell r="D3">
            <v>3403</v>
          </cell>
          <cell r="E3" t="str">
            <v>片　桐</v>
          </cell>
          <cell r="F3" t="str">
            <v>尽　誠</v>
          </cell>
          <cell r="G3" t="str">
            <v/>
          </cell>
          <cell r="H3" t="str">
            <v/>
          </cell>
          <cell r="I3" t="str">
            <v/>
          </cell>
          <cell r="J3" t="str">
            <v/>
          </cell>
          <cell r="K3">
            <v>2</v>
          </cell>
          <cell r="L3">
            <v>2</v>
          </cell>
          <cell r="M3">
            <v>2</v>
          </cell>
          <cell r="N3">
            <v>2</v>
          </cell>
          <cell r="O3">
            <v>2</v>
          </cell>
          <cell r="P3">
            <v>2</v>
          </cell>
          <cell r="Q3" t="str">
            <v/>
          </cell>
          <cell r="R3" t="str">
            <v/>
          </cell>
          <cell r="S3" t="str">
            <v/>
          </cell>
          <cell r="T3" t="str">
            <v/>
          </cell>
          <cell r="U3" t="str">
            <v/>
          </cell>
          <cell r="V3" t="str">
            <v/>
          </cell>
          <cell r="W3">
            <v>0</v>
          </cell>
          <cell r="X3">
            <v>0</v>
          </cell>
          <cell r="Y3">
            <v>0</v>
          </cell>
          <cell r="Z3">
            <v>0</v>
          </cell>
          <cell r="AA3">
            <v>0</v>
          </cell>
          <cell r="AB3">
            <v>0</v>
          </cell>
          <cell r="AC3" t="str">
            <v>○</v>
          </cell>
          <cell r="AD3" t="str">
            <v>×</v>
          </cell>
          <cell r="AE3" t="e">
            <v>#N/A</v>
          </cell>
          <cell r="AF3" t="str">
            <v>○</v>
          </cell>
          <cell r="AG3" t="str">
            <v>○</v>
          </cell>
          <cell r="AH3" t="e">
            <v>#N/A</v>
          </cell>
          <cell r="AI3" t="e">
            <v>#N/A</v>
          </cell>
          <cell r="AJ3">
            <v>2</v>
          </cell>
          <cell r="AK3" t="str">
            <v/>
          </cell>
        </row>
        <row r="4">
          <cell r="A4">
            <v>3</v>
          </cell>
          <cell r="B4">
            <v>7</v>
          </cell>
          <cell r="C4" t="str">
            <v>○</v>
          </cell>
          <cell r="D4">
            <v>3401</v>
          </cell>
          <cell r="E4" t="str">
            <v>窪　田</v>
          </cell>
          <cell r="F4" t="str">
            <v>尽　誠</v>
          </cell>
          <cell r="G4" t="str">
            <v/>
          </cell>
          <cell r="H4" t="str">
            <v/>
          </cell>
          <cell r="I4" t="str">
            <v/>
          </cell>
          <cell r="J4" t="str">
            <v/>
          </cell>
          <cell r="K4">
            <v>2</v>
          </cell>
          <cell r="L4">
            <v>3</v>
          </cell>
          <cell r="M4">
            <v>3</v>
          </cell>
          <cell r="N4">
            <v>3</v>
          </cell>
          <cell r="O4">
            <v>3</v>
          </cell>
          <cell r="P4">
            <v>3</v>
          </cell>
          <cell r="Q4" t="str">
            <v/>
          </cell>
          <cell r="R4" t="str">
            <v/>
          </cell>
          <cell r="S4" t="str">
            <v/>
          </cell>
          <cell r="T4" t="str">
            <v/>
          </cell>
          <cell r="U4" t="str">
            <v/>
          </cell>
          <cell r="V4" t="str">
            <v/>
          </cell>
          <cell r="W4">
            <v>0</v>
          </cell>
          <cell r="X4">
            <v>0</v>
          </cell>
          <cell r="Y4">
            <v>0</v>
          </cell>
          <cell r="Z4">
            <v>0</v>
          </cell>
          <cell r="AA4">
            <v>0</v>
          </cell>
          <cell r="AB4">
            <v>0</v>
          </cell>
          <cell r="AC4" t="str">
            <v>○</v>
          </cell>
          <cell r="AD4" t="str">
            <v>×</v>
          </cell>
          <cell r="AE4" t="e">
            <v>#N/A</v>
          </cell>
          <cell r="AF4" t="str">
            <v>○</v>
          </cell>
          <cell r="AG4" t="str">
            <v>○</v>
          </cell>
          <cell r="AH4" t="e">
            <v>#N/A</v>
          </cell>
          <cell r="AI4" t="e">
            <v>#N/A</v>
          </cell>
          <cell r="AJ4">
            <v>3</v>
          </cell>
          <cell r="AK4" t="str">
            <v/>
          </cell>
        </row>
        <row r="5">
          <cell r="A5">
            <v>4</v>
          </cell>
          <cell r="B5">
            <v>7</v>
          </cell>
          <cell r="C5" t="str">
            <v>○</v>
          </cell>
          <cell r="D5">
            <v>3402</v>
          </cell>
          <cell r="E5" t="str">
            <v>藤　井</v>
          </cell>
          <cell r="F5" t="str">
            <v>尽　誠</v>
          </cell>
          <cell r="G5" t="str">
            <v/>
          </cell>
          <cell r="H5" t="str">
            <v/>
          </cell>
          <cell r="I5" t="str">
            <v/>
          </cell>
          <cell r="J5" t="str">
            <v/>
          </cell>
          <cell r="K5">
            <v>1</v>
          </cell>
          <cell r="L5">
            <v>4</v>
          </cell>
          <cell r="M5">
            <v>4</v>
          </cell>
          <cell r="N5">
            <v>4</v>
          </cell>
          <cell r="O5">
            <v>4</v>
          </cell>
          <cell r="P5">
            <v>4</v>
          </cell>
          <cell r="Q5" t="str">
            <v/>
          </cell>
          <cell r="R5" t="str">
            <v/>
          </cell>
          <cell r="S5" t="str">
            <v/>
          </cell>
          <cell r="T5" t="str">
            <v/>
          </cell>
          <cell r="U5" t="str">
            <v/>
          </cell>
          <cell r="V5" t="str">
            <v/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 t="str">
            <v>○</v>
          </cell>
          <cell r="AD5" t="str">
            <v>×</v>
          </cell>
          <cell r="AE5" t="e">
            <v>#N/A</v>
          </cell>
          <cell r="AF5" t="str">
            <v>○</v>
          </cell>
          <cell r="AG5" t="str">
            <v>○</v>
          </cell>
          <cell r="AH5" t="e">
            <v>#N/A</v>
          </cell>
          <cell r="AI5" t="e">
            <v>#N/A</v>
          </cell>
          <cell r="AJ5">
            <v>4</v>
          </cell>
          <cell r="AK5" t="str">
            <v/>
          </cell>
        </row>
        <row r="6">
          <cell r="A6">
            <v>5</v>
          </cell>
          <cell r="B6">
            <v>7</v>
          </cell>
          <cell r="C6" t="str">
            <v>○</v>
          </cell>
          <cell r="D6">
            <v>3404</v>
          </cell>
          <cell r="E6" t="str">
            <v>大　西</v>
          </cell>
          <cell r="F6" t="str">
            <v>尽　誠</v>
          </cell>
          <cell r="G6" t="str">
            <v/>
          </cell>
          <cell r="H6" t="str">
            <v/>
          </cell>
          <cell r="I6" t="str">
            <v/>
          </cell>
          <cell r="J6" t="str">
            <v/>
          </cell>
          <cell r="K6">
            <v>1</v>
          </cell>
          <cell r="L6">
            <v>4</v>
          </cell>
          <cell r="M6">
            <v>5</v>
          </cell>
          <cell r="N6">
            <v>5</v>
          </cell>
          <cell r="O6">
            <v>5</v>
          </cell>
          <cell r="P6">
            <v>5</v>
          </cell>
          <cell r="Q6" t="str">
            <v/>
          </cell>
          <cell r="R6" t="str">
            <v/>
          </cell>
          <cell r="S6" t="str">
            <v/>
          </cell>
          <cell r="T6" t="str">
            <v/>
          </cell>
          <cell r="U6" t="str">
            <v/>
          </cell>
          <cell r="V6" t="str">
            <v/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 t="str">
            <v>○</v>
          </cell>
          <cell r="AD6" t="str">
            <v>×</v>
          </cell>
          <cell r="AE6" t="e">
            <v>#N/A</v>
          </cell>
          <cell r="AF6" t="str">
            <v>○</v>
          </cell>
          <cell r="AG6" t="str">
            <v>○</v>
          </cell>
          <cell r="AH6" t="e">
            <v>#N/A</v>
          </cell>
          <cell r="AI6" t="e">
            <v>#N/A</v>
          </cell>
          <cell r="AJ6">
            <v>5</v>
          </cell>
          <cell r="AK6" t="str">
            <v/>
          </cell>
        </row>
        <row r="7">
          <cell r="A7">
            <v>6</v>
          </cell>
          <cell r="B7">
            <v>7</v>
          </cell>
          <cell r="C7" t="str">
            <v>○</v>
          </cell>
          <cell r="D7">
            <v>3405</v>
          </cell>
          <cell r="E7" t="str">
            <v>　森</v>
          </cell>
          <cell r="F7" t="str">
            <v>尽　誠</v>
          </cell>
          <cell r="G7" t="str">
            <v/>
          </cell>
          <cell r="H7" t="str">
            <v/>
          </cell>
          <cell r="I7" t="str">
            <v/>
          </cell>
          <cell r="J7" t="str">
            <v/>
          </cell>
          <cell r="K7">
            <v>2</v>
          </cell>
          <cell r="L7">
            <v>3</v>
          </cell>
          <cell r="M7">
            <v>6</v>
          </cell>
          <cell r="N7">
            <v>6</v>
          </cell>
          <cell r="O7">
            <v>6</v>
          </cell>
          <cell r="P7">
            <v>6</v>
          </cell>
          <cell r="Q7" t="str">
            <v/>
          </cell>
          <cell r="R7" t="str">
            <v/>
          </cell>
          <cell r="S7" t="str">
            <v/>
          </cell>
          <cell r="T7" t="str">
            <v/>
          </cell>
          <cell r="U7" t="str">
            <v/>
          </cell>
          <cell r="V7" t="str">
            <v/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 t="str">
            <v>○</v>
          </cell>
          <cell r="AD7" t="str">
            <v>×</v>
          </cell>
          <cell r="AE7" t="e">
            <v>#N/A</v>
          </cell>
          <cell r="AF7" t="str">
            <v>○</v>
          </cell>
          <cell r="AG7" t="str">
            <v>○</v>
          </cell>
          <cell r="AH7" t="e">
            <v>#N/A</v>
          </cell>
          <cell r="AI7" t="e">
            <v>#N/A</v>
          </cell>
          <cell r="AJ7">
            <v>6</v>
          </cell>
          <cell r="AK7" t="str">
            <v/>
          </cell>
        </row>
        <row r="8">
          <cell r="A8">
            <v>7</v>
          </cell>
          <cell r="B8">
            <v>7</v>
          </cell>
          <cell r="C8" t="str">
            <v>○</v>
          </cell>
          <cell r="D8">
            <v>1001</v>
          </cell>
          <cell r="E8" t="str">
            <v>井　原</v>
          </cell>
          <cell r="F8" t="str">
            <v>高中央</v>
          </cell>
          <cell r="G8">
            <v>58</v>
          </cell>
          <cell r="H8">
            <v>4902</v>
          </cell>
          <cell r="I8" t="str">
            <v>横　手</v>
          </cell>
          <cell r="J8">
            <v>49</v>
          </cell>
          <cell r="K8">
            <v>2</v>
          </cell>
          <cell r="L8">
            <v>2</v>
          </cell>
          <cell r="M8">
            <v>7</v>
          </cell>
          <cell r="N8">
            <v>7</v>
          </cell>
          <cell r="O8">
            <v>7</v>
          </cell>
          <cell r="P8">
            <v>7</v>
          </cell>
          <cell r="Q8" t="str">
            <v/>
          </cell>
          <cell r="R8" t="str">
            <v/>
          </cell>
          <cell r="S8" t="str">
            <v/>
          </cell>
          <cell r="T8" t="str">
            <v/>
          </cell>
          <cell r="U8" t="str">
            <v/>
          </cell>
          <cell r="V8" t="str">
            <v/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 t="str">
            <v>○</v>
          </cell>
          <cell r="AD8" t="str">
            <v>×</v>
          </cell>
          <cell r="AE8" t="e">
            <v>#N/A</v>
          </cell>
          <cell r="AF8" t="str">
            <v>○</v>
          </cell>
          <cell r="AG8" t="str">
            <v>○</v>
          </cell>
          <cell r="AH8" t="e">
            <v>#N/A</v>
          </cell>
          <cell r="AI8" t="e">
            <v>#N/A</v>
          </cell>
          <cell r="AJ8">
            <v>7</v>
          </cell>
          <cell r="AK8" t="str">
            <v/>
          </cell>
        </row>
        <row r="9">
          <cell r="A9">
            <v>8</v>
          </cell>
          <cell r="B9">
            <v>7</v>
          </cell>
          <cell r="C9" t="str">
            <v>○</v>
          </cell>
          <cell r="D9">
            <v>3702</v>
          </cell>
          <cell r="E9" t="str">
            <v>山　下</v>
          </cell>
          <cell r="F9" t="str">
            <v>香川西</v>
          </cell>
          <cell r="G9">
            <v>57</v>
          </cell>
          <cell r="H9">
            <v>1106</v>
          </cell>
          <cell r="I9" t="str">
            <v>森　北</v>
          </cell>
          <cell r="J9">
            <v>11</v>
          </cell>
          <cell r="K9">
            <v>1</v>
          </cell>
          <cell r="L9">
            <v>1</v>
          </cell>
          <cell r="M9">
            <v>8</v>
          </cell>
          <cell r="N9">
            <v>8</v>
          </cell>
          <cell r="O9">
            <v>8</v>
          </cell>
          <cell r="P9">
            <v>8</v>
          </cell>
          <cell r="Q9" t="str">
            <v/>
          </cell>
          <cell r="R9" t="str">
            <v/>
          </cell>
          <cell r="S9" t="str">
            <v/>
          </cell>
          <cell r="T9" t="str">
            <v/>
          </cell>
          <cell r="U9" t="str">
            <v/>
          </cell>
          <cell r="V9" t="str">
            <v/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 t="str">
            <v>○</v>
          </cell>
          <cell r="AD9" t="str">
            <v>×</v>
          </cell>
          <cell r="AE9" t="e">
            <v>#N/A</v>
          </cell>
          <cell r="AF9" t="str">
            <v>○</v>
          </cell>
          <cell r="AG9" t="str">
            <v>○</v>
          </cell>
          <cell r="AH9" t="e">
            <v>#N/A</v>
          </cell>
          <cell r="AI9" t="e">
            <v>#N/A</v>
          </cell>
          <cell r="AJ9">
            <v>8</v>
          </cell>
          <cell r="AK9" t="str">
            <v/>
          </cell>
        </row>
        <row r="10">
          <cell r="A10">
            <v>9</v>
          </cell>
          <cell r="B10">
            <v>7</v>
          </cell>
          <cell r="C10" t="str">
            <v>○</v>
          </cell>
          <cell r="D10">
            <v>4601</v>
          </cell>
          <cell r="E10" t="str">
            <v>中　嶋</v>
          </cell>
          <cell r="F10" t="str">
            <v>ヴィスポ</v>
          </cell>
          <cell r="G10">
            <v>56</v>
          </cell>
          <cell r="H10">
            <v>1015</v>
          </cell>
          <cell r="I10" t="str">
            <v>多　田</v>
          </cell>
          <cell r="J10">
            <v>10</v>
          </cell>
          <cell r="K10">
            <v>1</v>
          </cell>
          <cell r="L10">
            <v>1</v>
          </cell>
          <cell r="M10">
            <v>8</v>
          </cell>
          <cell r="N10">
            <v>9</v>
          </cell>
          <cell r="O10">
            <v>9</v>
          </cell>
          <cell r="P10">
            <v>9</v>
          </cell>
          <cell r="Q10" t="str">
            <v/>
          </cell>
          <cell r="R10" t="str">
            <v/>
          </cell>
          <cell r="S10" t="str">
            <v/>
          </cell>
          <cell r="T10" t="str">
            <v/>
          </cell>
          <cell r="U10" t="str">
            <v/>
          </cell>
          <cell r="V10" t="str">
            <v/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 t="str">
            <v>○</v>
          </cell>
          <cell r="AD10" t="str">
            <v>×</v>
          </cell>
          <cell r="AE10" t="e">
            <v>#N/A</v>
          </cell>
          <cell r="AF10" t="str">
            <v>○</v>
          </cell>
          <cell r="AG10" t="str">
            <v>○</v>
          </cell>
          <cell r="AH10" t="e">
            <v>#N/A</v>
          </cell>
          <cell r="AI10" t="e">
            <v>#N/A</v>
          </cell>
          <cell r="AJ10">
            <v>9</v>
          </cell>
          <cell r="AK10" t="str">
            <v/>
          </cell>
        </row>
        <row r="11">
          <cell r="A11">
            <v>10</v>
          </cell>
          <cell r="B11">
            <v>7</v>
          </cell>
          <cell r="C11" t="str">
            <v>○</v>
          </cell>
          <cell r="D11">
            <v>3407</v>
          </cell>
          <cell r="E11" t="str">
            <v>山　地</v>
          </cell>
          <cell r="F11" t="str">
            <v>尽　誠</v>
          </cell>
          <cell r="G11">
            <v>55</v>
          </cell>
          <cell r="H11">
            <v>3303</v>
          </cell>
          <cell r="I11" t="str">
            <v>川　竹</v>
          </cell>
          <cell r="J11">
            <v>33</v>
          </cell>
          <cell r="K11">
            <v>2</v>
          </cell>
          <cell r="L11">
            <v>2</v>
          </cell>
          <cell r="M11">
            <v>7</v>
          </cell>
          <cell r="N11">
            <v>10</v>
          </cell>
          <cell r="O11">
            <v>10</v>
          </cell>
          <cell r="P11">
            <v>10</v>
          </cell>
          <cell r="Q11" t="str">
            <v/>
          </cell>
          <cell r="R11" t="str">
            <v/>
          </cell>
          <cell r="S11" t="str">
            <v/>
          </cell>
          <cell r="T11" t="str">
            <v/>
          </cell>
          <cell r="U11" t="str">
            <v/>
          </cell>
          <cell r="V11" t="str">
            <v/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 t="str">
            <v>○</v>
          </cell>
          <cell r="AD11" t="str">
            <v>×</v>
          </cell>
          <cell r="AE11" t="e">
            <v>#N/A</v>
          </cell>
          <cell r="AF11" t="str">
            <v>○</v>
          </cell>
          <cell r="AG11" t="str">
            <v>○</v>
          </cell>
          <cell r="AH11" t="e">
            <v>#N/A</v>
          </cell>
          <cell r="AI11" t="e">
            <v>#N/A</v>
          </cell>
          <cell r="AJ11">
            <v>10</v>
          </cell>
          <cell r="AK11" t="str">
            <v/>
          </cell>
        </row>
        <row r="12">
          <cell r="A12">
            <v>11</v>
          </cell>
          <cell r="B12">
            <v>7</v>
          </cell>
          <cell r="C12" t="str">
            <v>○</v>
          </cell>
          <cell r="D12">
            <v>3703</v>
          </cell>
          <cell r="E12" t="str">
            <v>前　田</v>
          </cell>
          <cell r="F12" t="str">
            <v>香川西</v>
          </cell>
          <cell r="G12">
            <v>54</v>
          </cell>
          <cell r="H12">
            <v>1013</v>
          </cell>
          <cell r="I12" t="str">
            <v>黒　田</v>
          </cell>
          <cell r="J12">
            <v>10</v>
          </cell>
          <cell r="K12">
            <v>2</v>
          </cell>
          <cell r="L12">
            <v>3</v>
          </cell>
          <cell r="M12">
            <v>6</v>
          </cell>
          <cell r="N12">
            <v>11</v>
          </cell>
          <cell r="O12">
            <v>11</v>
          </cell>
          <cell r="P12">
            <v>11</v>
          </cell>
          <cell r="Q12" t="str">
            <v/>
          </cell>
          <cell r="R12" t="str">
            <v/>
          </cell>
          <cell r="S12" t="str">
            <v/>
          </cell>
          <cell r="T12" t="str">
            <v/>
          </cell>
          <cell r="U12" t="str">
            <v/>
          </cell>
          <cell r="V12" t="str">
            <v/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 t="str">
            <v>○</v>
          </cell>
          <cell r="AD12" t="str">
            <v>×</v>
          </cell>
          <cell r="AE12" t="e">
            <v>#N/A</v>
          </cell>
          <cell r="AF12" t="str">
            <v>○</v>
          </cell>
          <cell r="AG12" t="str">
            <v>○</v>
          </cell>
          <cell r="AH12" t="e">
            <v>#N/A</v>
          </cell>
          <cell r="AI12" t="e">
            <v>#N/A</v>
          </cell>
          <cell r="AJ12">
            <v>11</v>
          </cell>
          <cell r="AK12" t="str">
            <v/>
          </cell>
        </row>
        <row r="13">
          <cell r="A13">
            <v>12</v>
          </cell>
          <cell r="B13">
            <v>7</v>
          </cell>
          <cell r="C13" t="str">
            <v>○</v>
          </cell>
          <cell r="D13">
            <v>1101</v>
          </cell>
          <cell r="E13" t="str">
            <v>杢　村</v>
          </cell>
          <cell r="F13" t="str">
            <v>高松商</v>
          </cell>
          <cell r="G13">
            <v>53</v>
          </cell>
          <cell r="H13">
            <v>1014</v>
          </cell>
          <cell r="I13" t="str">
            <v>松　本</v>
          </cell>
          <cell r="J13">
            <v>10</v>
          </cell>
          <cell r="K13">
            <v>1</v>
          </cell>
          <cell r="L13">
            <v>4</v>
          </cell>
          <cell r="M13">
            <v>5</v>
          </cell>
          <cell r="N13">
            <v>12</v>
          </cell>
          <cell r="O13">
            <v>12</v>
          </cell>
          <cell r="P13">
            <v>12</v>
          </cell>
          <cell r="Q13" t="str">
            <v/>
          </cell>
          <cell r="R13" t="str">
            <v/>
          </cell>
          <cell r="S13" t="str">
            <v/>
          </cell>
          <cell r="T13" t="str">
            <v/>
          </cell>
          <cell r="U13" t="str">
            <v/>
          </cell>
          <cell r="V13" t="str">
            <v/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 t="str">
            <v>○</v>
          </cell>
          <cell r="AD13" t="str">
            <v>×</v>
          </cell>
          <cell r="AE13" t="e">
            <v>#N/A</v>
          </cell>
          <cell r="AF13" t="str">
            <v>○</v>
          </cell>
          <cell r="AG13" t="str">
            <v>○</v>
          </cell>
          <cell r="AH13" t="e">
            <v>#N/A</v>
          </cell>
          <cell r="AI13" t="e">
            <v>#N/A</v>
          </cell>
          <cell r="AJ13">
            <v>12</v>
          </cell>
          <cell r="AK13" t="str">
            <v/>
          </cell>
        </row>
        <row r="14">
          <cell r="A14">
            <v>13</v>
          </cell>
          <cell r="B14">
            <v>7</v>
          </cell>
          <cell r="C14" t="str">
            <v>○</v>
          </cell>
          <cell r="D14">
            <v>4501</v>
          </cell>
          <cell r="E14" t="str">
            <v>大　恵</v>
          </cell>
          <cell r="F14" t="str">
            <v>イトウTTC</v>
          </cell>
          <cell r="G14">
            <v>52</v>
          </cell>
          <cell r="H14">
            <v>1012</v>
          </cell>
          <cell r="I14" t="str">
            <v>藤　田</v>
          </cell>
          <cell r="J14">
            <v>10</v>
          </cell>
          <cell r="K14">
            <v>1</v>
          </cell>
          <cell r="L14">
            <v>4</v>
          </cell>
          <cell r="M14">
            <v>4</v>
          </cell>
          <cell r="N14">
            <v>13</v>
          </cell>
          <cell r="O14">
            <v>13</v>
          </cell>
          <cell r="P14">
            <v>13</v>
          </cell>
          <cell r="Q14" t="str">
            <v/>
          </cell>
          <cell r="R14" t="str">
            <v/>
          </cell>
          <cell r="S14" t="str">
            <v/>
          </cell>
          <cell r="T14" t="str">
            <v/>
          </cell>
          <cell r="U14" t="str">
            <v/>
          </cell>
          <cell r="V14" t="str">
            <v/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 t="str">
            <v>○</v>
          </cell>
          <cell r="AD14" t="str">
            <v>×</v>
          </cell>
          <cell r="AE14" t="e">
            <v>#N/A</v>
          </cell>
          <cell r="AF14" t="str">
            <v>○</v>
          </cell>
          <cell r="AG14" t="str">
            <v>○</v>
          </cell>
          <cell r="AH14" t="e">
            <v>#N/A</v>
          </cell>
          <cell r="AI14" t="e">
            <v>#N/A</v>
          </cell>
          <cell r="AJ14">
            <v>13</v>
          </cell>
          <cell r="AK14" t="str">
            <v/>
          </cell>
        </row>
        <row r="15">
          <cell r="A15">
            <v>14</v>
          </cell>
          <cell r="B15">
            <v>7</v>
          </cell>
          <cell r="C15" t="str">
            <v>○</v>
          </cell>
          <cell r="D15">
            <v>5001</v>
          </cell>
          <cell r="E15" t="str">
            <v>大　江</v>
          </cell>
          <cell r="F15" t="str">
            <v>五峯クラブ</v>
          </cell>
          <cell r="G15">
            <v>51</v>
          </cell>
          <cell r="H15">
            <v>3302</v>
          </cell>
          <cell r="I15" t="str">
            <v>伊　丹</v>
          </cell>
          <cell r="J15">
            <v>33</v>
          </cell>
          <cell r="K15">
            <v>2</v>
          </cell>
          <cell r="L15">
            <v>3</v>
          </cell>
          <cell r="M15">
            <v>3</v>
          </cell>
          <cell r="N15">
            <v>14</v>
          </cell>
          <cell r="O15">
            <v>14</v>
          </cell>
          <cell r="P15">
            <v>14</v>
          </cell>
          <cell r="Q15" t="str">
            <v/>
          </cell>
          <cell r="R15" t="str">
            <v/>
          </cell>
          <cell r="S15" t="str">
            <v/>
          </cell>
          <cell r="T15" t="str">
            <v/>
          </cell>
          <cell r="U15" t="str">
            <v/>
          </cell>
          <cell r="V15" t="str">
            <v/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 t="str">
            <v>○</v>
          </cell>
          <cell r="AD15" t="str">
            <v>×</v>
          </cell>
          <cell r="AE15" t="e">
            <v>#N/A</v>
          </cell>
          <cell r="AF15" t="str">
            <v>○</v>
          </cell>
          <cell r="AG15" t="str">
            <v>○</v>
          </cell>
          <cell r="AH15" t="e">
            <v>#N/A</v>
          </cell>
          <cell r="AI15" t="e">
            <v>#N/A</v>
          </cell>
          <cell r="AJ15">
            <v>14</v>
          </cell>
          <cell r="AK15" t="str">
            <v/>
          </cell>
        </row>
        <row r="16">
          <cell r="A16">
            <v>15</v>
          </cell>
          <cell r="B16">
            <v>7</v>
          </cell>
          <cell r="C16" t="str">
            <v>○</v>
          </cell>
          <cell r="D16">
            <v>4801</v>
          </cell>
          <cell r="E16" t="str">
            <v>川　崎</v>
          </cell>
          <cell r="F16" t="str">
            <v>城　乾</v>
          </cell>
          <cell r="G16">
            <v>50</v>
          </cell>
          <cell r="H16">
            <v>1016</v>
          </cell>
          <cell r="I16" t="str">
            <v>日　浦</v>
          </cell>
          <cell r="J16">
            <v>10</v>
          </cell>
          <cell r="K16">
            <v>2</v>
          </cell>
          <cell r="L16">
            <v>2</v>
          </cell>
          <cell r="M16">
            <v>2</v>
          </cell>
          <cell r="N16">
            <v>15</v>
          </cell>
          <cell r="O16">
            <v>15</v>
          </cell>
          <cell r="P16">
            <v>15</v>
          </cell>
          <cell r="Q16" t="str">
            <v/>
          </cell>
          <cell r="R16" t="str">
            <v/>
          </cell>
          <cell r="S16" t="str">
            <v/>
          </cell>
          <cell r="T16" t="str">
            <v/>
          </cell>
          <cell r="U16" t="str">
            <v/>
          </cell>
          <cell r="V16" t="str">
            <v/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 t="str">
            <v>○</v>
          </cell>
          <cell r="AD16" t="str">
            <v>×</v>
          </cell>
          <cell r="AE16" t="e">
            <v>#N/A</v>
          </cell>
          <cell r="AF16" t="str">
            <v>○</v>
          </cell>
          <cell r="AG16" t="str">
            <v>○</v>
          </cell>
          <cell r="AH16" t="e">
            <v>#N/A</v>
          </cell>
          <cell r="AI16" t="e">
            <v>#N/A</v>
          </cell>
          <cell r="AJ16">
            <v>15</v>
          </cell>
          <cell r="AK16" t="str">
            <v/>
          </cell>
        </row>
        <row r="17">
          <cell r="A17">
            <v>16</v>
          </cell>
          <cell r="B17">
            <v>7</v>
          </cell>
          <cell r="C17" t="str">
            <v>○</v>
          </cell>
          <cell r="D17">
            <v>3406</v>
          </cell>
          <cell r="E17" t="str">
            <v>鉄　野</v>
          </cell>
          <cell r="F17" t="str">
            <v>尽　誠</v>
          </cell>
          <cell r="G17">
            <v>49</v>
          </cell>
          <cell r="H17">
            <v>1011</v>
          </cell>
          <cell r="I17" t="str">
            <v>井　上</v>
          </cell>
          <cell r="J17">
            <v>10</v>
          </cell>
          <cell r="K17">
            <v>1</v>
          </cell>
          <cell r="L17">
            <v>1</v>
          </cell>
          <cell r="M17">
            <v>1</v>
          </cell>
          <cell r="N17">
            <v>16</v>
          </cell>
          <cell r="O17">
            <v>16</v>
          </cell>
          <cell r="P17">
            <v>16</v>
          </cell>
          <cell r="Q17" t="str">
            <v/>
          </cell>
          <cell r="R17" t="str">
            <v/>
          </cell>
          <cell r="S17" t="str">
            <v/>
          </cell>
          <cell r="T17" t="str">
            <v/>
          </cell>
          <cell r="U17" t="str">
            <v/>
          </cell>
          <cell r="V17" t="str">
            <v/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 t="str">
            <v>○</v>
          </cell>
          <cell r="AD17" t="str">
            <v>×</v>
          </cell>
          <cell r="AE17" t="e">
            <v>#N/A</v>
          </cell>
          <cell r="AF17" t="str">
            <v>○</v>
          </cell>
          <cell r="AG17" t="str">
            <v>○</v>
          </cell>
          <cell r="AH17" t="e">
            <v>#N/A</v>
          </cell>
          <cell r="AI17" t="e">
            <v>#N/A</v>
          </cell>
          <cell r="AJ17">
            <v>16</v>
          </cell>
          <cell r="AK17" t="str">
            <v/>
          </cell>
        </row>
        <row r="18">
          <cell r="A18">
            <v>17</v>
          </cell>
          <cell r="B18">
            <v>5</v>
          </cell>
          <cell r="C18" t="str">
            <v>○</v>
          </cell>
          <cell r="D18">
            <v>1004</v>
          </cell>
          <cell r="E18" t="str">
            <v>山　下</v>
          </cell>
          <cell r="F18" t="str">
            <v>高中央</v>
          </cell>
          <cell r="G18">
            <v>48</v>
          </cell>
          <cell r="H18">
            <v>4901</v>
          </cell>
          <cell r="I18" t="str">
            <v>村　上</v>
          </cell>
          <cell r="J18">
            <v>49</v>
          </cell>
          <cell r="K18">
            <v>1</v>
          </cell>
          <cell r="L18">
            <v>1</v>
          </cell>
          <cell r="M18">
            <v>1</v>
          </cell>
          <cell r="N18">
            <v>16</v>
          </cell>
          <cell r="O18">
            <v>17</v>
          </cell>
          <cell r="P18">
            <v>17</v>
          </cell>
          <cell r="Q18" t="str">
            <v/>
          </cell>
          <cell r="R18" t="str">
            <v/>
          </cell>
          <cell r="S18" t="str">
            <v/>
          </cell>
          <cell r="T18" t="str">
            <v/>
          </cell>
          <cell r="U18" t="str">
            <v/>
          </cell>
          <cell r="V18" t="str">
            <v/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 t="str">
            <v>○</v>
          </cell>
          <cell r="AD18" t="str">
            <v>×</v>
          </cell>
          <cell r="AE18" t="e">
            <v>#N/A</v>
          </cell>
          <cell r="AF18" t="str">
            <v>○</v>
          </cell>
          <cell r="AG18" t="str">
            <v>○</v>
          </cell>
          <cell r="AH18" t="e">
            <v>#N/A</v>
          </cell>
          <cell r="AI18" t="e">
            <v>#N/A</v>
          </cell>
          <cell r="AJ18">
            <v>17</v>
          </cell>
          <cell r="AK18" t="str">
            <v/>
          </cell>
        </row>
        <row r="19">
          <cell r="A19">
            <v>18</v>
          </cell>
          <cell r="B19">
            <v>5</v>
          </cell>
          <cell r="C19" t="str">
            <v>○</v>
          </cell>
          <cell r="D19">
            <v>3704</v>
          </cell>
          <cell r="E19" t="str">
            <v>鬼　松</v>
          </cell>
          <cell r="F19" t="str">
            <v>香川西</v>
          </cell>
          <cell r="G19">
            <v>47</v>
          </cell>
          <cell r="H19">
            <v>1007</v>
          </cell>
          <cell r="I19" t="str">
            <v>柏　原</v>
          </cell>
          <cell r="J19">
            <v>10</v>
          </cell>
          <cell r="K19">
            <v>2</v>
          </cell>
          <cell r="L19">
            <v>2</v>
          </cell>
          <cell r="M19">
            <v>2</v>
          </cell>
          <cell r="N19">
            <v>15</v>
          </cell>
          <cell r="O19">
            <v>18</v>
          </cell>
          <cell r="P19">
            <v>18</v>
          </cell>
          <cell r="Q19" t="str">
            <v/>
          </cell>
          <cell r="R19" t="str">
            <v/>
          </cell>
          <cell r="S19" t="str">
            <v/>
          </cell>
          <cell r="T19" t="str">
            <v/>
          </cell>
          <cell r="U19" t="str">
            <v/>
          </cell>
          <cell r="V19" t="str">
            <v/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 t="str">
            <v>○</v>
          </cell>
          <cell r="AD19" t="str">
            <v>×</v>
          </cell>
          <cell r="AE19" t="e">
            <v>#N/A</v>
          </cell>
          <cell r="AF19" t="str">
            <v>○</v>
          </cell>
          <cell r="AG19" t="str">
            <v>○</v>
          </cell>
          <cell r="AH19" t="e">
            <v>#N/A</v>
          </cell>
          <cell r="AI19" t="e">
            <v>#N/A</v>
          </cell>
          <cell r="AJ19">
            <v>18</v>
          </cell>
          <cell r="AK19" t="str">
            <v/>
          </cell>
        </row>
        <row r="20">
          <cell r="A20">
            <v>19</v>
          </cell>
          <cell r="B20">
            <v>5</v>
          </cell>
          <cell r="C20" t="str">
            <v>○</v>
          </cell>
          <cell r="D20">
            <v>1103</v>
          </cell>
          <cell r="E20" t="str">
            <v>中　尾</v>
          </cell>
          <cell r="F20" t="str">
            <v>高松商</v>
          </cell>
          <cell r="G20">
            <v>46</v>
          </cell>
          <cell r="H20">
            <v>1009</v>
          </cell>
          <cell r="I20" t="str">
            <v>横　井</v>
          </cell>
          <cell r="J20">
            <v>10</v>
          </cell>
          <cell r="K20">
            <v>2</v>
          </cell>
          <cell r="L20">
            <v>3</v>
          </cell>
          <cell r="M20">
            <v>3</v>
          </cell>
          <cell r="N20">
            <v>14</v>
          </cell>
          <cell r="O20">
            <v>19</v>
          </cell>
          <cell r="P20">
            <v>19</v>
          </cell>
          <cell r="Q20" t="str">
            <v/>
          </cell>
          <cell r="R20" t="str">
            <v/>
          </cell>
          <cell r="S20" t="str">
            <v/>
          </cell>
          <cell r="T20" t="str">
            <v/>
          </cell>
          <cell r="U20" t="str">
            <v/>
          </cell>
          <cell r="V20" t="str">
            <v/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 t="str">
            <v>○</v>
          </cell>
          <cell r="AD20" t="str">
            <v>×</v>
          </cell>
          <cell r="AE20" t="e">
            <v>#N/A</v>
          </cell>
          <cell r="AF20" t="str">
            <v>○</v>
          </cell>
          <cell r="AG20" t="str">
            <v>○</v>
          </cell>
          <cell r="AH20" t="e">
            <v>#N/A</v>
          </cell>
          <cell r="AI20" t="e">
            <v>#N/A</v>
          </cell>
          <cell r="AJ20">
            <v>19</v>
          </cell>
          <cell r="AK20" t="str">
            <v/>
          </cell>
        </row>
        <row r="21">
          <cell r="A21">
            <v>20</v>
          </cell>
          <cell r="B21">
            <v>5</v>
          </cell>
          <cell r="C21" t="str">
            <v>○</v>
          </cell>
          <cell r="D21">
            <v>1104</v>
          </cell>
          <cell r="E21" t="str">
            <v>久　保</v>
          </cell>
          <cell r="F21" t="str">
            <v>高松商</v>
          </cell>
          <cell r="G21">
            <v>45</v>
          </cell>
          <cell r="H21">
            <v>1010</v>
          </cell>
          <cell r="I21" t="str">
            <v>中　村</v>
          </cell>
          <cell r="J21">
            <v>10</v>
          </cell>
          <cell r="K21">
            <v>1</v>
          </cell>
          <cell r="L21">
            <v>4</v>
          </cell>
          <cell r="M21">
            <v>4</v>
          </cell>
          <cell r="N21">
            <v>13</v>
          </cell>
          <cell r="O21">
            <v>20</v>
          </cell>
          <cell r="P21">
            <v>20</v>
          </cell>
          <cell r="Q21" t="str">
            <v/>
          </cell>
          <cell r="R21" t="str">
            <v/>
          </cell>
          <cell r="S21" t="str">
            <v/>
          </cell>
          <cell r="T21" t="str">
            <v/>
          </cell>
          <cell r="U21" t="str">
            <v/>
          </cell>
          <cell r="V21" t="str">
            <v/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 t="str">
            <v>○</v>
          </cell>
          <cell r="AD21" t="str">
            <v>×</v>
          </cell>
          <cell r="AE21" t="e">
            <v>#N/A</v>
          </cell>
          <cell r="AF21" t="str">
            <v>○</v>
          </cell>
          <cell r="AG21" t="str">
            <v>○</v>
          </cell>
          <cell r="AH21" t="e">
            <v>#N/A</v>
          </cell>
          <cell r="AI21" t="e">
            <v>#N/A</v>
          </cell>
          <cell r="AJ21">
            <v>20</v>
          </cell>
          <cell r="AK21" t="str">
            <v/>
          </cell>
        </row>
        <row r="22">
          <cell r="A22">
            <v>21</v>
          </cell>
          <cell r="B22">
            <v>5</v>
          </cell>
          <cell r="C22" t="str">
            <v>○</v>
          </cell>
          <cell r="D22">
            <v>1002</v>
          </cell>
          <cell r="E22" t="str">
            <v>田　井</v>
          </cell>
          <cell r="F22" t="str">
            <v>高中央</v>
          </cell>
          <cell r="G22">
            <v>44</v>
          </cell>
          <cell r="H22">
            <v>3901</v>
          </cell>
          <cell r="I22" t="str">
            <v>竹　田</v>
          </cell>
          <cell r="J22">
            <v>39</v>
          </cell>
          <cell r="K22">
            <v>1</v>
          </cell>
          <cell r="L22">
            <v>4</v>
          </cell>
          <cell r="M22">
            <v>5</v>
          </cell>
          <cell r="N22">
            <v>12</v>
          </cell>
          <cell r="O22">
            <v>21</v>
          </cell>
          <cell r="P22">
            <v>21</v>
          </cell>
          <cell r="Q22" t="str">
            <v/>
          </cell>
          <cell r="R22" t="str">
            <v/>
          </cell>
          <cell r="S22" t="str">
            <v/>
          </cell>
          <cell r="T22" t="str">
            <v/>
          </cell>
          <cell r="U22" t="str">
            <v/>
          </cell>
          <cell r="V22" t="str">
            <v/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 t="str">
            <v>○</v>
          </cell>
          <cell r="AD22" t="str">
            <v>×</v>
          </cell>
          <cell r="AE22" t="e">
            <v>#N/A</v>
          </cell>
          <cell r="AF22" t="str">
            <v>○</v>
          </cell>
          <cell r="AG22" t="str">
            <v>○</v>
          </cell>
          <cell r="AH22" t="e">
            <v>#N/A</v>
          </cell>
          <cell r="AI22" t="e">
            <v>#N/A</v>
          </cell>
          <cell r="AJ22">
            <v>21</v>
          </cell>
          <cell r="AK22" t="str">
            <v/>
          </cell>
        </row>
        <row r="23">
          <cell r="A23">
            <v>22</v>
          </cell>
          <cell r="B23">
            <v>5</v>
          </cell>
          <cell r="C23" t="str">
            <v>○</v>
          </cell>
          <cell r="D23">
            <v>1005</v>
          </cell>
          <cell r="E23" t="str">
            <v>武　田</v>
          </cell>
          <cell r="F23" t="str">
            <v>高中央</v>
          </cell>
          <cell r="G23">
            <v>43</v>
          </cell>
          <cell r="H23">
            <v>1105</v>
          </cell>
          <cell r="I23" t="str">
            <v>山　下</v>
          </cell>
          <cell r="J23">
            <v>11</v>
          </cell>
          <cell r="K23">
            <v>2</v>
          </cell>
          <cell r="L23">
            <v>3</v>
          </cell>
          <cell r="M23">
            <v>6</v>
          </cell>
          <cell r="N23">
            <v>11</v>
          </cell>
          <cell r="O23">
            <v>22</v>
          </cell>
          <cell r="P23">
            <v>22</v>
          </cell>
          <cell r="Q23" t="str">
            <v/>
          </cell>
          <cell r="R23" t="str">
            <v/>
          </cell>
          <cell r="S23" t="str">
            <v/>
          </cell>
          <cell r="T23" t="str">
            <v/>
          </cell>
          <cell r="U23" t="str">
            <v/>
          </cell>
          <cell r="V23" t="str">
            <v/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 t="str">
            <v>○</v>
          </cell>
          <cell r="AD23" t="str">
            <v>×</v>
          </cell>
          <cell r="AE23" t="e">
            <v>#N/A</v>
          </cell>
          <cell r="AF23" t="str">
            <v>○</v>
          </cell>
          <cell r="AG23" t="str">
            <v>○</v>
          </cell>
          <cell r="AH23" t="e">
            <v>#N/A</v>
          </cell>
          <cell r="AI23" t="e">
            <v>#N/A</v>
          </cell>
          <cell r="AJ23">
            <v>22</v>
          </cell>
          <cell r="AK23" t="str">
            <v/>
          </cell>
        </row>
        <row r="24">
          <cell r="A24">
            <v>23</v>
          </cell>
          <cell r="B24">
            <v>5</v>
          </cell>
          <cell r="C24" t="str">
            <v>○</v>
          </cell>
          <cell r="D24">
            <v>1102</v>
          </cell>
          <cell r="E24" t="str">
            <v>德　永</v>
          </cell>
          <cell r="F24" t="str">
            <v>高松商</v>
          </cell>
          <cell r="G24">
            <v>42</v>
          </cell>
          <cell r="H24">
            <v>1008</v>
          </cell>
          <cell r="I24" t="str">
            <v>生　﨑</v>
          </cell>
          <cell r="J24">
            <v>10</v>
          </cell>
          <cell r="K24">
            <v>2</v>
          </cell>
          <cell r="L24">
            <v>2</v>
          </cell>
          <cell r="M24">
            <v>7</v>
          </cell>
          <cell r="N24">
            <v>10</v>
          </cell>
          <cell r="O24">
            <v>23</v>
          </cell>
          <cell r="P24">
            <v>23</v>
          </cell>
          <cell r="Q24" t="str">
            <v/>
          </cell>
          <cell r="R24" t="str">
            <v/>
          </cell>
          <cell r="S24" t="str">
            <v/>
          </cell>
          <cell r="T24" t="str">
            <v/>
          </cell>
          <cell r="U24" t="str">
            <v/>
          </cell>
          <cell r="V24" t="str">
            <v/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 t="str">
            <v>○</v>
          </cell>
          <cell r="AD24" t="str">
            <v>×</v>
          </cell>
          <cell r="AE24" t="e">
            <v>#N/A</v>
          </cell>
          <cell r="AF24" t="str">
            <v>○</v>
          </cell>
          <cell r="AG24" t="str">
            <v>○</v>
          </cell>
          <cell r="AH24" t="e">
            <v>#N/A</v>
          </cell>
          <cell r="AI24" t="e">
            <v>#N/A</v>
          </cell>
          <cell r="AJ24">
            <v>23</v>
          </cell>
          <cell r="AK24" t="str">
            <v/>
          </cell>
        </row>
        <row r="25">
          <cell r="A25">
            <v>24</v>
          </cell>
          <cell r="B25">
            <v>5</v>
          </cell>
          <cell r="C25" t="str">
            <v>○</v>
          </cell>
          <cell r="D25">
            <v>5003</v>
          </cell>
          <cell r="E25" t="str">
            <v>橋　本</v>
          </cell>
          <cell r="F25" t="str">
            <v>五峯クラブ</v>
          </cell>
          <cell r="G25">
            <v>41</v>
          </cell>
          <cell r="H25">
            <v>1006</v>
          </cell>
          <cell r="I25" t="str">
            <v>山　口</v>
          </cell>
          <cell r="J25">
            <v>10</v>
          </cell>
          <cell r="K25">
            <v>1</v>
          </cell>
          <cell r="L25">
            <v>1</v>
          </cell>
          <cell r="M25">
            <v>8</v>
          </cell>
          <cell r="N25">
            <v>9</v>
          </cell>
          <cell r="O25">
            <v>24</v>
          </cell>
          <cell r="P25">
            <v>24</v>
          </cell>
          <cell r="Q25" t="str">
            <v/>
          </cell>
          <cell r="R25" t="str">
            <v/>
          </cell>
          <cell r="S25" t="str">
            <v/>
          </cell>
          <cell r="T25" t="str">
            <v/>
          </cell>
          <cell r="U25" t="str">
            <v/>
          </cell>
          <cell r="V25" t="str">
            <v/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 t="str">
            <v>○</v>
          </cell>
          <cell r="AD25" t="str">
            <v>×</v>
          </cell>
          <cell r="AE25" t="e">
            <v>#N/A</v>
          </cell>
          <cell r="AF25" t="str">
            <v>○</v>
          </cell>
          <cell r="AG25" t="str">
            <v>○</v>
          </cell>
          <cell r="AH25" t="e">
            <v>#N/A</v>
          </cell>
          <cell r="AI25" t="e">
            <v>#N/A</v>
          </cell>
          <cell r="AJ25">
            <v>24</v>
          </cell>
          <cell r="AK25" t="str">
            <v/>
          </cell>
        </row>
        <row r="26">
          <cell r="A26">
            <v>25</v>
          </cell>
          <cell r="B26">
            <v>4</v>
          </cell>
          <cell r="C26" t="str">
            <v>○</v>
          </cell>
          <cell r="D26">
            <v>1003</v>
          </cell>
          <cell r="E26" t="str">
            <v>　泉</v>
          </cell>
          <cell r="F26" t="str">
            <v>高中央</v>
          </cell>
          <cell r="G26">
            <v>40</v>
          </cell>
          <cell r="H26">
            <v>3301</v>
          </cell>
          <cell r="I26" t="str">
            <v>宮　家</v>
          </cell>
          <cell r="J26">
            <v>33</v>
          </cell>
          <cell r="K26">
            <v>1</v>
          </cell>
          <cell r="L26">
            <v>1</v>
          </cell>
          <cell r="M26">
            <v>8</v>
          </cell>
          <cell r="N26">
            <v>8</v>
          </cell>
          <cell r="O26">
            <v>25</v>
          </cell>
          <cell r="P26">
            <v>25</v>
          </cell>
          <cell r="Q26" t="str">
            <v/>
          </cell>
          <cell r="R26" t="str">
            <v/>
          </cell>
          <cell r="S26" t="str">
            <v/>
          </cell>
          <cell r="T26" t="str">
            <v/>
          </cell>
          <cell r="U26" t="str">
            <v/>
          </cell>
          <cell r="V26" t="str">
            <v/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 t="str">
            <v>○</v>
          </cell>
          <cell r="AD26" t="str">
            <v>×</v>
          </cell>
          <cell r="AE26" t="e">
            <v>#N/A</v>
          </cell>
          <cell r="AF26" t="str">
            <v>○</v>
          </cell>
          <cell r="AG26" t="str">
            <v>○</v>
          </cell>
          <cell r="AH26" t="e">
            <v>#N/A</v>
          </cell>
          <cell r="AI26" t="e">
            <v>#N/A</v>
          </cell>
          <cell r="AJ26">
            <v>25</v>
          </cell>
          <cell r="AK26" t="str">
            <v/>
          </cell>
        </row>
        <row r="27">
          <cell r="A27">
            <v>26</v>
          </cell>
          <cell r="B27">
            <v>4</v>
          </cell>
          <cell r="C27" t="str">
            <v>○</v>
          </cell>
          <cell r="D27">
            <v>1401</v>
          </cell>
          <cell r="E27" t="str">
            <v>榎　戸</v>
          </cell>
          <cell r="F27" t="str">
            <v>高桜井</v>
          </cell>
          <cell r="G27">
            <v>39</v>
          </cell>
          <cell r="H27">
            <v>5002</v>
          </cell>
          <cell r="I27" t="str">
            <v>小　川</v>
          </cell>
          <cell r="J27">
            <v>50</v>
          </cell>
          <cell r="K27">
            <v>2</v>
          </cell>
          <cell r="L27">
            <v>2</v>
          </cell>
          <cell r="M27">
            <v>7</v>
          </cell>
          <cell r="N27">
            <v>7</v>
          </cell>
          <cell r="O27">
            <v>26</v>
          </cell>
          <cell r="P27">
            <v>26</v>
          </cell>
          <cell r="Q27" t="str">
            <v/>
          </cell>
          <cell r="R27" t="str">
            <v/>
          </cell>
          <cell r="S27" t="str">
            <v/>
          </cell>
          <cell r="T27" t="str">
            <v/>
          </cell>
          <cell r="U27" t="str">
            <v/>
          </cell>
          <cell r="V27" t="str">
            <v/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 t="str">
            <v>○</v>
          </cell>
          <cell r="AD27" t="str">
            <v>×</v>
          </cell>
          <cell r="AE27" t="e">
            <v>#N/A</v>
          </cell>
          <cell r="AF27" t="str">
            <v>○</v>
          </cell>
          <cell r="AG27" t="str">
            <v>○</v>
          </cell>
          <cell r="AH27" t="e">
            <v>#N/A</v>
          </cell>
          <cell r="AI27" t="e">
            <v>#N/A</v>
          </cell>
          <cell r="AJ27">
            <v>26</v>
          </cell>
          <cell r="AK27" t="str">
            <v/>
          </cell>
        </row>
        <row r="28">
          <cell r="A28">
            <v>27</v>
          </cell>
          <cell r="B28">
            <v>4</v>
          </cell>
          <cell r="C28" t="str">
            <v>○</v>
          </cell>
          <cell r="D28">
            <v>3304</v>
          </cell>
          <cell r="E28" t="str">
            <v>江　崎</v>
          </cell>
          <cell r="F28" t="str">
            <v>善　一</v>
          </cell>
          <cell r="G28">
            <v>38</v>
          </cell>
          <cell r="H28">
            <v>3902</v>
          </cell>
          <cell r="I28" t="str">
            <v>　原</v>
          </cell>
          <cell r="J28">
            <v>39</v>
          </cell>
          <cell r="K28">
            <v>2</v>
          </cell>
          <cell r="L28">
            <v>3</v>
          </cell>
          <cell r="M28">
            <v>6</v>
          </cell>
          <cell r="N28">
            <v>6</v>
          </cell>
          <cell r="O28">
            <v>27</v>
          </cell>
          <cell r="P28">
            <v>27</v>
          </cell>
          <cell r="Q28" t="str">
            <v/>
          </cell>
          <cell r="R28" t="str">
            <v/>
          </cell>
          <cell r="S28" t="str">
            <v/>
          </cell>
          <cell r="T28" t="str">
            <v/>
          </cell>
          <cell r="U28" t="str">
            <v/>
          </cell>
          <cell r="V28" t="str">
            <v/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 t="str">
            <v>○</v>
          </cell>
          <cell r="AD28" t="str">
            <v>×</v>
          </cell>
          <cell r="AE28" t="e">
            <v>#N/A</v>
          </cell>
          <cell r="AF28" t="str">
            <v>○</v>
          </cell>
          <cell r="AG28" t="str">
            <v>○</v>
          </cell>
          <cell r="AH28" t="e">
            <v>#N/A</v>
          </cell>
          <cell r="AI28" t="e">
            <v>#N/A</v>
          </cell>
          <cell r="AJ28">
            <v>27</v>
          </cell>
          <cell r="AK28" t="str">
            <v/>
          </cell>
        </row>
        <row r="29">
          <cell r="A29">
            <v>28</v>
          </cell>
          <cell r="B29">
            <v>4</v>
          </cell>
          <cell r="C29" t="str">
            <v>○</v>
          </cell>
          <cell r="D29">
            <v>3305</v>
          </cell>
          <cell r="E29" t="str">
            <v>岩　本</v>
          </cell>
          <cell r="F29" t="str">
            <v>善　一</v>
          </cell>
          <cell r="G29">
            <v>37</v>
          </cell>
          <cell r="H29">
            <v>1017</v>
          </cell>
          <cell r="I29" t="str">
            <v>藏　元</v>
          </cell>
          <cell r="J29">
            <v>10</v>
          </cell>
          <cell r="K29">
            <v>1</v>
          </cell>
          <cell r="L29">
            <v>4</v>
          </cell>
          <cell r="M29">
            <v>5</v>
          </cell>
          <cell r="N29">
            <v>5</v>
          </cell>
          <cell r="O29">
            <v>28</v>
          </cell>
          <cell r="P29">
            <v>28</v>
          </cell>
          <cell r="Q29" t="str">
            <v/>
          </cell>
          <cell r="R29" t="str">
            <v/>
          </cell>
          <cell r="S29" t="str">
            <v/>
          </cell>
          <cell r="T29" t="str">
            <v/>
          </cell>
          <cell r="U29" t="str">
            <v/>
          </cell>
          <cell r="V29" t="str">
            <v/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 t="str">
            <v>○</v>
          </cell>
          <cell r="AD29" t="str">
            <v>×</v>
          </cell>
          <cell r="AE29" t="e">
            <v>#N/A</v>
          </cell>
          <cell r="AF29" t="str">
            <v>○</v>
          </cell>
          <cell r="AG29" t="str">
            <v>○</v>
          </cell>
          <cell r="AH29" t="e">
            <v>#N/A</v>
          </cell>
          <cell r="AI29" t="e">
            <v>#N/A</v>
          </cell>
          <cell r="AJ29">
            <v>28</v>
          </cell>
          <cell r="AK29" t="str">
            <v/>
          </cell>
        </row>
        <row r="30">
          <cell r="A30">
            <v>29</v>
          </cell>
          <cell r="B30">
            <v>2</v>
          </cell>
          <cell r="C30" t="str">
            <v>○</v>
          </cell>
          <cell r="D30">
            <v>3306</v>
          </cell>
          <cell r="E30" t="str">
            <v>國　重</v>
          </cell>
          <cell r="F30" t="str">
            <v>善　一</v>
          </cell>
          <cell r="G30">
            <v>36</v>
          </cell>
          <cell r="H30">
            <v>3903</v>
          </cell>
          <cell r="I30" t="str">
            <v>山　本</v>
          </cell>
          <cell r="J30">
            <v>39</v>
          </cell>
          <cell r="K30">
            <v>1</v>
          </cell>
          <cell r="L30">
            <v>4</v>
          </cell>
          <cell r="M30">
            <v>4</v>
          </cell>
          <cell r="N30">
            <v>4</v>
          </cell>
          <cell r="O30">
            <v>29</v>
          </cell>
          <cell r="P30">
            <v>29</v>
          </cell>
          <cell r="Q30" t="str">
            <v/>
          </cell>
          <cell r="R30" t="str">
            <v/>
          </cell>
          <cell r="S30" t="str">
            <v/>
          </cell>
          <cell r="T30" t="str">
            <v/>
          </cell>
          <cell r="U30" t="str">
            <v/>
          </cell>
          <cell r="V30" t="str">
            <v/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 t="str">
            <v>○</v>
          </cell>
          <cell r="AD30" t="str">
            <v>×</v>
          </cell>
          <cell r="AE30" t="e">
            <v>#N/A</v>
          </cell>
          <cell r="AF30" t="str">
            <v>○</v>
          </cell>
          <cell r="AG30" t="str">
            <v>○</v>
          </cell>
          <cell r="AH30" t="e">
            <v>#N/A</v>
          </cell>
          <cell r="AI30" t="e">
            <v>#N/A</v>
          </cell>
          <cell r="AJ30">
            <v>29</v>
          </cell>
          <cell r="AK30" t="str">
            <v/>
          </cell>
        </row>
        <row r="31">
          <cell r="A31">
            <v>30</v>
          </cell>
          <cell r="B31">
            <v>2</v>
          </cell>
          <cell r="C31" t="str">
            <v>○</v>
          </cell>
          <cell r="D31">
            <v>1018</v>
          </cell>
          <cell r="E31" t="str">
            <v>若　宮</v>
          </cell>
          <cell r="F31" t="str">
            <v>高中央</v>
          </cell>
          <cell r="G31">
            <v>35</v>
          </cell>
          <cell r="H31">
            <v>1402</v>
          </cell>
          <cell r="I31" t="str">
            <v>宮　﨑</v>
          </cell>
          <cell r="J31">
            <v>14</v>
          </cell>
          <cell r="K31">
            <v>2</v>
          </cell>
          <cell r="L31">
            <v>3</v>
          </cell>
          <cell r="M31">
            <v>3</v>
          </cell>
          <cell r="N31">
            <v>3</v>
          </cell>
          <cell r="O31">
            <v>30</v>
          </cell>
          <cell r="P31">
            <v>30</v>
          </cell>
          <cell r="Q31" t="str">
            <v/>
          </cell>
          <cell r="R31" t="str">
            <v/>
          </cell>
          <cell r="S31" t="str">
            <v/>
          </cell>
          <cell r="T31" t="str">
            <v/>
          </cell>
          <cell r="U31" t="str">
            <v/>
          </cell>
          <cell r="V31" t="str">
            <v/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 t="str">
            <v>○</v>
          </cell>
          <cell r="AD31" t="str">
            <v>×</v>
          </cell>
          <cell r="AE31" t="e">
            <v>#N/A</v>
          </cell>
          <cell r="AF31" t="str">
            <v>○</v>
          </cell>
          <cell r="AG31" t="str">
            <v>○</v>
          </cell>
          <cell r="AH31" t="e">
            <v>#N/A</v>
          </cell>
          <cell r="AI31" t="e">
            <v>#N/A</v>
          </cell>
          <cell r="AJ31">
            <v>30</v>
          </cell>
          <cell r="AK31" t="str">
            <v/>
          </cell>
        </row>
        <row r="32">
          <cell r="A32">
            <v>31</v>
          </cell>
          <cell r="B32">
            <v>1</v>
          </cell>
          <cell r="C32" t="str">
            <v>○</v>
          </cell>
          <cell r="D32">
            <v>3904</v>
          </cell>
          <cell r="E32" t="str">
            <v>高　平</v>
          </cell>
          <cell r="F32" t="str">
            <v>観　一</v>
          </cell>
          <cell r="G32">
            <v>34</v>
          </cell>
          <cell r="H32">
            <v>1107</v>
          </cell>
          <cell r="I32" t="str">
            <v>漆　原</v>
          </cell>
          <cell r="J32">
            <v>11</v>
          </cell>
          <cell r="K32">
            <v>2</v>
          </cell>
          <cell r="L32">
            <v>2</v>
          </cell>
          <cell r="M32">
            <v>2</v>
          </cell>
          <cell r="N32">
            <v>2</v>
          </cell>
          <cell r="O32">
            <v>31</v>
          </cell>
          <cell r="P32">
            <v>31</v>
          </cell>
          <cell r="Q32" t="str">
            <v/>
          </cell>
          <cell r="R32" t="str">
            <v/>
          </cell>
          <cell r="S32" t="str">
            <v/>
          </cell>
          <cell r="T32" t="str">
            <v/>
          </cell>
          <cell r="U32" t="str">
            <v/>
          </cell>
          <cell r="V32" t="str">
            <v/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 t="str">
            <v>○</v>
          </cell>
          <cell r="AD32" t="str">
            <v>×</v>
          </cell>
          <cell r="AE32" t="e">
            <v>#N/A</v>
          </cell>
          <cell r="AF32" t="str">
            <v>○</v>
          </cell>
          <cell r="AG32" t="str">
            <v>○</v>
          </cell>
          <cell r="AH32" t="e">
            <v>#N/A</v>
          </cell>
          <cell r="AI32" t="e">
            <v>#N/A</v>
          </cell>
          <cell r="AJ32">
            <v>31</v>
          </cell>
          <cell r="AK32" t="str">
            <v/>
          </cell>
        </row>
        <row r="33">
          <cell r="A33">
            <v>32</v>
          </cell>
          <cell r="B33">
            <v>1</v>
          </cell>
          <cell r="C33" t="str">
            <v>○</v>
          </cell>
          <cell r="D33">
            <v>3307</v>
          </cell>
          <cell r="E33" t="str">
            <v>吉　村</v>
          </cell>
          <cell r="F33" t="str">
            <v>善　一</v>
          </cell>
          <cell r="G33">
            <v>33</v>
          </cell>
          <cell r="H33">
            <v>1019</v>
          </cell>
          <cell r="I33" t="str">
            <v>近　森</v>
          </cell>
          <cell r="J33">
            <v>10</v>
          </cell>
          <cell r="K33">
            <v>1</v>
          </cell>
          <cell r="L33">
            <v>1</v>
          </cell>
          <cell r="M33">
            <v>1</v>
          </cell>
          <cell r="N33">
            <v>1</v>
          </cell>
          <cell r="O33">
            <v>32</v>
          </cell>
          <cell r="P33">
            <v>32</v>
          </cell>
          <cell r="Q33" t="str">
            <v/>
          </cell>
          <cell r="R33" t="str">
            <v/>
          </cell>
          <cell r="S33" t="str">
            <v/>
          </cell>
          <cell r="T33" t="str">
            <v/>
          </cell>
          <cell r="U33" t="str">
            <v/>
          </cell>
          <cell r="V33" t="str">
            <v/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 t="str">
            <v>○</v>
          </cell>
          <cell r="AD33" t="str">
            <v>×</v>
          </cell>
          <cell r="AE33" t="e">
            <v>#N/A</v>
          </cell>
          <cell r="AF33" t="str">
            <v>○</v>
          </cell>
          <cell r="AG33" t="str">
            <v>○</v>
          </cell>
          <cell r="AH33" t="e">
            <v>#N/A</v>
          </cell>
          <cell r="AI33" t="e">
            <v>#N/A</v>
          </cell>
          <cell r="AJ33">
            <v>32</v>
          </cell>
          <cell r="AK33" t="str">
            <v/>
          </cell>
        </row>
        <row r="34">
          <cell r="A34">
            <v>33</v>
          </cell>
          <cell r="B34">
            <v>1</v>
          </cell>
          <cell r="C34" t="str">
            <v>○</v>
          </cell>
          <cell r="D34">
            <v>1019</v>
          </cell>
          <cell r="E34" t="str">
            <v>近　森</v>
          </cell>
          <cell r="F34" t="str">
            <v>高中央</v>
          </cell>
          <cell r="G34">
            <v>32</v>
          </cell>
          <cell r="H34">
            <v>3307</v>
          </cell>
          <cell r="I34" t="str">
            <v>吉　村</v>
          </cell>
          <cell r="J34">
            <v>33</v>
          </cell>
          <cell r="K34">
            <v>1</v>
          </cell>
          <cell r="L34">
            <v>1</v>
          </cell>
          <cell r="M34">
            <v>1</v>
          </cell>
          <cell r="N34">
            <v>1</v>
          </cell>
          <cell r="O34">
            <v>32</v>
          </cell>
          <cell r="P34">
            <v>33</v>
          </cell>
          <cell r="Q34" t="str">
            <v/>
          </cell>
          <cell r="R34" t="str">
            <v/>
          </cell>
          <cell r="S34" t="str">
            <v/>
          </cell>
          <cell r="T34" t="str">
            <v/>
          </cell>
          <cell r="U34" t="str">
            <v/>
          </cell>
          <cell r="V34" t="str">
            <v/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 t="str">
            <v>○</v>
          </cell>
          <cell r="AD34" t="str">
            <v>×</v>
          </cell>
          <cell r="AE34" t="e">
            <v>#N/A</v>
          </cell>
          <cell r="AF34" t="str">
            <v>○</v>
          </cell>
          <cell r="AG34" t="str">
            <v>○</v>
          </cell>
          <cell r="AH34" t="e">
            <v>#N/A</v>
          </cell>
          <cell r="AI34" t="e">
            <v>#N/A</v>
          </cell>
          <cell r="AJ34">
            <v>33</v>
          </cell>
          <cell r="AK34" t="str">
            <v/>
          </cell>
        </row>
        <row r="35">
          <cell r="A35">
            <v>34</v>
          </cell>
          <cell r="B35">
            <v>1</v>
          </cell>
          <cell r="C35" t="str">
            <v>○</v>
          </cell>
          <cell r="D35">
            <v>1107</v>
          </cell>
          <cell r="E35" t="str">
            <v>漆　原</v>
          </cell>
          <cell r="F35" t="str">
            <v>高松商</v>
          </cell>
          <cell r="G35">
            <v>31</v>
          </cell>
          <cell r="H35">
            <v>3904</v>
          </cell>
          <cell r="I35" t="str">
            <v>高　平</v>
          </cell>
          <cell r="J35">
            <v>39</v>
          </cell>
          <cell r="K35">
            <v>2</v>
          </cell>
          <cell r="L35">
            <v>2</v>
          </cell>
          <cell r="M35">
            <v>2</v>
          </cell>
          <cell r="N35">
            <v>2</v>
          </cell>
          <cell r="O35">
            <v>31</v>
          </cell>
          <cell r="P35">
            <v>34</v>
          </cell>
          <cell r="Q35" t="str">
            <v/>
          </cell>
          <cell r="R35" t="str">
            <v/>
          </cell>
          <cell r="S35" t="str">
            <v/>
          </cell>
          <cell r="T35" t="str">
            <v/>
          </cell>
          <cell r="U35" t="str">
            <v/>
          </cell>
          <cell r="V35" t="str">
            <v/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 t="str">
            <v>○</v>
          </cell>
          <cell r="AD35" t="str">
            <v>×</v>
          </cell>
          <cell r="AE35" t="e">
            <v>#N/A</v>
          </cell>
          <cell r="AF35" t="str">
            <v>○</v>
          </cell>
          <cell r="AG35" t="str">
            <v>○</v>
          </cell>
          <cell r="AH35" t="e">
            <v>#N/A</v>
          </cell>
          <cell r="AI35" t="e">
            <v>#N/A</v>
          </cell>
          <cell r="AJ35">
            <v>34</v>
          </cell>
          <cell r="AK35" t="str">
            <v/>
          </cell>
        </row>
        <row r="36">
          <cell r="A36">
            <v>35</v>
          </cell>
          <cell r="B36">
            <v>2</v>
          </cell>
          <cell r="C36" t="str">
            <v>○</v>
          </cell>
          <cell r="D36">
            <v>1402</v>
          </cell>
          <cell r="E36" t="str">
            <v>宮　﨑</v>
          </cell>
          <cell r="F36" t="str">
            <v>高桜井</v>
          </cell>
          <cell r="G36">
            <v>30</v>
          </cell>
          <cell r="H36">
            <v>1018</v>
          </cell>
          <cell r="I36" t="str">
            <v>若　宮</v>
          </cell>
          <cell r="J36">
            <v>10</v>
          </cell>
          <cell r="K36">
            <v>2</v>
          </cell>
          <cell r="L36">
            <v>3</v>
          </cell>
          <cell r="M36">
            <v>3</v>
          </cell>
          <cell r="N36">
            <v>3</v>
          </cell>
          <cell r="O36">
            <v>30</v>
          </cell>
          <cell r="P36">
            <v>35</v>
          </cell>
          <cell r="Q36" t="str">
            <v/>
          </cell>
          <cell r="R36" t="str">
            <v/>
          </cell>
          <cell r="S36" t="str">
            <v/>
          </cell>
          <cell r="T36" t="str">
            <v/>
          </cell>
          <cell r="U36" t="str">
            <v/>
          </cell>
          <cell r="V36" t="str">
            <v/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 t="str">
            <v>○</v>
          </cell>
          <cell r="AD36" t="str">
            <v>×</v>
          </cell>
          <cell r="AE36" t="e">
            <v>#N/A</v>
          </cell>
          <cell r="AF36" t="str">
            <v>○</v>
          </cell>
          <cell r="AG36" t="str">
            <v>○</v>
          </cell>
          <cell r="AH36" t="e">
            <v>#N/A</v>
          </cell>
          <cell r="AI36" t="e">
            <v>#N/A</v>
          </cell>
          <cell r="AJ36">
            <v>35</v>
          </cell>
          <cell r="AK36" t="str">
            <v/>
          </cell>
        </row>
        <row r="37">
          <cell r="A37">
            <v>36</v>
          </cell>
          <cell r="B37">
            <v>2</v>
          </cell>
          <cell r="C37" t="str">
            <v>○</v>
          </cell>
          <cell r="D37">
            <v>3903</v>
          </cell>
          <cell r="E37" t="str">
            <v>山　本</v>
          </cell>
          <cell r="F37" t="str">
            <v>観　一</v>
          </cell>
          <cell r="G37">
            <v>29</v>
          </cell>
          <cell r="H37">
            <v>3306</v>
          </cell>
          <cell r="I37" t="str">
            <v>國　重</v>
          </cell>
          <cell r="J37">
            <v>33</v>
          </cell>
          <cell r="K37">
            <v>1</v>
          </cell>
          <cell r="L37">
            <v>4</v>
          </cell>
          <cell r="M37">
            <v>4</v>
          </cell>
          <cell r="N37">
            <v>4</v>
          </cell>
          <cell r="O37">
            <v>29</v>
          </cell>
          <cell r="P37">
            <v>36</v>
          </cell>
          <cell r="Q37" t="str">
            <v/>
          </cell>
          <cell r="R37" t="str">
            <v/>
          </cell>
          <cell r="S37" t="str">
            <v/>
          </cell>
          <cell r="T37" t="str">
            <v/>
          </cell>
          <cell r="U37" t="str">
            <v/>
          </cell>
          <cell r="V37" t="str">
            <v/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 t="str">
            <v>○</v>
          </cell>
          <cell r="AD37" t="str">
            <v>×</v>
          </cell>
          <cell r="AE37" t="e">
            <v>#N/A</v>
          </cell>
          <cell r="AF37" t="str">
            <v>○</v>
          </cell>
          <cell r="AG37" t="str">
            <v>○</v>
          </cell>
          <cell r="AH37" t="e">
            <v>#N/A</v>
          </cell>
          <cell r="AI37" t="e">
            <v>#N/A</v>
          </cell>
          <cell r="AJ37">
            <v>36</v>
          </cell>
          <cell r="AK37" t="str">
            <v/>
          </cell>
        </row>
        <row r="38">
          <cell r="A38">
            <v>37</v>
          </cell>
          <cell r="B38">
            <v>4</v>
          </cell>
          <cell r="C38" t="str">
            <v>○</v>
          </cell>
          <cell r="D38">
            <v>1017</v>
          </cell>
          <cell r="E38" t="str">
            <v>藏　元</v>
          </cell>
          <cell r="F38" t="str">
            <v>高中央</v>
          </cell>
          <cell r="G38">
            <v>28</v>
          </cell>
          <cell r="H38">
            <v>3305</v>
          </cell>
          <cell r="I38" t="str">
            <v>岩　本</v>
          </cell>
          <cell r="J38">
            <v>33</v>
          </cell>
          <cell r="K38">
            <v>1</v>
          </cell>
          <cell r="L38">
            <v>4</v>
          </cell>
          <cell r="M38">
            <v>5</v>
          </cell>
          <cell r="N38">
            <v>5</v>
          </cell>
          <cell r="O38">
            <v>28</v>
          </cell>
          <cell r="P38">
            <v>37</v>
          </cell>
          <cell r="Q38" t="str">
            <v/>
          </cell>
          <cell r="R38" t="str">
            <v/>
          </cell>
          <cell r="S38" t="str">
            <v/>
          </cell>
          <cell r="T38" t="str">
            <v/>
          </cell>
          <cell r="U38" t="str">
            <v/>
          </cell>
          <cell r="V38" t="str">
            <v/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 t="str">
            <v>○</v>
          </cell>
          <cell r="AD38" t="str">
            <v>×</v>
          </cell>
          <cell r="AE38" t="e">
            <v>#N/A</v>
          </cell>
          <cell r="AF38" t="str">
            <v>○</v>
          </cell>
          <cell r="AG38" t="str">
            <v>○</v>
          </cell>
          <cell r="AH38" t="e">
            <v>#N/A</v>
          </cell>
          <cell r="AI38" t="e">
            <v>#N/A</v>
          </cell>
          <cell r="AJ38">
            <v>37</v>
          </cell>
          <cell r="AK38" t="str">
            <v/>
          </cell>
        </row>
        <row r="39">
          <cell r="A39">
            <v>38</v>
          </cell>
          <cell r="B39">
            <v>4</v>
          </cell>
          <cell r="C39" t="str">
            <v>○</v>
          </cell>
          <cell r="D39">
            <v>3902</v>
          </cell>
          <cell r="E39" t="str">
            <v>　原</v>
          </cell>
          <cell r="F39" t="str">
            <v>観　一</v>
          </cell>
          <cell r="G39">
            <v>27</v>
          </cell>
          <cell r="H39">
            <v>3304</v>
          </cell>
          <cell r="I39" t="str">
            <v>江　崎</v>
          </cell>
          <cell r="J39">
            <v>33</v>
          </cell>
          <cell r="K39">
            <v>2</v>
          </cell>
          <cell r="L39">
            <v>3</v>
          </cell>
          <cell r="M39">
            <v>6</v>
          </cell>
          <cell r="N39">
            <v>6</v>
          </cell>
          <cell r="O39">
            <v>27</v>
          </cell>
          <cell r="P39">
            <v>38</v>
          </cell>
          <cell r="Q39" t="str">
            <v/>
          </cell>
          <cell r="R39" t="str">
            <v/>
          </cell>
          <cell r="S39" t="str">
            <v/>
          </cell>
          <cell r="T39" t="str">
            <v/>
          </cell>
          <cell r="U39" t="str">
            <v/>
          </cell>
          <cell r="V39" t="str">
            <v/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 t="str">
            <v>○</v>
          </cell>
          <cell r="AD39" t="str">
            <v>×</v>
          </cell>
          <cell r="AE39" t="e">
            <v>#N/A</v>
          </cell>
          <cell r="AF39" t="str">
            <v>○</v>
          </cell>
          <cell r="AG39" t="str">
            <v>○</v>
          </cell>
          <cell r="AH39" t="e">
            <v>#N/A</v>
          </cell>
          <cell r="AI39" t="e">
            <v>#N/A</v>
          </cell>
          <cell r="AJ39">
            <v>38</v>
          </cell>
          <cell r="AK39" t="str">
            <v/>
          </cell>
        </row>
        <row r="40">
          <cell r="A40">
            <v>39</v>
          </cell>
          <cell r="B40">
            <v>4</v>
          </cell>
          <cell r="C40" t="str">
            <v>○</v>
          </cell>
          <cell r="D40">
            <v>5002</v>
          </cell>
          <cell r="E40" t="str">
            <v>小　川</v>
          </cell>
          <cell r="F40" t="str">
            <v>五峯クラブ</v>
          </cell>
          <cell r="G40">
            <v>26</v>
          </cell>
          <cell r="H40">
            <v>1401</v>
          </cell>
          <cell r="I40" t="str">
            <v>榎　戸</v>
          </cell>
          <cell r="J40">
            <v>14</v>
          </cell>
          <cell r="K40">
            <v>2</v>
          </cell>
          <cell r="L40">
            <v>2</v>
          </cell>
          <cell r="M40">
            <v>7</v>
          </cell>
          <cell r="N40">
            <v>7</v>
          </cell>
          <cell r="O40">
            <v>26</v>
          </cell>
          <cell r="P40">
            <v>39</v>
          </cell>
          <cell r="Q40" t="str">
            <v/>
          </cell>
          <cell r="R40" t="str">
            <v/>
          </cell>
          <cell r="S40" t="str">
            <v/>
          </cell>
          <cell r="T40" t="str">
            <v/>
          </cell>
          <cell r="U40" t="str">
            <v/>
          </cell>
          <cell r="V40" t="str">
            <v/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 t="str">
            <v>○</v>
          </cell>
          <cell r="AD40" t="str">
            <v>×</v>
          </cell>
          <cell r="AE40" t="e">
            <v>#N/A</v>
          </cell>
          <cell r="AF40" t="str">
            <v>○</v>
          </cell>
          <cell r="AG40" t="str">
            <v>○</v>
          </cell>
          <cell r="AH40" t="e">
            <v>#N/A</v>
          </cell>
          <cell r="AI40" t="e">
            <v>#N/A</v>
          </cell>
          <cell r="AJ40">
            <v>39</v>
          </cell>
          <cell r="AK40" t="str">
            <v/>
          </cell>
        </row>
        <row r="41">
          <cell r="A41">
            <v>40</v>
          </cell>
          <cell r="B41">
            <v>4</v>
          </cell>
          <cell r="C41" t="str">
            <v>○</v>
          </cell>
          <cell r="D41">
            <v>3301</v>
          </cell>
          <cell r="E41" t="str">
            <v>宮　家</v>
          </cell>
          <cell r="F41" t="str">
            <v>善　一</v>
          </cell>
          <cell r="G41">
            <v>25</v>
          </cell>
          <cell r="H41">
            <v>1003</v>
          </cell>
          <cell r="I41" t="str">
            <v>　泉</v>
          </cell>
          <cell r="J41">
            <v>10</v>
          </cell>
          <cell r="K41">
            <v>1</v>
          </cell>
          <cell r="L41">
            <v>1</v>
          </cell>
          <cell r="M41">
            <v>8</v>
          </cell>
          <cell r="N41">
            <v>8</v>
          </cell>
          <cell r="O41">
            <v>25</v>
          </cell>
          <cell r="P41">
            <v>40</v>
          </cell>
          <cell r="Q41" t="str">
            <v/>
          </cell>
          <cell r="R41" t="str">
            <v/>
          </cell>
          <cell r="S41" t="str">
            <v/>
          </cell>
          <cell r="T41" t="str">
            <v/>
          </cell>
          <cell r="U41" t="str">
            <v/>
          </cell>
          <cell r="V41" t="str">
            <v/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 t="str">
            <v>○</v>
          </cell>
          <cell r="AD41" t="str">
            <v>×</v>
          </cell>
          <cell r="AE41" t="e">
            <v>#N/A</v>
          </cell>
          <cell r="AF41" t="str">
            <v>○</v>
          </cell>
          <cell r="AG41" t="str">
            <v>○</v>
          </cell>
          <cell r="AH41" t="e">
            <v>#N/A</v>
          </cell>
          <cell r="AI41" t="e">
            <v>#N/A</v>
          </cell>
          <cell r="AJ41">
            <v>40</v>
          </cell>
          <cell r="AK41" t="str">
            <v/>
          </cell>
        </row>
        <row r="42">
          <cell r="A42">
            <v>41</v>
          </cell>
          <cell r="B42">
            <v>4</v>
          </cell>
          <cell r="C42" t="str">
            <v>○</v>
          </cell>
          <cell r="D42">
            <v>1006</v>
          </cell>
          <cell r="E42" t="str">
            <v>山　口</v>
          </cell>
          <cell r="F42" t="str">
            <v>高中央</v>
          </cell>
          <cell r="G42">
            <v>24</v>
          </cell>
          <cell r="H42">
            <v>5003</v>
          </cell>
          <cell r="I42" t="str">
            <v>橋　本</v>
          </cell>
          <cell r="J42">
            <v>50</v>
          </cell>
          <cell r="K42">
            <v>1</v>
          </cell>
          <cell r="L42">
            <v>1</v>
          </cell>
          <cell r="M42">
            <v>8</v>
          </cell>
          <cell r="N42">
            <v>9</v>
          </cell>
          <cell r="O42">
            <v>24</v>
          </cell>
          <cell r="P42">
            <v>41</v>
          </cell>
          <cell r="Q42" t="str">
            <v/>
          </cell>
          <cell r="R42" t="str">
            <v/>
          </cell>
          <cell r="S42" t="str">
            <v/>
          </cell>
          <cell r="T42" t="str">
            <v/>
          </cell>
          <cell r="U42" t="str">
            <v/>
          </cell>
          <cell r="V42" t="str">
            <v/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 t="str">
            <v>○</v>
          </cell>
          <cell r="AD42" t="str">
            <v>×</v>
          </cell>
          <cell r="AE42" t="e">
            <v>#N/A</v>
          </cell>
          <cell r="AF42" t="str">
            <v>○</v>
          </cell>
          <cell r="AG42" t="str">
            <v>○</v>
          </cell>
          <cell r="AH42" t="e">
            <v>#N/A</v>
          </cell>
          <cell r="AI42" t="e">
            <v>#N/A</v>
          </cell>
          <cell r="AJ42">
            <v>41</v>
          </cell>
          <cell r="AK42" t="str">
            <v/>
          </cell>
        </row>
        <row r="43">
          <cell r="A43">
            <v>42</v>
          </cell>
          <cell r="B43">
            <v>4</v>
          </cell>
          <cell r="C43" t="str">
            <v>○</v>
          </cell>
          <cell r="D43">
            <v>1008</v>
          </cell>
          <cell r="E43" t="str">
            <v>生　﨑</v>
          </cell>
          <cell r="F43" t="str">
            <v>高中央</v>
          </cell>
          <cell r="G43">
            <v>23</v>
          </cell>
          <cell r="H43">
            <v>1102</v>
          </cell>
          <cell r="I43" t="str">
            <v>德　永</v>
          </cell>
          <cell r="J43">
            <v>11</v>
          </cell>
          <cell r="K43">
            <v>2</v>
          </cell>
          <cell r="L43">
            <v>2</v>
          </cell>
          <cell r="M43">
            <v>7</v>
          </cell>
          <cell r="N43">
            <v>10</v>
          </cell>
          <cell r="O43">
            <v>23</v>
          </cell>
          <cell r="P43">
            <v>42</v>
          </cell>
          <cell r="Q43" t="str">
            <v/>
          </cell>
          <cell r="R43" t="str">
            <v/>
          </cell>
          <cell r="S43" t="str">
            <v/>
          </cell>
          <cell r="T43" t="str">
            <v/>
          </cell>
          <cell r="U43" t="str">
            <v/>
          </cell>
          <cell r="V43" t="str">
            <v/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 t="str">
            <v>○</v>
          </cell>
          <cell r="AD43" t="str">
            <v>×</v>
          </cell>
          <cell r="AE43" t="e">
            <v>#N/A</v>
          </cell>
          <cell r="AF43" t="str">
            <v>○</v>
          </cell>
          <cell r="AG43" t="str">
            <v>○</v>
          </cell>
          <cell r="AH43" t="e">
            <v>#N/A</v>
          </cell>
          <cell r="AI43" t="e">
            <v>#N/A</v>
          </cell>
          <cell r="AJ43">
            <v>42</v>
          </cell>
          <cell r="AK43" t="str">
            <v/>
          </cell>
        </row>
        <row r="44">
          <cell r="A44">
            <v>43</v>
          </cell>
          <cell r="B44">
            <v>4</v>
          </cell>
          <cell r="C44" t="str">
            <v>○</v>
          </cell>
          <cell r="D44">
            <v>1105</v>
          </cell>
          <cell r="E44" t="str">
            <v>山　下</v>
          </cell>
          <cell r="F44" t="str">
            <v>高松商</v>
          </cell>
          <cell r="G44">
            <v>22</v>
          </cell>
          <cell r="H44">
            <v>1005</v>
          </cell>
          <cell r="I44" t="str">
            <v>武　田</v>
          </cell>
          <cell r="J44">
            <v>10</v>
          </cell>
          <cell r="K44">
            <v>2</v>
          </cell>
          <cell r="L44">
            <v>3</v>
          </cell>
          <cell r="M44">
            <v>6</v>
          </cell>
          <cell r="N44">
            <v>11</v>
          </cell>
          <cell r="O44">
            <v>22</v>
          </cell>
          <cell r="P44">
            <v>43</v>
          </cell>
          <cell r="Q44" t="str">
            <v/>
          </cell>
          <cell r="R44" t="str">
            <v/>
          </cell>
          <cell r="S44" t="str">
            <v/>
          </cell>
          <cell r="T44" t="str">
            <v/>
          </cell>
          <cell r="U44" t="str">
            <v/>
          </cell>
          <cell r="V44" t="str">
            <v/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 t="str">
            <v>○</v>
          </cell>
          <cell r="AD44" t="str">
            <v>×</v>
          </cell>
          <cell r="AE44" t="e">
            <v>#N/A</v>
          </cell>
          <cell r="AF44" t="str">
            <v>○</v>
          </cell>
          <cell r="AG44" t="str">
            <v>○</v>
          </cell>
          <cell r="AH44" t="e">
            <v>#N/A</v>
          </cell>
          <cell r="AI44" t="e">
            <v>#N/A</v>
          </cell>
          <cell r="AJ44">
            <v>43</v>
          </cell>
          <cell r="AK44" t="str">
            <v/>
          </cell>
        </row>
        <row r="45">
          <cell r="A45">
            <v>44</v>
          </cell>
          <cell r="B45">
            <v>4</v>
          </cell>
          <cell r="C45" t="str">
            <v>○</v>
          </cell>
          <cell r="D45">
            <v>3901</v>
          </cell>
          <cell r="E45" t="str">
            <v>竹　田</v>
          </cell>
          <cell r="F45" t="str">
            <v>観　一</v>
          </cell>
          <cell r="G45">
            <v>21</v>
          </cell>
          <cell r="H45">
            <v>1002</v>
          </cell>
          <cell r="I45" t="str">
            <v>田　井</v>
          </cell>
          <cell r="J45">
            <v>10</v>
          </cell>
          <cell r="K45">
            <v>1</v>
          </cell>
          <cell r="L45">
            <v>4</v>
          </cell>
          <cell r="M45">
            <v>5</v>
          </cell>
          <cell r="N45">
            <v>12</v>
          </cell>
          <cell r="O45">
            <v>21</v>
          </cell>
          <cell r="P45">
            <v>44</v>
          </cell>
          <cell r="Q45" t="str">
            <v/>
          </cell>
          <cell r="R45" t="str">
            <v/>
          </cell>
          <cell r="S45" t="str">
            <v/>
          </cell>
          <cell r="T45" t="str">
            <v/>
          </cell>
          <cell r="U45" t="str">
            <v/>
          </cell>
          <cell r="V45" t="str">
            <v/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 t="str">
            <v>○</v>
          </cell>
          <cell r="AD45" t="str">
            <v>×</v>
          </cell>
          <cell r="AE45" t="e">
            <v>#N/A</v>
          </cell>
          <cell r="AF45" t="str">
            <v>○</v>
          </cell>
          <cell r="AG45" t="str">
            <v>○</v>
          </cell>
          <cell r="AH45" t="e">
            <v>#N/A</v>
          </cell>
          <cell r="AI45" t="e">
            <v>#N/A</v>
          </cell>
          <cell r="AJ45">
            <v>44</v>
          </cell>
          <cell r="AK45" t="str">
            <v/>
          </cell>
        </row>
        <row r="46">
          <cell r="A46">
            <v>45</v>
          </cell>
          <cell r="B46">
            <v>4</v>
          </cell>
          <cell r="C46" t="str">
            <v>○</v>
          </cell>
          <cell r="D46">
            <v>1010</v>
          </cell>
          <cell r="E46" t="str">
            <v>中　村</v>
          </cell>
          <cell r="F46" t="str">
            <v>高中央</v>
          </cell>
          <cell r="G46">
            <v>20</v>
          </cell>
          <cell r="H46">
            <v>1104</v>
          </cell>
          <cell r="I46" t="str">
            <v>久　保</v>
          </cell>
          <cell r="J46">
            <v>11</v>
          </cell>
          <cell r="K46">
            <v>1</v>
          </cell>
          <cell r="L46">
            <v>4</v>
          </cell>
          <cell r="M46">
            <v>4</v>
          </cell>
          <cell r="N46">
            <v>13</v>
          </cell>
          <cell r="O46">
            <v>20</v>
          </cell>
          <cell r="P46">
            <v>45</v>
          </cell>
          <cell r="Q46" t="str">
            <v/>
          </cell>
          <cell r="R46" t="str">
            <v/>
          </cell>
          <cell r="S46" t="str">
            <v/>
          </cell>
          <cell r="T46" t="str">
            <v/>
          </cell>
          <cell r="U46" t="str">
            <v/>
          </cell>
          <cell r="V46" t="str">
            <v/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 t="str">
            <v>○</v>
          </cell>
          <cell r="AD46" t="str">
            <v>×</v>
          </cell>
          <cell r="AE46" t="e">
            <v>#N/A</v>
          </cell>
          <cell r="AF46" t="str">
            <v>○</v>
          </cell>
          <cell r="AG46" t="str">
            <v>○</v>
          </cell>
          <cell r="AH46" t="e">
            <v>#N/A</v>
          </cell>
          <cell r="AI46" t="e">
            <v>#N/A</v>
          </cell>
          <cell r="AJ46">
            <v>45</v>
          </cell>
          <cell r="AK46" t="str">
            <v/>
          </cell>
        </row>
        <row r="47">
          <cell r="A47">
            <v>46</v>
          </cell>
          <cell r="B47">
            <v>4</v>
          </cell>
          <cell r="C47" t="str">
            <v>○</v>
          </cell>
          <cell r="D47">
            <v>1009</v>
          </cell>
          <cell r="E47" t="str">
            <v>横　井</v>
          </cell>
          <cell r="F47" t="str">
            <v>高中央</v>
          </cell>
          <cell r="G47">
            <v>19</v>
          </cell>
          <cell r="H47">
            <v>1103</v>
          </cell>
          <cell r="I47" t="str">
            <v>中　尾</v>
          </cell>
          <cell r="J47">
            <v>11</v>
          </cell>
          <cell r="K47">
            <v>2</v>
          </cell>
          <cell r="L47">
            <v>3</v>
          </cell>
          <cell r="M47">
            <v>3</v>
          </cell>
          <cell r="N47">
            <v>14</v>
          </cell>
          <cell r="O47">
            <v>19</v>
          </cell>
          <cell r="P47">
            <v>46</v>
          </cell>
          <cell r="Q47" t="str">
            <v/>
          </cell>
          <cell r="R47" t="str">
            <v/>
          </cell>
          <cell r="S47" t="str">
            <v/>
          </cell>
          <cell r="T47" t="str">
            <v/>
          </cell>
          <cell r="U47" t="str">
            <v/>
          </cell>
          <cell r="V47" t="str">
            <v/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 t="str">
            <v>○</v>
          </cell>
          <cell r="AD47" t="str">
            <v>×</v>
          </cell>
          <cell r="AE47" t="e">
            <v>#N/A</v>
          </cell>
          <cell r="AF47" t="str">
            <v>○</v>
          </cell>
          <cell r="AG47" t="str">
            <v>○</v>
          </cell>
          <cell r="AH47" t="e">
            <v>#N/A</v>
          </cell>
          <cell r="AI47" t="e">
            <v>#N/A</v>
          </cell>
          <cell r="AJ47">
            <v>46</v>
          </cell>
          <cell r="AK47" t="str">
            <v/>
          </cell>
        </row>
        <row r="48">
          <cell r="A48">
            <v>47</v>
          </cell>
          <cell r="B48">
            <v>4</v>
          </cell>
          <cell r="C48" t="str">
            <v>○</v>
          </cell>
          <cell r="D48">
            <v>1007</v>
          </cell>
          <cell r="E48" t="str">
            <v>柏　原</v>
          </cell>
          <cell r="F48" t="str">
            <v>高中央</v>
          </cell>
          <cell r="G48">
            <v>18</v>
          </cell>
          <cell r="H48">
            <v>3704</v>
          </cell>
          <cell r="I48" t="str">
            <v>鬼　松</v>
          </cell>
          <cell r="J48">
            <v>37</v>
          </cell>
          <cell r="K48">
            <v>2</v>
          </cell>
          <cell r="L48">
            <v>2</v>
          </cell>
          <cell r="M48">
            <v>2</v>
          </cell>
          <cell r="N48">
            <v>15</v>
          </cell>
          <cell r="O48">
            <v>18</v>
          </cell>
          <cell r="P48">
            <v>47</v>
          </cell>
          <cell r="Q48" t="str">
            <v/>
          </cell>
          <cell r="R48" t="str">
            <v/>
          </cell>
          <cell r="S48" t="str">
            <v/>
          </cell>
          <cell r="T48" t="str">
            <v/>
          </cell>
          <cell r="U48" t="str">
            <v/>
          </cell>
          <cell r="V48" t="str">
            <v/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 t="str">
            <v>○</v>
          </cell>
          <cell r="AD48" t="str">
            <v>×</v>
          </cell>
          <cell r="AE48" t="e">
            <v>#N/A</v>
          </cell>
          <cell r="AF48" t="str">
            <v>○</v>
          </cell>
          <cell r="AG48" t="str">
            <v>○</v>
          </cell>
          <cell r="AH48" t="e">
            <v>#N/A</v>
          </cell>
          <cell r="AI48" t="e">
            <v>#N/A</v>
          </cell>
          <cell r="AJ48">
            <v>47</v>
          </cell>
          <cell r="AK48" t="str">
            <v/>
          </cell>
        </row>
        <row r="49">
          <cell r="A49">
            <v>48</v>
          </cell>
          <cell r="B49">
            <v>4</v>
          </cell>
          <cell r="C49" t="str">
            <v>○</v>
          </cell>
          <cell r="D49">
            <v>4901</v>
          </cell>
          <cell r="E49" t="str">
            <v>村　上</v>
          </cell>
          <cell r="F49" t="str">
            <v>卓球家Jr.</v>
          </cell>
          <cell r="G49">
            <v>17</v>
          </cell>
          <cell r="H49">
            <v>1004</v>
          </cell>
          <cell r="I49" t="str">
            <v>山　下</v>
          </cell>
          <cell r="J49">
            <v>10</v>
          </cell>
          <cell r="K49">
            <v>1</v>
          </cell>
          <cell r="L49">
            <v>1</v>
          </cell>
          <cell r="M49">
            <v>1</v>
          </cell>
          <cell r="N49">
            <v>16</v>
          </cell>
          <cell r="O49">
            <v>17</v>
          </cell>
          <cell r="P49">
            <v>48</v>
          </cell>
          <cell r="Q49" t="str">
            <v/>
          </cell>
          <cell r="R49" t="str">
            <v/>
          </cell>
          <cell r="S49" t="str">
            <v/>
          </cell>
          <cell r="T49" t="str">
            <v/>
          </cell>
          <cell r="U49" t="str">
            <v/>
          </cell>
          <cell r="V49" t="str">
            <v/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 t="str">
            <v>○</v>
          </cell>
          <cell r="AD49" t="str">
            <v>×</v>
          </cell>
          <cell r="AE49" t="e">
            <v>#N/A</v>
          </cell>
          <cell r="AF49" t="str">
            <v>○</v>
          </cell>
          <cell r="AG49" t="str">
            <v>○</v>
          </cell>
          <cell r="AH49" t="e">
            <v>#N/A</v>
          </cell>
          <cell r="AI49" t="e">
            <v>#N/A</v>
          </cell>
          <cell r="AJ49">
            <v>48</v>
          </cell>
          <cell r="AK49" t="str">
            <v/>
          </cell>
        </row>
        <row r="50">
          <cell r="A50">
            <v>49</v>
          </cell>
          <cell r="B50">
            <v>4</v>
          </cell>
          <cell r="C50" t="str">
            <v>○</v>
          </cell>
          <cell r="D50">
            <v>1011</v>
          </cell>
          <cell r="E50" t="str">
            <v>井　上</v>
          </cell>
          <cell r="F50" t="str">
            <v>高中央</v>
          </cell>
          <cell r="G50">
            <v>16</v>
          </cell>
          <cell r="H50">
            <v>3406</v>
          </cell>
          <cell r="I50" t="str">
            <v>鉄　野</v>
          </cell>
          <cell r="J50">
            <v>34</v>
          </cell>
          <cell r="K50">
            <v>1</v>
          </cell>
          <cell r="L50">
            <v>1</v>
          </cell>
          <cell r="M50">
            <v>1</v>
          </cell>
          <cell r="N50">
            <v>16</v>
          </cell>
          <cell r="O50">
            <v>16</v>
          </cell>
          <cell r="P50">
            <v>49</v>
          </cell>
          <cell r="Q50" t="str">
            <v/>
          </cell>
          <cell r="R50" t="str">
            <v/>
          </cell>
          <cell r="S50" t="str">
            <v/>
          </cell>
          <cell r="T50" t="str">
            <v/>
          </cell>
          <cell r="U50" t="str">
            <v/>
          </cell>
          <cell r="V50" t="str">
            <v/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 t="str">
            <v>○</v>
          </cell>
          <cell r="AD50" t="str">
            <v>×</v>
          </cell>
          <cell r="AE50" t="e">
            <v>#N/A</v>
          </cell>
          <cell r="AF50" t="str">
            <v>○</v>
          </cell>
          <cell r="AG50" t="str">
            <v>○</v>
          </cell>
          <cell r="AH50" t="e">
            <v>#N/A</v>
          </cell>
          <cell r="AI50" t="e">
            <v>#N/A</v>
          </cell>
          <cell r="AJ50">
            <v>49</v>
          </cell>
          <cell r="AK50" t="str">
            <v/>
          </cell>
        </row>
        <row r="51">
          <cell r="A51">
            <v>50</v>
          </cell>
          <cell r="B51">
            <v>4</v>
          </cell>
          <cell r="C51" t="str">
            <v>○</v>
          </cell>
          <cell r="D51">
            <v>1016</v>
          </cell>
          <cell r="E51" t="str">
            <v>日　浦</v>
          </cell>
          <cell r="F51" t="str">
            <v>高中央</v>
          </cell>
          <cell r="G51">
            <v>15</v>
          </cell>
          <cell r="H51">
            <v>4801</v>
          </cell>
          <cell r="I51" t="str">
            <v>川　崎</v>
          </cell>
          <cell r="J51">
            <v>48</v>
          </cell>
          <cell r="K51">
            <v>2</v>
          </cell>
          <cell r="L51">
            <v>2</v>
          </cell>
          <cell r="M51">
            <v>2</v>
          </cell>
          <cell r="N51">
            <v>15</v>
          </cell>
          <cell r="O51">
            <v>15</v>
          </cell>
          <cell r="P51">
            <v>50</v>
          </cell>
          <cell r="Q51" t="str">
            <v/>
          </cell>
          <cell r="R51" t="str">
            <v/>
          </cell>
          <cell r="S51" t="str">
            <v/>
          </cell>
          <cell r="T51" t="str">
            <v/>
          </cell>
          <cell r="U51" t="str">
            <v/>
          </cell>
          <cell r="V51" t="str">
            <v/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 t="str">
            <v>○</v>
          </cell>
          <cell r="AD51" t="str">
            <v>×</v>
          </cell>
          <cell r="AE51" t="e">
            <v>#N/A</v>
          </cell>
          <cell r="AF51" t="str">
            <v>○</v>
          </cell>
          <cell r="AG51" t="str">
            <v>○</v>
          </cell>
          <cell r="AH51" t="e">
            <v>#N/A</v>
          </cell>
          <cell r="AI51" t="e">
            <v>#N/A</v>
          </cell>
          <cell r="AJ51">
            <v>50</v>
          </cell>
          <cell r="AK51" t="str">
            <v/>
          </cell>
        </row>
        <row r="52">
          <cell r="A52">
            <v>51</v>
          </cell>
          <cell r="B52">
            <v>4</v>
          </cell>
          <cell r="C52" t="str">
            <v>○</v>
          </cell>
          <cell r="D52">
            <v>3302</v>
          </cell>
          <cell r="E52" t="str">
            <v>伊　丹</v>
          </cell>
          <cell r="F52" t="str">
            <v>善　一</v>
          </cell>
          <cell r="G52">
            <v>14</v>
          </cell>
          <cell r="H52">
            <v>5001</v>
          </cell>
          <cell r="I52" t="str">
            <v>大　江</v>
          </cell>
          <cell r="J52">
            <v>50</v>
          </cell>
          <cell r="K52">
            <v>2</v>
          </cell>
          <cell r="L52">
            <v>3</v>
          </cell>
          <cell r="M52">
            <v>3</v>
          </cell>
          <cell r="N52">
            <v>14</v>
          </cell>
          <cell r="O52">
            <v>14</v>
          </cell>
          <cell r="P52">
            <v>51</v>
          </cell>
          <cell r="Q52" t="str">
            <v/>
          </cell>
          <cell r="R52" t="str">
            <v/>
          </cell>
          <cell r="S52" t="str">
            <v/>
          </cell>
          <cell r="T52" t="str">
            <v/>
          </cell>
          <cell r="U52" t="str">
            <v/>
          </cell>
          <cell r="V52" t="str">
            <v/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 t="str">
            <v>○</v>
          </cell>
          <cell r="AD52" t="str">
            <v>×</v>
          </cell>
          <cell r="AE52" t="e">
            <v>#N/A</v>
          </cell>
          <cell r="AF52" t="str">
            <v>○</v>
          </cell>
          <cell r="AG52" t="str">
            <v>○</v>
          </cell>
          <cell r="AH52" t="e">
            <v>#N/A</v>
          </cell>
          <cell r="AI52" t="e">
            <v>#N/A</v>
          </cell>
          <cell r="AJ52">
            <v>51</v>
          </cell>
          <cell r="AK52" t="str">
            <v/>
          </cell>
        </row>
        <row r="53">
          <cell r="A53">
            <v>52</v>
          </cell>
          <cell r="B53">
            <v>4</v>
          </cell>
          <cell r="C53" t="str">
            <v>○</v>
          </cell>
          <cell r="D53">
            <v>1012</v>
          </cell>
          <cell r="E53" t="str">
            <v>藤　田</v>
          </cell>
          <cell r="F53" t="str">
            <v>高中央</v>
          </cell>
          <cell r="G53">
            <v>13</v>
          </cell>
          <cell r="H53">
            <v>4501</v>
          </cell>
          <cell r="I53" t="str">
            <v>大　恵</v>
          </cell>
          <cell r="J53">
            <v>45</v>
          </cell>
          <cell r="K53">
            <v>1</v>
          </cell>
          <cell r="L53">
            <v>4</v>
          </cell>
          <cell r="M53">
            <v>4</v>
          </cell>
          <cell r="N53">
            <v>13</v>
          </cell>
          <cell r="O53">
            <v>13</v>
          </cell>
          <cell r="P53">
            <v>52</v>
          </cell>
          <cell r="Q53" t="str">
            <v/>
          </cell>
          <cell r="R53" t="str">
            <v/>
          </cell>
          <cell r="S53" t="str">
            <v/>
          </cell>
          <cell r="T53" t="str">
            <v/>
          </cell>
          <cell r="U53" t="str">
            <v/>
          </cell>
          <cell r="V53" t="str">
            <v/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 t="str">
            <v>○</v>
          </cell>
          <cell r="AD53" t="str">
            <v>×</v>
          </cell>
          <cell r="AE53" t="e">
            <v>#N/A</v>
          </cell>
          <cell r="AF53" t="str">
            <v>○</v>
          </cell>
          <cell r="AG53" t="str">
            <v>○</v>
          </cell>
          <cell r="AH53" t="e">
            <v>#N/A</v>
          </cell>
          <cell r="AI53" t="e">
            <v>#N/A</v>
          </cell>
          <cell r="AJ53">
            <v>52</v>
          </cell>
          <cell r="AK53" t="str">
            <v/>
          </cell>
        </row>
        <row r="54">
          <cell r="A54">
            <v>53</v>
          </cell>
          <cell r="B54">
            <v>4</v>
          </cell>
          <cell r="C54" t="str">
            <v>○</v>
          </cell>
          <cell r="D54">
            <v>1014</v>
          </cell>
          <cell r="E54" t="str">
            <v>松　本</v>
          </cell>
          <cell r="F54" t="str">
            <v>高中央</v>
          </cell>
          <cell r="G54">
            <v>12</v>
          </cell>
          <cell r="H54">
            <v>1101</v>
          </cell>
          <cell r="I54" t="str">
            <v>杢　村</v>
          </cell>
          <cell r="J54">
            <v>11</v>
          </cell>
          <cell r="K54">
            <v>1</v>
          </cell>
          <cell r="L54">
            <v>4</v>
          </cell>
          <cell r="M54">
            <v>5</v>
          </cell>
          <cell r="N54">
            <v>12</v>
          </cell>
          <cell r="O54">
            <v>12</v>
          </cell>
          <cell r="P54">
            <v>53</v>
          </cell>
          <cell r="Q54" t="str">
            <v/>
          </cell>
          <cell r="R54" t="str">
            <v/>
          </cell>
          <cell r="S54" t="str">
            <v/>
          </cell>
          <cell r="T54" t="str">
            <v/>
          </cell>
          <cell r="U54" t="str">
            <v/>
          </cell>
          <cell r="V54" t="str">
            <v/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 t="str">
            <v>○</v>
          </cell>
          <cell r="AD54" t="str">
            <v>×</v>
          </cell>
          <cell r="AE54" t="e">
            <v>#N/A</v>
          </cell>
          <cell r="AF54" t="str">
            <v>○</v>
          </cell>
          <cell r="AG54" t="str">
            <v>○</v>
          </cell>
          <cell r="AH54" t="e">
            <v>#N/A</v>
          </cell>
          <cell r="AI54" t="e">
            <v>#N/A</v>
          </cell>
          <cell r="AJ54">
            <v>53</v>
          </cell>
          <cell r="AK54" t="str">
            <v/>
          </cell>
        </row>
        <row r="55">
          <cell r="A55">
            <v>54</v>
          </cell>
          <cell r="B55">
            <v>4</v>
          </cell>
          <cell r="C55" t="str">
            <v>○</v>
          </cell>
          <cell r="D55">
            <v>1013</v>
          </cell>
          <cell r="E55" t="str">
            <v>黒　田</v>
          </cell>
          <cell r="F55" t="str">
            <v>高中央</v>
          </cell>
          <cell r="G55">
            <v>11</v>
          </cell>
          <cell r="H55">
            <v>3703</v>
          </cell>
          <cell r="I55" t="str">
            <v>前　田</v>
          </cell>
          <cell r="J55">
            <v>37</v>
          </cell>
          <cell r="K55">
            <v>2</v>
          </cell>
          <cell r="L55">
            <v>3</v>
          </cell>
          <cell r="M55">
            <v>6</v>
          </cell>
          <cell r="N55">
            <v>11</v>
          </cell>
          <cell r="O55">
            <v>11</v>
          </cell>
          <cell r="P55">
            <v>54</v>
          </cell>
          <cell r="Q55" t="str">
            <v/>
          </cell>
          <cell r="R55" t="str">
            <v/>
          </cell>
          <cell r="S55" t="str">
            <v/>
          </cell>
          <cell r="T55" t="str">
            <v/>
          </cell>
          <cell r="U55" t="str">
            <v/>
          </cell>
          <cell r="V55" t="str">
            <v/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 t="str">
            <v>○</v>
          </cell>
          <cell r="AD55" t="str">
            <v>×</v>
          </cell>
          <cell r="AE55" t="e">
            <v>#N/A</v>
          </cell>
          <cell r="AF55" t="str">
            <v>○</v>
          </cell>
          <cell r="AG55" t="str">
            <v>○</v>
          </cell>
          <cell r="AH55" t="e">
            <v>#N/A</v>
          </cell>
          <cell r="AI55" t="e">
            <v>#N/A</v>
          </cell>
          <cell r="AJ55">
            <v>54</v>
          </cell>
          <cell r="AK55" t="str">
            <v/>
          </cell>
        </row>
        <row r="56">
          <cell r="A56">
            <v>55</v>
          </cell>
          <cell r="B56">
            <v>4</v>
          </cell>
          <cell r="C56" t="str">
            <v>○</v>
          </cell>
          <cell r="D56">
            <v>3303</v>
          </cell>
          <cell r="E56" t="str">
            <v>川　竹</v>
          </cell>
          <cell r="F56" t="str">
            <v>善　一</v>
          </cell>
          <cell r="G56">
            <v>10</v>
          </cell>
          <cell r="H56">
            <v>3407</v>
          </cell>
          <cell r="I56" t="str">
            <v>山　地</v>
          </cell>
          <cell r="J56">
            <v>34</v>
          </cell>
          <cell r="K56">
            <v>2</v>
          </cell>
          <cell r="L56">
            <v>2</v>
          </cell>
          <cell r="M56">
            <v>7</v>
          </cell>
          <cell r="N56">
            <v>10</v>
          </cell>
          <cell r="O56">
            <v>10</v>
          </cell>
          <cell r="P56">
            <v>55</v>
          </cell>
          <cell r="Q56" t="str">
            <v/>
          </cell>
          <cell r="R56" t="str">
            <v/>
          </cell>
          <cell r="S56" t="str">
            <v/>
          </cell>
          <cell r="T56" t="str">
            <v/>
          </cell>
          <cell r="U56" t="str">
            <v/>
          </cell>
          <cell r="V56" t="str">
            <v/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 t="str">
            <v>○</v>
          </cell>
          <cell r="AD56" t="str">
            <v>×</v>
          </cell>
          <cell r="AE56" t="e">
            <v>#N/A</v>
          </cell>
          <cell r="AF56" t="str">
            <v>○</v>
          </cell>
          <cell r="AG56" t="str">
            <v>○</v>
          </cell>
          <cell r="AH56" t="e">
            <v>#N/A</v>
          </cell>
          <cell r="AI56" t="e">
            <v>#N/A</v>
          </cell>
          <cell r="AJ56">
            <v>55</v>
          </cell>
          <cell r="AK56" t="str">
            <v/>
          </cell>
        </row>
        <row r="57">
          <cell r="A57">
            <v>56</v>
          </cell>
          <cell r="B57">
            <v>4</v>
          </cell>
          <cell r="C57" t="str">
            <v>○</v>
          </cell>
          <cell r="D57">
            <v>1015</v>
          </cell>
          <cell r="E57" t="str">
            <v>多　田</v>
          </cell>
          <cell r="F57" t="str">
            <v>高中央</v>
          </cell>
          <cell r="G57">
            <v>9</v>
          </cell>
          <cell r="H57">
            <v>4601</v>
          </cell>
          <cell r="I57" t="str">
            <v>中　嶋</v>
          </cell>
          <cell r="J57">
            <v>46</v>
          </cell>
          <cell r="K57">
            <v>1</v>
          </cell>
          <cell r="L57">
            <v>1</v>
          </cell>
          <cell r="M57">
            <v>8</v>
          </cell>
          <cell r="N57">
            <v>9</v>
          </cell>
          <cell r="O57">
            <v>9</v>
          </cell>
          <cell r="P57">
            <v>56</v>
          </cell>
          <cell r="Q57" t="str">
            <v/>
          </cell>
          <cell r="R57" t="str">
            <v/>
          </cell>
          <cell r="S57" t="str">
            <v/>
          </cell>
          <cell r="T57" t="str">
            <v/>
          </cell>
          <cell r="U57" t="str">
            <v/>
          </cell>
          <cell r="V57" t="str">
            <v/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 t="str">
            <v>○</v>
          </cell>
          <cell r="AD57" t="str">
            <v>×</v>
          </cell>
          <cell r="AE57" t="e">
            <v>#N/A</v>
          </cell>
          <cell r="AF57" t="str">
            <v>○</v>
          </cell>
          <cell r="AG57" t="str">
            <v>○</v>
          </cell>
          <cell r="AH57" t="e">
            <v>#N/A</v>
          </cell>
          <cell r="AI57" t="e">
            <v>#N/A</v>
          </cell>
          <cell r="AJ57">
            <v>56</v>
          </cell>
          <cell r="AK57" t="str">
            <v/>
          </cell>
        </row>
        <row r="58">
          <cell r="A58">
            <v>57</v>
          </cell>
          <cell r="B58">
            <v>4</v>
          </cell>
          <cell r="C58" t="str">
            <v>○</v>
          </cell>
          <cell r="D58">
            <v>1106</v>
          </cell>
          <cell r="E58" t="str">
            <v>森　北</v>
          </cell>
          <cell r="F58" t="str">
            <v>高松商</v>
          </cell>
          <cell r="G58">
            <v>8</v>
          </cell>
          <cell r="H58">
            <v>3702</v>
          </cell>
          <cell r="I58" t="str">
            <v>山　下</v>
          </cell>
          <cell r="J58">
            <v>37</v>
          </cell>
          <cell r="K58">
            <v>1</v>
          </cell>
          <cell r="L58">
            <v>1</v>
          </cell>
          <cell r="M58">
            <v>8</v>
          </cell>
          <cell r="N58">
            <v>8</v>
          </cell>
          <cell r="O58">
            <v>8</v>
          </cell>
          <cell r="P58">
            <v>57</v>
          </cell>
          <cell r="Q58" t="str">
            <v/>
          </cell>
          <cell r="R58" t="str">
            <v/>
          </cell>
          <cell r="S58" t="str">
            <v/>
          </cell>
          <cell r="T58" t="str">
            <v/>
          </cell>
          <cell r="U58" t="str">
            <v/>
          </cell>
          <cell r="V58" t="str">
            <v/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 t="str">
            <v>○</v>
          </cell>
          <cell r="AD58" t="str">
            <v>×</v>
          </cell>
          <cell r="AE58" t="e">
            <v>#N/A</v>
          </cell>
          <cell r="AF58" t="str">
            <v>○</v>
          </cell>
          <cell r="AG58" t="str">
            <v>○</v>
          </cell>
          <cell r="AH58" t="e">
            <v>#N/A</v>
          </cell>
          <cell r="AI58" t="e">
            <v>#N/A</v>
          </cell>
          <cell r="AJ58">
            <v>57</v>
          </cell>
          <cell r="AK58" t="str">
            <v/>
          </cell>
        </row>
        <row r="59">
          <cell r="A59">
            <v>58</v>
          </cell>
          <cell r="B59">
            <v>4</v>
          </cell>
          <cell r="C59" t="str">
            <v>○</v>
          </cell>
          <cell r="D59">
            <v>4902</v>
          </cell>
          <cell r="E59" t="str">
            <v>横　手</v>
          </cell>
          <cell r="F59" t="str">
            <v>卓球家Jr.</v>
          </cell>
          <cell r="G59">
            <v>7</v>
          </cell>
          <cell r="H59">
            <v>1001</v>
          </cell>
          <cell r="I59" t="str">
            <v>井　原</v>
          </cell>
          <cell r="J59">
            <v>10</v>
          </cell>
          <cell r="K59">
            <v>2</v>
          </cell>
          <cell r="L59">
            <v>2</v>
          </cell>
          <cell r="M59">
            <v>7</v>
          </cell>
          <cell r="N59">
            <v>7</v>
          </cell>
          <cell r="O59">
            <v>7</v>
          </cell>
          <cell r="P59">
            <v>58</v>
          </cell>
          <cell r="Q59" t="str">
            <v/>
          </cell>
          <cell r="R59" t="str">
            <v/>
          </cell>
          <cell r="S59" t="str">
            <v/>
          </cell>
          <cell r="T59" t="str">
            <v/>
          </cell>
          <cell r="U59" t="str">
            <v/>
          </cell>
          <cell r="V59" t="str">
            <v/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 t="str">
            <v>○</v>
          </cell>
          <cell r="AD59" t="str">
            <v>×</v>
          </cell>
          <cell r="AE59" t="e">
            <v>#N/A</v>
          </cell>
          <cell r="AF59" t="str">
            <v>○</v>
          </cell>
          <cell r="AG59" t="str">
            <v>○</v>
          </cell>
          <cell r="AH59" t="e">
            <v>#N/A</v>
          </cell>
          <cell r="AI59" t="e">
            <v>#N/A</v>
          </cell>
          <cell r="AJ59">
            <v>58</v>
          </cell>
          <cell r="AK59" t="str">
            <v/>
          </cell>
        </row>
      </sheetData>
      <sheetData sheetId="14" refreshError="1"/>
      <sheetData sheetId="15" refreshError="1"/>
      <sheetData sheetId="1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説明書"/>
      <sheetName val="原本"/>
      <sheetName val="データ"/>
      <sheetName val="シード計算"/>
      <sheetName val="山計算"/>
      <sheetName val="ランク計算"/>
      <sheetName val="シードデータ"/>
      <sheetName val="上位シード"/>
      <sheetName val="組み合わせ"/>
      <sheetName val="選手一覧"/>
      <sheetName val="選択学校"/>
      <sheetName val="順位入替"/>
      <sheetName val="ランク一覧"/>
      <sheetName val="ランク表"/>
      <sheetName val="確認表"/>
      <sheetName val="清書準備"/>
      <sheetName val="清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">
          <cell r="A2">
            <v>1</v>
          </cell>
          <cell r="B2">
            <v>7</v>
          </cell>
          <cell r="C2" t="str">
            <v>○</v>
          </cell>
          <cell r="D2">
            <v>3701</v>
          </cell>
          <cell r="E2" t="str">
            <v>三　谷</v>
          </cell>
          <cell r="F2" t="str">
            <v>香川西</v>
          </cell>
          <cell r="G2" t="str">
            <v/>
          </cell>
          <cell r="H2" t="str">
            <v/>
          </cell>
          <cell r="I2" t="str">
            <v/>
          </cell>
          <cell r="J2" t="str">
            <v/>
          </cell>
          <cell r="K2">
            <v>1</v>
          </cell>
          <cell r="L2">
            <v>1</v>
          </cell>
          <cell r="M2">
            <v>1</v>
          </cell>
          <cell r="N2">
            <v>1</v>
          </cell>
          <cell r="O2">
            <v>1</v>
          </cell>
          <cell r="P2">
            <v>1</v>
          </cell>
          <cell r="Q2" t="str">
            <v/>
          </cell>
          <cell r="R2" t="str">
            <v/>
          </cell>
          <cell r="S2" t="str">
            <v/>
          </cell>
          <cell r="T2" t="str">
            <v/>
          </cell>
          <cell r="U2" t="str">
            <v/>
          </cell>
          <cell r="V2" t="str">
            <v/>
          </cell>
          <cell r="W2">
            <v>0</v>
          </cell>
          <cell r="X2">
            <v>0</v>
          </cell>
          <cell r="Y2">
            <v>0</v>
          </cell>
          <cell r="Z2">
            <v>0</v>
          </cell>
          <cell r="AA2">
            <v>0</v>
          </cell>
          <cell r="AB2">
            <v>0</v>
          </cell>
          <cell r="AC2" t="str">
            <v>○</v>
          </cell>
          <cell r="AD2" t="str">
            <v>×</v>
          </cell>
          <cell r="AE2" t="e">
            <v>#N/A</v>
          </cell>
          <cell r="AF2" t="str">
            <v>○</v>
          </cell>
          <cell r="AG2" t="str">
            <v>○</v>
          </cell>
          <cell r="AH2" t="e">
            <v>#N/A</v>
          </cell>
          <cell r="AI2" t="e">
            <v>#N/A</v>
          </cell>
          <cell r="AJ2">
            <v>1</v>
          </cell>
          <cell r="AK2" t="str">
            <v/>
          </cell>
          <cell r="AL2">
            <v>0</v>
          </cell>
          <cell r="AM2">
            <v>0</v>
          </cell>
          <cell r="AN2">
            <v>0</v>
          </cell>
          <cell r="AO2">
            <v>0</v>
          </cell>
        </row>
        <row r="3">
          <cell r="A3">
            <v>2</v>
          </cell>
          <cell r="B3">
            <v>7</v>
          </cell>
          <cell r="C3" t="str">
            <v>○</v>
          </cell>
          <cell r="D3">
            <v>3401</v>
          </cell>
          <cell r="E3" t="str">
            <v>近　藤</v>
          </cell>
          <cell r="F3" t="str">
            <v>尽　誠</v>
          </cell>
          <cell r="G3" t="str">
            <v/>
          </cell>
          <cell r="H3" t="str">
            <v/>
          </cell>
          <cell r="I3" t="str">
            <v/>
          </cell>
          <cell r="J3" t="str">
            <v/>
          </cell>
          <cell r="K3">
            <v>2</v>
          </cell>
          <cell r="L3">
            <v>2</v>
          </cell>
          <cell r="M3">
            <v>2</v>
          </cell>
          <cell r="N3">
            <v>2</v>
          </cell>
          <cell r="O3">
            <v>2</v>
          </cell>
          <cell r="P3">
            <v>2</v>
          </cell>
          <cell r="Q3" t="str">
            <v/>
          </cell>
          <cell r="R3" t="str">
            <v/>
          </cell>
          <cell r="S3" t="str">
            <v/>
          </cell>
          <cell r="T3" t="str">
            <v/>
          </cell>
          <cell r="U3" t="str">
            <v/>
          </cell>
          <cell r="V3" t="str">
            <v/>
          </cell>
          <cell r="W3">
            <v>0</v>
          </cell>
          <cell r="X3">
            <v>0</v>
          </cell>
          <cell r="Y3">
            <v>0</v>
          </cell>
          <cell r="Z3">
            <v>0</v>
          </cell>
          <cell r="AA3">
            <v>0</v>
          </cell>
          <cell r="AB3">
            <v>0</v>
          </cell>
          <cell r="AC3" t="str">
            <v>○</v>
          </cell>
          <cell r="AD3" t="str">
            <v>×</v>
          </cell>
          <cell r="AE3" t="e">
            <v>#N/A</v>
          </cell>
          <cell r="AF3" t="str">
            <v>○</v>
          </cell>
          <cell r="AG3" t="str">
            <v>○</v>
          </cell>
          <cell r="AH3" t="e">
            <v>#N/A</v>
          </cell>
          <cell r="AI3" t="e">
            <v>#N/A</v>
          </cell>
          <cell r="AJ3">
            <v>2</v>
          </cell>
          <cell r="AK3" t="str">
            <v/>
          </cell>
        </row>
        <row r="4">
          <cell r="A4">
            <v>3</v>
          </cell>
          <cell r="B4">
            <v>7</v>
          </cell>
          <cell r="C4" t="str">
            <v>○</v>
          </cell>
          <cell r="D4">
            <v>3702</v>
          </cell>
          <cell r="E4" t="str">
            <v>　劉</v>
          </cell>
          <cell r="F4" t="str">
            <v>香川西</v>
          </cell>
          <cell r="G4">
            <v>30</v>
          </cell>
          <cell r="H4">
            <v>3901</v>
          </cell>
          <cell r="I4" t="str">
            <v>川　崎</v>
          </cell>
          <cell r="J4">
            <v>39</v>
          </cell>
          <cell r="K4">
            <v>2</v>
          </cell>
          <cell r="L4">
            <v>3</v>
          </cell>
          <cell r="M4">
            <v>3</v>
          </cell>
          <cell r="N4">
            <v>3</v>
          </cell>
          <cell r="O4">
            <v>3</v>
          </cell>
          <cell r="P4">
            <v>3</v>
          </cell>
          <cell r="Q4" t="str">
            <v/>
          </cell>
          <cell r="R4" t="str">
            <v/>
          </cell>
          <cell r="S4" t="str">
            <v/>
          </cell>
          <cell r="T4" t="str">
            <v/>
          </cell>
          <cell r="U4" t="str">
            <v/>
          </cell>
          <cell r="V4" t="str">
            <v/>
          </cell>
          <cell r="W4">
            <v>0</v>
          </cell>
          <cell r="X4">
            <v>0</v>
          </cell>
          <cell r="Y4">
            <v>0</v>
          </cell>
          <cell r="Z4">
            <v>0</v>
          </cell>
          <cell r="AA4">
            <v>0</v>
          </cell>
          <cell r="AB4">
            <v>0</v>
          </cell>
          <cell r="AC4" t="str">
            <v>○</v>
          </cell>
          <cell r="AD4" t="str">
            <v>×</v>
          </cell>
          <cell r="AE4" t="e">
            <v>#N/A</v>
          </cell>
          <cell r="AF4" t="str">
            <v>○</v>
          </cell>
          <cell r="AG4" t="str">
            <v>○</v>
          </cell>
          <cell r="AH4" t="e">
            <v>#N/A</v>
          </cell>
          <cell r="AI4" t="e">
            <v>#N/A</v>
          </cell>
          <cell r="AJ4">
            <v>3</v>
          </cell>
          <cell r="AK4" t="str">
            <v/>
          </cell>
        </row>
        <row r="5">
          <cell r="A5">
            <v>4</v>
          </cell>
          <cell r="B5">
            <v>7</v>
          </cell>
          <cell r="C5" t="str">
            <v>○</v>
          </cell>
          <cell r="D5">
            <v>1102</v>
          </cell>
          <cell r="E5" t="str">
            <v>岩　﨑</v>
          </cell>
          <cell r="F5" t="str">
            <v>高松商</v>
          </cell>
          <cell r="G5">
            <v>29</v>
          </cell>
          <cell r="H5">
            <v>1010</v>
          </cell>
          <cell r="I5" t="str">
            <v>小　島</v>
          </cell>
          <cell r="J5">
            <v>10</v>
          </cell>
          <cell r="K5">
            <v>1</v>
          </cell>
          <cell r="L5">
            <v>4</v>
          </cell>
          <cell r="M5">
            <v>4</v>
          </cell>
          <cell r="N5">
            <v>4</v>
          </cell>
          <cell r="O5">
            <v>4</v>
          </cell>
          <cell r="P5">
            <v>4</v>
          </cell>
          <cell r="Q5" t="str">
            <v/>
          </cell>
          <cell r="R5" t="str">
            <v/>
          </cell>
          <cell r="S5" t="str">
            <v/>
          </cell>
          <cell r="T5" t="str">
            <v/>
          </cell>
          <cell r="U5" t="str">
            <v/>
          </cell>
          <cell r="V5" t="str">
            <v/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 t="str">
            <v>○</v>
          </cell>
          <cell r="AD5" t="str">
            <v>×</v>
          </cell>
          <cell r="AE5" t="e">
            <v>#N/A</v>
          </cell>
          <cell r="AF5" t="str">
            <v>○</v>
          </cell>
          <cell r="AG5" t="str">
            <v>○</v>
          </cell>
          <cell r="AH5" t="e">
            <v>#N/A</v>
          </cell>
          <cell r="AI5" t="e">
            <v>#N/A</v>
          </cell>
          <cell r="AJ5">
            <v>4</v>
          </cell>
          <cell r="AK5" t="str">
            <v/>
          </cell>
        </row>
        <row r="6">
          <cell r="A6">
            <v>5</v>
          </cell>
          <cell r="B6">
            <v>7</v>
          </cell>
          <cell r="C6" t="str">
            <v>○</v>
          </cell>
          <cell r="D6">
            <v>3704</v>
          </cell>
          <cell r="E6" t="str">
            <v>阿　部</v>
          </cell>
          <cell r="F6" t="str">
            <v>香川西</v>
          </cell>
          <cell r="G6">
            <v>28</v>
          </cell>
          <cell r="H6">
            <v>1011</v>
          </cell>
          <cell r="I6" t="str">
            <v>小　泉</v>
          </cell>
          <cell r="J6">
            <v>10</v>
          </cell>
          <cell r="K6">
            <v>1</v>
          </cell>
          <cell r="L6">
            <v>4</v>
          </cell>
          <cell r="M6">
            <v>5</v>
          </cell>
          <cell r="N6">
            <v>5</v>
          </cell>
          <cell r="O6">
            <v>5</v>
          </cell>
          <cell r="P6">
            <v>5</v>
          </cell>
          <cell r="Q6" t="str">
            <v/>
          </cell>
          <cell r="R6" t="str">
            <v/>
          </cell>
          <cell r="S6" t="str">
            <v/>
          </cell>
          <cell r="T6" t="str">
            <v/>
          </cell>
          <cell r="U6" t="str">
            <v/>
          </cell>
          <cell r="V6" t="str">
            <v/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 t="str">
            <v>○</v>
          </cell>
          <cell r="AD6" t="str">
            <v>×</v>
          </cell>
          <cell r="AE6" t="e">
            <v>#N/A</v>
          </cell>
          <cell r="AF6" t="str">
            <v>○</v>
          </cell>
          <cell r="AG6" t="str">
            <v>○</v>
          </cell>
          <cell r="AH6" t="e">
            <v>#N/A</v>
          </cell>
          <cell r="AI6" t="e">
            <v>#N/A</v>
          </cell>
          <cell r="AJ6">
            <v>5</v>
          </cell>
          <cell r="AK6" t="str">
            <v/>
          </cell>
        </row>
        <row r="7">
          <cell r="A7">
            <v>6</v>
          </cell>
          <cell r="B7">
            <v>7</v>
          </cell>
          <cell r="C7" t="str">
            <v>○</v>
          </cell>
          <cell r="D7">
            <v>3703</v>
          </cell>
          <cell r="E7" t="str">
            <v>櫻　井</v>
          </cell>
          <cell r="F7" t="str">
            <v>香川西</v>
          </cell>
          <cell r="G7">
            <v>27</v>
          </cell>
          <cell r="H7">
            <v>1104</v>
          </cell>
          <cell r="I7" t="str">
            <v>能　祖</v>
          </cell>
          <cell r="J7">
            <v>11</v>
          </cell>
          <cell r="K7">
            <v>2</v>
          </cell>
          <cell r="L7">
            <v>3</v>
          </cell>
          <cell r="M7">
            <v>6</v>
          </cell>
          <cell r="N7">
            <v>6</v>
          </cell>
          <cell r="O7">
            <v>6</v>
          </cell>
          <cell r="P7">
            <v>6</v>
          </cell>
          <cell r="Q7" t="str">
            <v/>
          </cell>
          <cell r="R7" t="str">
            <v/>
          </cell>
          <cell r="S7" t="str">
            <v/>
          </cell>
          <cell r="T7" t="str">
            <v/>
          </cell>
          <cell r="U7" t="str">
            <v/>
          </cell>
          <cell r="V7" t="str">
            <v/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 t="str">
            <v>○</v>
          </cell>
          <cell r="AD7" t="str">
            <v>×</v>
          </cell>
          <cell r="AE7" t="e">
            <v>#N/A</v>
          </cell>
          <cell r="AF7" t="str">
            <v>○</v>
          </cell>
          <cell r="AG7" t="str">
            <v>○</v>
          </cell>
          <cell r="AH7" t="e">
            <v>#N/A</v>
          </cell>
          <cell r="AI7" t="e">
            <v>#N/A</v>
          </cell>
          <cell r="AJ7">
            <v>6</v>
          </cell>
          <cell r="AK7" t="str">
            <v/>
          </cell>
        </row>
        <row r="8">
          <cell r="A8">
            <v>7</v>
          </cell>
          <cell r="B8">
            <v>7</v>
          </cell>
          <cell r="C8" t="str">
            <v>○</v>
          </cell>
          <cell r="D8">
            <v>1101</v>
          </cell>
          <cell r="E8" t="str">
            <v>横　手</v>
          </cell>
          <cell r="F8" t="str">
            <v>高松商</v>
          </cell>
          <cell r="G8">
            <v>26</v>
          </cell>
          <cell r="H8">
            <v>1009</v>
          </cell>
          <cell r="I8" t="str">
            <v>荒　山</v>
          </cell>
          <cell r="J8">
            <v>10</v>
          </cell>
          <cell r="K8">
            <v>2</v>
          </cell>
          <cell r="L8">
            <v>2</v>
          </cell>
          <cell r="M8">
            <v>7</v>
          </cell>
          <cell r="N8">
            <v>7</v>
          </cell>
          <cell r="O8">
            <v>7</v>
          </cell>
          <cell r="P8">
            <v>7</v>
          </cell>
          <cell r="Q8" t="str">
            <v/>
          </cell>
          <cell r="R8" t="str">
            <v/>
          </cell>
          <cell r="S8" t="str">
            <v/>
          </cell>
          <cell r="T8" t="str">
            <v/>
          </cell>
          <cell r="U8" t="str">
            <v/>
          </cell>
          <cell r="V8" t="str">
            <v/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 t="str">
            <v>○</v>
          </cell>
          <cell r="AD8" t="str">
            <v>×</v>
          </cell>
          <cell r="AE8" t="e">
            <v>#N/A</v>
          </cell>
          <cell r="AF8" t="str">
            <v>○</v>
          </cell>
          <cell r="AG8" t="str">
            <v>○</v>
          </cell>
          <cell r="AH8" t="e">
            <v>#N/A</v>
          </cell>
          <cell r="AI8" t="e">
            <v>#N/A</v>
          </cell>
          <cell r="AJ8">
            <v>7</v>
          </cell>
          <cell r="AK8" t="str">
            <v/>
          </cell>
        </row>
        <row r="9">
          <cell r="A9">
            <v>8</v>
          </cell>
          <cell r="B9">
            <v>7</v>
          </cell>
          <cell r="C9" t="str">
            <v>○</v>
          </cell>
          <cell r="D9">
            <v>1103</v>
          </cell>
          <cell r="E9" t="str">
            <v>高　尾</v>
          </cell>
          <cell r="F9" t="str">
            <v>高松商</v>
          </cell>
          <cell r="G9">
            <v>25</v>
          </cell>
          <cell r="H9">
            <v>1006</v>
          </cell>
          <cell r="I9" t="str">
            <v>佐々木</v>
          </cell>
          <cell r="J9">
            <v>10</v>
          </cell>
          <cell r="K9">
            <v>1</v>
          </cell>
          <cell r="L9">
            <v>1</v>
          </cell>
          <cell r="M9">
            <v>8</v>
          </cell>
          <cell r="N9">
            <v>8</v>
          </cell>
          <cell r="O9">
            <v>8</v>
          </cell>
          <cell r="P9">
            <v>8</v>
          </cell>
          <cell r="Q9" t="str">
            <v/>
          </cell>
          <cell r="R9" t="str">
            <v/>
          </cell>
          <cell r="S9" t="str">
            <v/>
          </cell>
          <cell r="T9" t="str">
            <v/>
          </cell>
          <cell r="U9" t="str">
            <v/>
          </cell>
          <cell r="V9" t="str">
            <v/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 t="str">
            <v>○</v>
          </cell>
          <cell r="AD9" t="str">
            <v>×</v>
          </cell>
          <cell r="AE9" t="e">
            <v>#N/A</v>
          </cell>
          <cell r="AF9" t="str">
            <v>○</v>
          </cell>
          <cell r="AG9" t="str">
            <v>○</v>
          </cell>
          <cell r="AH9" t="e">
            <v>#N/A</v>
          </cell>
          <cell r="AI9" t="e">
            <v>#N/A</v>
          </cell>
          <cell r="AJ9">
            <v>8</v>
          </cell>
          <cell r="AK9" t="str">
            <v/>
          </cell>
        </row>
        <row r="10">
          <cell r="A10">
            <v>9</v>
          </cell>
          <cell r="B10">
            <v>7</v>
          </cell>
          <cell r="C10" t="str">
            <v>○</v>
          </cell>
          <cell r="D10">
            <v>3402</v>
          </cell>
          <cell r="E10" t="str">
            <v>宮　﨑</v>
          </cell>
          <cell r="F10" t="str">
            <v>尽　誠</v>
          </cell>
          <cell r="G10">
            <v>24</v>
          </cell>
          <cell r="H10">
            <v>1005</v>
          </cell>
          <cell r="I10" t="str">
            <v>納　田</v>
          </cell>
          <cell r="J10">
            <v>10</v>
          </cell>
          <cell r="K10">
            <v>1</v>
          </cell>
          <cell r="L10">
            <v>1</v>
          </cell>
          <cell r="M10">
            <v>8</v>
          </cell>
          <cell r="N10">
            <v>9</v>
          </cell>
          <cell r="O10">
            <v>9</v>
          </cell>
          <cell r="P10">
            <v>9</v>
          </cell>
          <cell r="Q10" t="str">
            <v/>
          </cell>
          <cell r="R10" t="str">
            <v/>
          </cell>
          <cell r="S10" t="str">
            <v/>
          </cell>
          <cell r="T10" t="str">
            <v/>
          </cell>
          <cell r="U10" t="str">
            <v/>
          </cell>
          <cell r="V10" t="str">
            <v/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 t="str">
            <v>○</v>
          </cell>
          <cell r="AD10" t="str">
            <v>×</v>
          </cell>
          <cell r="AE10" t="e">
            <v>#N/A</v>
          </cell>
          <cell r="AF10" t="str">
            <v>○</v>
          </cell>
          <cell r="AG10" t="str">
            <v>○</v>
          </cell>
          <cell r="AH10" t="e">
            <v>#N/A</v>
          </cell>
          <cell r="AI10" t="e">
            <v>#N/A</v>
          </cell>
          <cell r="AJ10">
            <v>9</v>
          </cell>
          <cell r="AK10" t="str">
            <v/>
          </cell>
        </row>
        <row r="11">
          <cell r="A11">
            <v>10</v>
          </cell>
          <cell r="B11">
            <v>7</v>
          </cell>
          <cell r="C11" t="str">
            <v>○</v>
          </cell>
          <cell r="D11">
            <v>1008</v>
          </cell>
          <cell r="E11" t="str">
            <v>久　保</v>
          </cell>
          <cell r="F11" t="str">
            <v>高中央</v>
          </cell>
          <cell r="G11">
            <v>23</v>
          </cell>
          <cell r="H11">
            <v>3706</v>
          </cell>
          <cell r="I11" t="str">
            <v>宮　崎</v>
          </cell>
          <cell r="J11">
            <v>37</v>
          </cell>
          <cell r="K11">
            <v>2</v>
          </cell>
          <cell r="L11">
            <v>2</v>
          </cell>
          <cell r="M11">
            <v>7</v>
          </cell>
          <cell r="N11">
            <v>10</v>
          </cell>
          <cell r="O11">
            <v>10</v>
          </cell>
          <cell r="P11">
            <v>10</v>
          </cell>
          <cell r="Q11" t="str">
            <v/>
          </cell>
          <cell r="R11" t="str">
            <v/>
          </cell>
          <cell r="S11" t="str">
            <v/>
          </cell>
          <cell r="T11" t="str">
            <v/>
          </cell>
          <cell r="U11" t="str">
            <v/>
          </cell>
          <cell r="V11" t="str">
            <v/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 t="str">
            <v>○</v>
          </cell>
          <cell r="AD11" t="str">
            <v>×</v>
          </cell>
          <cell r="AE11" t="e">
            <v>#N/A</v>
          </cell>
          <cell r="AF11" t="str">
            <v>○</v>
          </cell>
          <cell r="AG11" t="str">
            <v>○</v>
          </cell>
          <cell r="AH11" t="e">
            <v>#N/A</v>
          </cell>
          <cell r="AI11" t="e">
            <v>#N/A</v>
          </cell>
          <cell r="AJ11">
            <v>10</v>
          </cell>
          <cell r="AK11" t="str">
            <v/>
          </cell>
        </row>
        <row r="12">
          <cell r="A12">
            <v>11</v>
          </cell>
          <cell r="B12">
            <v>7</v>
          </cell>
          <cell r="C12" t="str">
            <v>○</v>
          </cell>
          <cell r="D12">
            <v>1004</v>
          </cell>
          <cell r="E12" t="str">
            <v>三　木</v>
          </cell>
          <cell r="F12" t="str">
            <v>高中央</v>
          </cell>
          <cell r="G12">
            <v>22</v>
          </cell>
          <cell r="H12">
            <v>3404</v>
          </cell>
          <cell r="I12" t="str">
            <v>小　田</v>
          </cell>
          <cell r="J12">
            <v>34</v>
          </cell>
          <cell r="K12">
            <v>2</v>
          </cell>
          <cell r="L12">
            <v>3</v>
          </cell>
          <cell r="M12">
            <v>6</v>
          </cell>
          <cell r="N12">
            <v>11</v>
          </cell>
          <cell r="O12">
            <v>11</v>
          </cell>
          <cell r="P12">
            <v>11</v>
          </cell>
          <cell r="Q12" t="str">
            <v/>
          </cell>
          <cell r="R12" t="str">
            <v/>
          </cell>
          <cell r="S12" t="str">
            <v/>
          </cell>
          <cell r="T12" t="str">
            <v/>
          </cell>
          <cell r="U12" t="str">
            <v/>
          </cell>
          <cell r="V12" t="str">
            <v/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 t="str">
            <v>○</v>
          </cell>
          <cell r="AD12" t="str">
            <v>×</v>
          </cell>
          <cell r="AE12" t="e">
            <v>#N/A</v>
          </cell>
          <cell r="AF12" t="str">
            <v>○</v>
          </cell>
          <cell r="AG12" t="str">
            <v>○</v>
          </cell>
          <cell r="AH12" t="e">
            <v>#N/A</v>
          </cell>
          <cell r="AI12" t="e">
            <v>#N/A</v>
          </cell>
          <cell r="AJ12">
            <v>11</v>
          </cell>
          <cell r="AK12" t="str">
            <v/>
          </cell>
        </row>
        <row r="13">
          <cell r="A13">
            <v>12</v>
          </cell>
          <cell r="B13">
            <v>7</v>
          </cell>
          <cell r="C13" t="str">
            <v>○</v>
          </cell>
          <cell r="D13">
            <v>3403</v>
          </cell>
          <cell r="E13" t="str">
            <v>石　井</v>
          </cell>
          <cell r="F13" t="str">
            <v>尽　誠</v>
          </cell>
          <cell r="G13">
            <v>21</v>
          </cell>
          <cell r="H13">
            <v>1106</v>
          </cell>
          <cell r="I13" t="str">
            <v>小　林</v>
          </cell>
          <cell r="J13">
            <v>11</v>
          </cell>
          <cell r="K13">
            <v>1</v>
          </cell>
          <cell r="L13">
            <v>4</v>
          </cell>
          <cell r="M13">
            <v>5</v>
          </cell>
          <cell r="N13">
            <v>12</v>
          </cell>
          <cell r="O13">
            <v>12</v>
          </cell>
          <cell r="P13">
            <v>12</v>
          </cell>
          <cell r="Q13" t="str">
            <v/>
          </cell>
          <cell r="R13" t="str">
            <v/>
          </cell>
          <cell r="S13" t="str">
            <v/>
          </cell>
          <cell r="T13" t="str">
            <v/>
          </cell>
          <cell r="U13" t="str">
            <v/>
          </cell>
          <cell r="V13" t="str">
            <v/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 t="str">
            <v>○</v>
          </cell>
          <cell r="AD13" t="str">
            <v>×</v>
          </cell>
          <cell r="AE13" t="e">
            <v>#N/A</v>
          </cell>
          <cell r="AF13" t="str">
            <v>○</v>
          </cell>
          <cell r="AG13" t="str">
            <v>○</v>
          </cell>
          <cell r="AH13" t="e">
            <v>#N/A</v>
          </cell>
          <cell r="AI13" t="e">
            <v>#N/A</v>
          </cell>
          <cell r="AJ13">
            <v>12</v>
          </cell>
          <cell r="AK13" t="str">
            <v/>
          </cell>
        </row>
        <row r="14">
          <cell r="A14">
            <v>13</v>
          </cell>
          <cell r="B14">
            <v>7</v>
          </cell>
          <cell r="C14" t="str">
            <v>○</v>
          </cell>
          <cell r="D14">
            <v>3705</v>
          </cell>
          <cell r="E14" t="str">
            <v>大　西</v>
          </cell>
          <cell r="F14" t="str">
            <v>香川西</v>
          </cell>
          <cell r="G14">
            <v>20</v>
          </cell>
          <cell r="H14">
            <v>1007</v>
          </cell>
          <cell r="I14" t="str">
            <v>葛　西</v>
          </cell>
          <cell r="J14">
            <v>10</v>
          </cell>
          <cell r="K14">
            <v>1</v>
          </cell>
          <cell r="L14">
            <v>4</v>
          </cell>
          <cell r="M14">
            <v>4</v>
          </cell>
          <cell r="N14">
            <v>13</v>
          </cell>
          <cell r="O14">
            <v>13</v>
          </cell>
          <cell r="P14">
            <v>13</v>
          </cell>
          <cell r="Q14" t="str">
            <v/>
          </cell>
          <cell r="R14" t="str">
            <v/>
          </cell>
          <cell r="S14" t="str">
            <v/>
          </cell>
          <cell r="T14" t="str">
            <v/>
          </cell>
          <cell r="U14" t="str">
            <v/>
          </cell>
          <cell r="V14" t="str">
            <v/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 t="str">
            <v>○</v>
          </cell>
          <cell r="AD14" t="str">
            <v>×</v>
          </cell>
          <cell r="AE14" t="e">
            <v>#N/A</v>
          </cell>
          <cell r="AF14" t="str">
            <v>○</v>
          </cell>
          <cell r="AG14" t="str">
            <v>○</v>
          </cell>
          <cell r="AH14" t="e">
            <v>#N/A</v>
          </cell>
          <cell r="AI14" t="e">
            <v>#N/A</v>
          </cell>
          <cell r="AJ14">
            <v>13</v>
          </cell>
          <cell r="AK14" t="str">
            <v/>
          </cell>
        </row>
        <row r="15">
          <cell r="A15">
            <v>14</v>
          </cell>
          <cell r="B15">
            <v>7</v>
          </cell>
          <cell r="C15" t="str">
            <v>○</v>
          </cell>
          <cell r="D15">
            <v>1001</v>
          </cell>
          <cell r="E15" t="str">
            <v>玉　木</v>
          </cell>
          <cell r="F15" t="str">
            <v>高中央</v>
          </cell>
          <cell r="G15">
            <v>19</v>
          </cell>
          <cell r="H15">
            <v>1105</v>
          </cell>
          <cell r="I15" t="str">
            <v>谷　定</v>
          </cell>
          <cell r="J15">
            <v>11</v>
          </cell>
          <cell r="K15">
            <v>2</v>
          </cell>
          <cell r="L15">
            <v>3</v>
          </cell>
          <cell r="M15">
            <v>3</v>
          </cell>
          <cell r="N15">
            <v>14</v>
          </cell>
          <cell r="O15">
            <v>14</v>
          </cell>
          <cell r="P15">
            <v>14</v>
          </cell>
          <cell r="Q15" t="str">
            <v/>
          </cell>
          <cell r="R15" t="str">
            <v/>
          </cell>
          <cell r="S15" t="str">
            <v/>
          </cell>
          <cell r="T15" t="str">
            <v/>
          </cell>
          <cell r="U15" t="str">
            <v/>
          </cell>
          <cell r="V15" t="str">
            <v/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 t="str">
            <v>○</v>
          </cell>
          <cell r="AD15" t="str">
            <v>×</v>
          </cell>
          <cell r="AE15" t="e">
            <v>#N/A</v>
          </cell>
          <cell r="AF15" t="str">
            <v>○</v>
          </cell>
          <cell r="AG15" t="str">
            <v>○</v>
          </cell>
          <cell r="AH15" t="e">
            <v>#N/A</v>
          </cell>
          <cell r="AI15" t="e">
            <v>#N/A</v>
          </cell>
          <cell r="AJ15">
            <v>14</v>
          </cell>
          <cell r="AK15" t="str">
            <v/>
          </cell>
        </row>
        <row r="16">
          <cell r="A16">
            <v>15</v>
          </cell>
          <cell r="B16">
            <v>7</v>
          </cell>
          <cell r="C16" t="str">
            <v>○</v>
          </cell>
          <cell r="D16">
            <v>4901</v>
          </cell>
          <cell r="E16" t="str">
            <v>杢　村</v>
          </cell>
          <cell r="F16" t="str">
            <v>卓球家Jr.</v>
          </cell>
          <cell r="G16">
            <v>18</v>
          </cell>
          <cell r="H16">
            <v>1003</v>
          </cell>
          <cell r="I16" t="str">
            <v>増　田</v>
          </cell>
          <cell r="J16">
            <v>10</v>
          </cell>
          <cell r="K16">
            <v>2</v>
          </cell>
          <cell r="L16">
            <v>2</v>
          </cell>
          <cell r="M16">
            <v>2</v>
          </cell>
          <cell r="N16">
            <v>15</v>
          </cell>
          <cell r="O16">
            <v>15</v>
          </cell>
          <cell r="P16">
            <v>15</v>
          </cell>
          <cell r="Q16" t="str">
            <v/>
          </cell>
          <cell r="R16" t="str">
            <v/>
          </cell>
          <cell r="S16" t="str">
            <v/>
          </cell>
          <cell r="T16" t="str">
            <v/>
          </cell>
          <cell r="U16" t="str">
            <v/>
          </cell>
          <cell r="V16" t="str">
            <v/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 t="str">
            <v>○</v>
          </cell>
          <cell r="AD16" t="str">
            <v>×</v>
          </cell>
          <cell r="AE16" t="e">
            <v>#N/A</v>
          </cell>
          <cell r="AF16" t="str">
            <v>○</v>
          </cell>
          <cell r="AG16" t="str">
            <v>○</v>
          </cell>
          <cell r="AH16" t="e">
            <v>#N/A</v>
          </cell>
          <cell r="AI16" t="e">
            <v>#N/A</v>
          </cell>
          <cell r="AJ16">
            <v>15</v>
          </cell>
          <cell r="AK16" t="str">
            <v/>
          </cell>
        </row>
        <row r="17">
          <cell r="A17">
            <v>16</v>
          </cell>
          <cell r="B17">
            <v>7</v>
          </cell>
          <cell r="C17" t="str">
            <v>○</v>
          </cell>
          <cell r="D17">
            <v>1401</v>
          </cell>
          <cell r="E17" t="str">
            <v>森　本</v>
          </cell>
          <cell r="F17" t="str">
            <v>高桜井</v>
          </cell>
          <cell r="G17">
            <v>17</v>
          </cell>
          <cell r="H17">
            <v>1002</v>
          </cell>
          <cell r="I17" t="str">
            <v>小　野</v>
          </cell>
          <cell r="J17">
            <v>10</v>
          </cell>
          <cell r="K17">
            <v>1</v>
          </cell>
          <cell r="L17">
            <v>1</v>
          </cell>
          <cell r="M17">
            <v>1</v>
          </cell>
          <cell r="N17">
            <v>16</v>
          </cell>
          <cell r="O17">
            <v>16</v>
          </cell>
          <cell r="P17">
            <v>16</v>
          </cell>
          <cell r="Q17" t="str">
            <v/>
          </cell>
          <cell r="R17" t="str">
            <v/>
          </cell>
          <cell r="S17" t="str">
            <v/>
          </cell>
          <cell r="T17" t="str">
            <v/>
          </cell>
          <cell r="U17" t="str">
            <v/>
          </cell>
          <cell r="V17" t="str">
            <v/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 t="str">
            <v>○</v>
          </cell>
          <cell r="AD17" t="str">
            <v>×</v>
          </cell>
          <cell r="AE17" t="e">
            <v>#N/A</v>
          </cell>
          <cell r="AF17" t="str">
            <v>○</v>
          </cell>
          <cell r="AG17" t="str">
            <v>○</v>
          </cell>
          <cell r="AH17" t="e">
            <v>#N/A</v>
          </cell>
          <cell r="AI17" t="e">
            <v>#N/A</v>
          </cell>
          <cell r="AJ17">
            <v>16</v>
          </cell>
          <cell r="AK17" t="str">
            <v/>
          </cell>
        </row>
        <row r="18">
          <cell r="A18">
            <v>17</v>
          </cell>
          <cell r="B18">
            <v>4</v>
          </cell>
          <cell r="C18" t="str">
            <v>○</v>
          </cell>
          <cell r="D18">
            <v>1002</v>
          </cell>
          <cell r="E18" t="str">
            <v>小　野</v>
          </cell>
          <cell r="F18" t="str">
            <v>高中央</v>
          </cell>
          <cell r="G18">
            <v>16</v>
          </cell>
          <cell r="H18">
            <v>1401</v>
          </cell>
          <cell r="I18" t="str">
            <v>森　本</v>
          </cell>
          <cell r="J18">
            <v>14</v>
          </cell>
          <cell r="K18">
            <v>1</v>
          </cell>
          <cell r="L18">
            <v>1</v>
          </cell>
          <cell r="M18">
            <v>1</v>
          </cell>
          <cell r="N18">
            <v>16</v>
          </cell>
          <cell r="O18">
            <v>17</v>
          </cell>
          <cell r="P18">
            <v>17</v>
          </cell>
          <cell r="Q18" t="str">
            <v/>
          </cell>
          <cell r="R18" t="str">
            <v/>
          </cell>
          <cell r="S18" t="str">
            <v/>
          </cell>
          <cell r="T18" t="str">
            <v/>
          </cell>
          <cell r="U18" t="str">
            <v/>
          </cell>
          <cell r="V18" t="str">
            <v/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 t="str">
            <v>○</v>
          </cell>
          <cell r="AD18" t="str">
            <v>×</v>
          </cell>
          <cell r="AE18" t="e">
            <v>#N/A</v>
          </cell>
          <cell r="AF18" t="str">
            <v>○</v>
          </cell>
          <cell r="AG18" t="str">
            <v>○</v>
          </cell>
          <cell r="AH18" t="e">
            <v>#N/A</v>
          </cell>
          <cell r="AI18" t="e">
            <v>#N/A</v>
          </cell>
          <cell r="AJ18">
            <v>17</v>
          </cell>
          <cell r="AK18" t="str">
            <v/>
          </cell>
        </row>
        <row r="19">
          <cell r="A19">
            <v>18</v>
          </cell>
          <cell r="B19">
            <v>4</v>
          </cell>
          <cell r="C19" t="str">
            <v>○</v>
          </cell>
          <cell r="D19">
            <v>1003</v>
          </cell>
          <cell r="E19" t="str">
            <v>増　田</v>
          </cell>
          <cell r="F19" t="str">
            <v>高中央</v>
          </cell>
          <cell r="G19">
            <v>15</v>
          </cell>
          <cell r="H19">
            <v>4901</v>
          </cell>
          <cell r="I19" t="str">
            <v>杢　村</v>
          </cell>
          <cell r="J19">
            <v>49</v>
          </cell>
          <cell r="K19">
            <v>2</v>
          </cell>
          <cell r="L19">
            <v>2</v>
          </cell>
          <cell r="M19">
            <v>2</v>
          </cell>
          <cell r="N19">
            <v>15</v>
          </cell>
          <cell r="O19">
            <v>18</v>
          </cell>
          <cell r="P19">
            <v>18</v>
          </cell>
          <cell r="Q19" t="str">
            <v/>
          </cell>
          <cell r="R19" t="str">
            <v/>
          </cell>
          <cell r="S19" t="str">
            <v/>
          </cell>
          <cell r="T19" t="str">
            <v/>
          </cell>
          <cell r="U19" t="str">
            <v/>
          </cell>
          <cell r="V19" t="str">
            <v/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 t="str">
            <v>○</v>
          </cell>
          <cell r="AD19" t="str">
            <v>×</v>
          </cell>
          <cell r="AE19" t="e">
            <v>#N/A</v>
          </cell>
          <cell r="AF19" t="str">
            <v>○</v>
          </cell>
          <cell r="AG19" t="str">
            <v>○</v>
          </cell>
          <cell r="AH19" t="e">
            <v>#N/A</v>
          </cell>
          <cell r="AI19" t="e">
            <v>#N/A</v>
          </cell>
          <cell r="AJ19">
            <v>18</v>
          </cell>
          <cell r="AK19" t="str">
            <v/>
          </cell>
        </row>
        <row r="20">
          <cell r="A20">
            <v>19</v>
          </cell>
          <cell r="B20">
            <v>4</v>
          </cell>
          <cell r="C20" t="str">
            <v>○</v>
          </cell>
          <cell r="D20">
            <v>1105</v>
          </cell>
          <cell r="E20" t="str">
            <v>谷　定</v>
          </cell>
          <cell r="F20" t="str">
            <v>高松商</v>
          </cell>
          <cell r="G20">
            <v>14</v>
          </cell>
          <cell r="H20">
            <v>1001</v>
          </cell>
          <cell r="I20" t="str">
            <v>玉　木</v>
          </cell>
          <cell r="J20">
            <v>10</v>
          </cell>
          <cell r="K20">
            <v>2</v>
          </cell>
          <cell r="L20">
            <v>3</v>
          </cell>
          <cell r="M20">
            <v>3</v>
          </cell>
          <cell r="N20">
            <v>14</v>
          </cell>
          <cell r="O20">
            <v>19</v>
          </cell>
          <cell r="P20">
            <v>19</v>
          </cell>
          <cell r="Q20" t="str">
            <v/>
          </cell>
          <cell r="R20" t="str">
            <v/>
          </cell>
          <cell r="S20" t="str">
            <v/>
          </cell>
          <cell r="T20" t="str">
            <v/>
          </cell>
          <cell r="U20" t="str">
            <v/>
          </cell>
          <cell r="V20" t="str">
            <v/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 t="str">
            <v>○</v>
          </cell>
          <cell r="AD20" t="str">
            <v>×</v>
          </cell>
          <cell r="AE20" t="e">
            <v>#N/A</v>
          </cell>
          <cell r="AF20" t="str">
            <v>○</v>
          </cell>
          <cell r="AG20" t="str">
            <v>○</v>
          </cell>
          <cell r="AH20" t="e">
            <v>#N/A</v>
          </cell>
          <cell r="AI20" t="e">
            <v>#N/A</v>
          </cell>
          <cell r="AJ20">
            <v>19</v>
          </cell>
          <cell r="AK20" t="str">
            <v/>
          </cell>
        </row>
        <row r="21">
          <cell r="A21">
            <v>20</v>
          </cell>
          <cell r="B21">
            <v>4</v>
          </cell>
          <cell r="C21" t="str">
            <v>○</v>
          </cell>
          <cell r="D21">
            <v>1007</v>
          </cell>
          <cell r="E21" t="str">
            <v>葛　西</v>
          </cell>
          <cell r="F21" t="str">
            <v>高中央</v>
          </cell>
          <cell r="G21">
            <v>13</v>
          </cell>
          <cell r="H21">
            <v>3705</v>
          </cell>
          <cell r="I21" t="str">
            <v>大　西</v>
          </cell>
          <cell r="J21">
            <v>37</v>
          </cell>
          <cell r="K21">
            <v>1</v>
          </cell>
          <cell r="L21">
            <v>4</v>
          </cell>
          <cell r="M21">
            <v>4</v>
          </cell>
          <cell r="N21">
            <v>13</v>
          </cell>
          <cell r="O21">
            <v>20</v>
          </cell>
          <cell r="P21">
            <v>20</v>
          </cell>
          <cell r="Q21" t="str">
            <v/>
          </cell>
          <cell r="R21" t="str">
            <v/>
          </cell>
          <cell r="S21" t="str">
            <v/>
          </cell>
          <cell r="T21" t="str">
            <v/>
          </cell>
          <cell r="U21" t="str">
            <v/>
          </cell>
          <cell r="V21" t="str">
            <v/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 t="str">
            <v>○</v>
          </cell>
          <cell r="AD21" t="str">
            <v>×</v>
          </cell>
          <cell r="AE21" t="e">
            <v>#N/A</v>
          </cell>
          <cell r="AF21" t="str">
            <v>○</v>
          </cell>
          <cell r="AG21" t="str">
            <v>○</v>
          </cell>
          <cell r="AH21" t="e">
            <v>#N/A</v>
          </cell>
          <cell r="AI21" t="e">
            <v>#N/A</v>
          </cell>
          <cell r="AJ21">
            <v>20</v>
          </cell>
          <cell r="AK21" t="str">
            <v/>
          </cell>
        </row>
        <row r="22">
          <cell r="A22">
            <v>21</v>
          </cell>
          <cell r="B22">
            <v>4</v>
          </cell>
          <cell r="C22" t="str">
            <v>○</v>
          </cell>
          <cell r="D22">
            <v>1106</v>
          </cell>
          <cell r="E22" t="str">
            <v>小　林</v>
          </cell>
          <cell r="F22" t="str">
            <v>高松商</v>
          </cell>
          <cell r="G22">
            <v>12</v>
          </cell>
          <cell r="H22">
            <v>3403</v>
          </cell>
          <cell r="I22" t="str">
            <v>石　井</v>
          </cell>
          <cell r="J22">
            <v>34</v>
          </cell>
          <cell r="K22">
            <v>1</v>
          </cell>
          <cell r="L22">
            <v>4</v>
          </cell>
          <cell r="M22">
            <v>5</v>
          </cell>
          <cell r="N22">
            <v>12</v>
          </cell>
          <cell r="O22">
            <v>21</v>
          </cell>
          <cell r="P22">
            <v>21</v>
          </cell>
          <cell r="Q22" t="str">
            <v/>
          </cell>
          <cell r="R22" t="str">
            <v/>
          </cell>
          <cell r="S22" t="str">
            <v/>
          </cell>
          <cell r="T22" t="str">
            <v/>
          </cell>
          <cell r="U22" t="str">
            <v/>
          </cell>
          <cell r="V22" t="str">
            <v/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 t="str">
            <v>○</v>
          </cell>
          <cell r="AD22" t="str">
            <v>×</v>
          </cell>
          <cell r="AE22" t="e">
            <v>#N/A</v>
          </cell>
          <cell r="AF22" t="str">
            <v>○</v>
          </cell>
          <cell r="AG22" t="str">
            <v>○</v>
          </cell>
          <cell r="AH22" t="e">
            <v>#N/A</v>
          </cell>
          <cell r="AI22" t="e">
            <v>#N/A</v>
          </cell>
          <cell r="AJ22">
            <v>21</v>
          </cell>
          <cell r="AK22" t="str">
            <v/>
          </cell>
        </row>
        <row r="23">
          <cell r="A23">
            <v>22</v>
          </cell>
          <cell r="B23">
            <v>4</v>
          </cell>
          <cell r="C23" t="str">
            <v>○</v>
          </cell>
          <cell r="D23">
            <v>3404</v>
          </cell>
          <cell r="E23" t="str">
            <v>小　田</v>
          </cell>
          <cell r="F23" t="str">
            <v>尽　誠</v>
          </cell>
          <cell r="G23">
            <v>11</v>
          </cell>
          <cell r="H23">
            <v>1004</v>
          </cell>
          <cell r="I23" t="str">
            <v>三　木</v>
          </cell>
          <cell r="J23">
            <v>10</v>
          </cell>
          <cell r="K23">
            <v>2</v>
          </cell>
          <cell r="L23">
            <v>3</v>
          </cell>
          <cell r="M23">
            <v>6</v>
          </cell>
          <cell r="N23">
            <v>11</v>
          </cell>
          <cell r="O23">
            <v>22</v>
          </cell>
          <cell r="P23">
            <v>22</v>
          </cell>
          <cell r="Q23" t="str">
            <v/>
          </cell>
          <cell r="R23" t="str">
            <v/>
          </cell>
          <cell r="S23" t="str">
            <v/>
          </cell>
          <cell r="T23" t="str">
            <v/>
          </cell>
          <cell r="U23" t="str">
            <v/>
          </cell>
          <cell r="V23" t="str">
            <v/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 t="str">
            <v>○</v>
          </cell>
          <cell r="AD23" t="str">
            <v>×</v>
          </cell>
          <cell r="AE23" t="e">
            <v>#N/A</v>
          </cell>
          <cell r="AF23" t="str">
            <v>○</v>
          </cell>
          <cell r="AG23" t="str">
            <v>○</v>
          </cell>
          <cell r="AH23" t="e">
            <v>#N/A</v>
          </cell>
          <cell r="AI23" t="e">
            <v>#N/A</v>
          </cell>
          <cell r="AJ23">
            <v>22</v>
          </cell>
          <cell r="AK23" t="str">
            <v/>
          </cell>
        </row>
        <row r="24">
          <cell r="A24">
            <v>23</v>
          </cell>
          <cell r="B24">
            <v>4</v>
          </cell>
          <cell r="C24" t="str">
            <v>○</v>
          </cell>
          <cell r="D24">
            <v>3706</v>
          </cell>
          <cell r="E24" t="str">
            <v>宮　崎</v>
          </cell>
          <cell r="F24" t="str">
            <v>香川西</v>
          </cell>
          <cell r="G24">
            <v>10</v>
          </cell>
          <cell r="H24">
            <v>1008</v>
          </cell>
          <cell r="I24" t="str">
            <v>久　保</v>
          </cell>
          <cell r="J24">
            <v>10</v>
          </cell>
          <cell r="K24">
            <v>2</v>
          </cell>
          <cell r="L24">
            <v>2</v>
          </cell>
          <cell r="M24">
            <v>7</v>
          </cell>
          <cell r="N24">
            <v>10</v>
          </cell>
          <cell r="O24">
            <v>23</v>
          </cell>
          <cell r="P24">
            <v>23</v>
          </cell>
          <cell r="Q24" t="str">
            <v/>
          </cell>
          <cell r="R24" t="str">
            <v/>
          </cell>
          <cell r="S24" t="str">
            <v/>
          </cell>
          <cell r="T24" t="str">
            <v/>
          </cell>
          <cell r="U24" t="str">
            <v/>
          </cell>
          <cell r="V24" t="str">
            <v/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 t="str">
            <v>○</v>
          </cell>
          <cell r="AD24" t="str">
            <v>×</v>
          </cell>
          <cell r="AE24" t="e">
            <v>#N/A</v>
          </cell>
          <cell r="AF24" t="str">
            <v>○</v>
          </cell>
          <cell r="AG24" t="str">
            <v>○</v>
          </cell>
          <cell r="AH24" t="e">
            <v>#N/A</v>
          </cell>
          <cell r="AI24" t="e">
            <v>#N/A</v>
          </cell>
          <cell r="AJ24">
            <v>23</v>
          </cell>
          <cell r="AK24" t="str">
            <v/>
          </cell>
        </row>
        <row r="25">
          <cell r="A25">
            <v>24</v>
          </cell>
          <cell r="B25">
            <v>4</v>
          </cell>
          <cell r="C25" t="str">
            <v>○</v>
          </cell>
          <cell r="D25">
            <v>1005</v>
          </cell>
          <cell r="E25" t="str">
            <v>納　田</v>
          </cell>
          <cell r="F25" t="str">
            <v>高中央</v>
          </cell>
          <cell r="G25">
            <v>9</v>
          </cell>
          <cell r="H25">
            <v>3402</v>
          </cell>
          <cell r="I25" t="str">
            <v>宮　﨑</v>
          </cell>
          <cell r="J25">
            <v>34</v>
          </cell>
          <cell r="K25">
            <v>1</v>
          </cell>
          <cell r="L25">
            <v>1</v>
          </cell>
          <cell r="M25">
            <v>8</v>
          </cell>
          <cell r="N25">
            <v>9</v>
          </cell>
          <cell r="O25">
            <v>24</v>
          </cell>
          <cell r="P25">
            <v>24</v>
          </cell>
          <cell r="Q25" t="str">
            <v/>
          </cell>
          <cell r="R25" t="str">
            <v/>
          </cell>
          <cell r="S25" t="str">
            <v/>
          </cell>
          <cell r="T25" t="str">
            <v/>
          </cell>
          <cell r="U25" t="str">
            <v/>
          </cell>
          <cell r="V25" t="str">
            <v/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 t="str">
            <v>○</v>
          </cell>
          <cell r="AD25" t="str">
            <v>×</v>
          </cell>
          <cell r="AE25" t="e">
            <v>#N/A</v>
          </cell>
          <cell r="AF25" t="str">
            <v>○</v>
          </cell>
          <cell r="AG25" t="str">
            <v>○</v>
          </cell>
          <cell r="AH25" t="e">
            <v>#N/A</v>
          </cell>
          <cell r="AI25" t="e">
            <v>#N/A</v>
          </cell>
          <cell r="AJ25">
            <v>24</v>
          </cell>
          <cell r="AK25" t="str">
            <v/>
          </cell>
        </row>
        <row r="26">
          <cell r="A26">
            <v>25</v>
          </cell>
          <cell r="B26">
            <v>4</v>
          </cell>
          <cell r="C26" t="str">
            <v>○</v>
          </cell>
          <cell r="D26">
            <v>1006</v>
          </cell>
          <cell r="E26" t="str">
            <v>佐々木</v>
          </cell>
          <cell r="F26" t="str">
            <v>高中央</v>
          </cell>
          <cell r="G26">
            <v>8</v>
          </cell>
          <cell r="H26">
            <v>1103</v>
          </cell>
          <cell r="I26" t="str">
            <v>高　尾</v>
          </cell>
          <cell r="J26">
            <v>11</v>
          </cell>
          <cell r="K26">
            <v>1</v>
          </cell>
          <cell r="L26">
            <v>1</v>
          </cell>
          <cell r="M26">
            <v>8</v>
          </cell>
          <cell r="N26">
            <v>8</v>
          </cell>
          <cell r="O26">
            <v>25</v>
          </cell>
          <cell r="P26">
            <v>25</v>
          </cell>
          <cell r="Q26" t="str">
            <v/>
          </cell>
          <cell r="R26" t="str">
            <v/>
          </cell>
          <cell r="S26" t="str">
            <v/>
          </cell>
          <cell r="T26" t="str">
            <v/>
          </cell>
          <cell r="U26" t="str">
            <v/>
          </cell>
          <cell r="V26" t="str">
            <v/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 t="str">
            <v>○</v>
          </cell>
          <cell r="AD26" t="str">
            <v>×</v>
          </cell>
          <cell r="AE26" t="e">
            <v>#N/A</v>
          </cell>
          <cell r="AF26" t="str">
            <v>○</v>
          </cell>
          <cell r="AG26" t="str">
            <v>○</v>
          </cell>
          <cell r="AH26" t="e">
            <v>#N/A</v>
          </cell>
          <cell r="AI26" t="e">
            <v>#N/A</v>
          </cell>
          <cell r="AJ26">
            <v>25</v>
          </cell>
          <cell r="AK26" t="str">
            <v/>
          </cell>
        </row>
        <row r="27">
          <cell r="A27">
            <v>26</v>
          </cell>
          <cell r="B27">
            <v>4</v>
          </cell>
          <cell r="C27" t="str">
            <v>○</v>
          </cell>
          <cell r="D27">
            <v>1009</v>
          </cell>
          <cell r="E27" t="str">
            <v>荒　山</v>
          </cell>
          <cell r="F27" t="str">
            <v>高中央</v>
          </cell>
          <cell r="G27">
            <v>7</v>
          </cell>
          <cell r="H27">
            <v>1101</v>
          </cell>
          <cell r="I27" t="str">
            <v>横　手</v>
          </cell>
          <cell r="J27">
            <v>11</v>
          </cell>
          <cell r="K27">
            <v>2</v>
          </cell>
          <cell r="L27">
            <v>2</v>
          </cell>
          <cell r="M27">
            <v>7</v>
          </cell>
          <cell r="N27">
            <v>7</v>
          </cell>
          <cell r="O27">
            <v>26</v>
          </cell>
          <cell r="P27">
            <v>26</v>
          </cell>
          <cell r="Q27" t="str">
            <v/>
          </cell>
          <cell r="R27" t="str">
            <v/>
          </cell>
          <cell r="S27" t="str">
            <v/>
          </cell>
          <cell r="T27" t="str">
            <v/>
          </cell>
          <cell r="U27" t="str">
            <v/>
          </cell>
          <cell r="V27" t="str">
            <v/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 t="str">
            <v>○</v>
          </cell>
          <cell r="AD27" t="str">
            <v>×</v>
          </cell>
          <cell r="AE27" t="e">
            <v>#N/A</v>
          </cell>
          <cell r="AF27" t="str">
            <v>○</v>
          </cell>
          <cell r="AG27" t="str">
            <v>○</v>
          </cell>
          <cell r="AH27" t="e">
            <v>#N/A</v>
          </cell>
          <cell r="AI27" t="e">
            <v>#N/A</v>
          </cell>
          <cell r="AJ27">
            <v>26</v>
          </cell>
          <cell r="AK27" t="str">
            <v/>
          </cell>
        </row>
        <row r="28">
          <cell r="A28">
            <v>27</v>
          </cell>
          <cell r="B28">
            <v>4</v>
          </cell>
          <cell r="C28" t="str">
            <v>○</v>
          </cell>
          <cell r="D28">
            <v>1104</v>
          </cell>
          <cell r="E28" t="str">
            <v>能　祖</v>
          </cell>
          <cell r="F28" t="str">
            <v>高松商</v>
          </cell>
          <cell r="G28">
            <v>6</v>
          </cell>
          <cell r="H28">
            <v>3703</v>
          </cell>
          <cell r="I28" t="str">
            <v>櫻　井</v>
          </cell>
          <cell r="J28">
            <v>37</v>
          </cell>
          <cell r="K28">
            <v>2</v>
          </cell>
          <cell r="L28">
            <v>3</v>
          </cell>
          <cell r="M28">
            <v>6</v>
          </cell>
          <cell r="N28">
            <v>6</v>
          </cell>
          <cell r="O28">
            <v>27</v>
          </cell>
          <cell r="P28">
            <v>27</v>
          </cell>
          <cell r="Q28" t="str">
            <v/>
          </cell>
          <cell r="R28" t="str">
            <v/>
          </cell>
          <cell r="S28" t="str">
            <v/>
          </cell>
          <cell r="T28" t="str">
            <v/>
          </cell>
          <cell r="U28" t="str">
            <v/>
          </cell>
          <cell r="V28" t="str">
            <v/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 t="str">
            <v>○</v>
          </cell>
          <cell r="AD28" t="str">
            <v>×</v>
          </cell>
          <cell r="AE28" t="e">
            <v>#N/A</v>
          </cell>
          <cell r="AF28" t="str">
            <v>○</v>
          </cell>
          <cell r="AG28" t="str">
            <v>○</v>
          </cell>
          <cell r="AH28" t="e">
            <v>#N/A</v>
          </cell>
          <cell r="AI28" t="e">
            <v>#N/A</v>
          </cell>
          <cell r="AJ28">
            <v>27</v>
          </cell>
          <cell r="AK28" t="str">
            <v/>
          </cell>
        </row>
        <row r="29">
          <cell r="A29">
            <v>28</v>
          </cell>
          <cell r="B29">
            <v>4</v>
          </cell>
          <cell r="C29" t="str">
            <v>○</v>
          </cell>
          <cell r="D29">
            <v>1011</v>
          </cell>
          <cell r="E29" t="str">
            <v>小　泉</v>
          </cell>
          <cell r="F29" t="str">
            <v>高中央</v>
          </cell>
          <cell r="G29">
            <v>5</v>
          </cell>
          <cell r="H29">
            <v>3704</v>
          </cell>
          <cell r="I29" t="str">
            <v>阿　部</v>
          </cell>
          <cell r="J29">
            <v>37</v>
          </cell>
          <cell r="K29">
            <v>1</v>
          </cell>
          <cell r="L29">
            <v>4</v>
          </cell>
          <cell r="M29">
            <v>5</v>
          </cell>
          <cell r="N29">
            <v>5</v>
          </cell>
          <cell r="O29">
            <v>28</v>
          </cell>
          <cell r="P29">
            <v>28</v>
          </cell>
          <cell r="Q29" t="str">
            <v/>
          </cell>
          <cell r="R29" t="str">
            <v/>
          </cell>
          <cell r="S29" t="str">
            <v/>
          </cell>
          <cell r="T29" t="str">
            <v/>
          </cell>
          <cell r="U29" t="str">
            <v/>
          </cell>
          <cell r="V29" t="str">
            <v/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 t="str">
            <v>○</v>
          </cell>
          <cell r="AD29" t="str">
            <v>×</v>
          </cell>
          <cell r="AE29" t="e">
            <v>#N/A</v>
          </cell>
          <cell r="AF29" t="str">
            <v>○</v>
          </cell>
          <cell r="AG29" t="str">
            <v>○</v>
          </cell>
          <cell r="AH29" t="e">
            <v>#N/A</v>
          </cell>
          <cell r="AI29" t="e">
            <v>#N/A</v>
          </cell>
          <cell r="AJ29">
            <v>28</v>
          </cell>
          <cell r="AK29" t="str">
            <v/>
          </cell>
        </row>
        <row r="30">
          <cell r="A30">
            <v>29</v>
          </cell>
          <cell r="B30">
            <v>2</v>
          </cell>
          <cell r="C30" t="str">
            <v>○</v>
          </cell>
          <cell r="D30">
            <v>1010</v>
          </cell>
          <cell r="E30" t="str">
            <v>小　島</v>
          </cell>
          <cell r="F30" t="str">
            <v>高中央</v>
          </cell>
          <cell r="G30">
            <v>4</v>
          </cell>
          <cell r="H30">
            <v>1102</v>
          </cell>
          <cell r="I30" t="str">
            <v>岩　﨑</v>
          </cell>
          <cell r="J30">
            <v>11</v>
          </cell>
          <cell r="K30">
            <v>1</v>
          </cell>
          <cell r="L30">
            <v>4</v>
          </cell>
          <cell r="M30">
            <v>4</v>
          </cell>
          <cell r="N30">
            <v>4</v>
          </cell>
          <cell r="O30">
            <v>29</v>
          </cell>
          <cell r="P30">
            <v>29</v>
          </cell>
          <cell r="Q30" t="str">
            <v/>
          </cell>
          <cell r="R30" t="str">
            <v/>
          </cell>
          <cell r="S30" t="str">
            <v/>
          </cell>
          <cell r="T30" t="str">
            <v/>
          </cell>
          <cell r="U30" t="str">
            <v/>
          </cell>
          <cell r="V30" t="str">
            <v/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 t="str">
            <v>○</v>
          </cell>
          <cell r="AD30" t="str">
            <v>×</v>
          </cell>
          <cell r="AE30" t="e">
            <v>#N/A</v>
          </cell>
          <cell r="AF30" t="str">
            <v>○</v>
          </cell>
          <cell r="AG30" t="str">
            <v>○</v>
          </cell>
          <cell r="AH30" t="e">
            <v>#N/A</v>
          </cell>
          <cell r="AI30" t="e">
            <v>#N/A</v>
          </cell>
          <cell r="AJ30">
            <v>29</v>
          </cell>
          <cell r="AK30" t="str">
            <v/>
          </cell>
        </row>
        <row r="31">
          <cell r="A31">
            <v>30</v>
          </cell>
          <cell r="B31">
            <v>2</v>
          </cell>
          <cell r="C31" t="str">
            <v>○</v>
          </cell>
          <cell r="D31">
            <v>3901</v>
          </cell>
          <cell r="E31" t="str">
            <v>川　崎</v>
          </cell>
          <cell r="F31" t="str">
            <v>観　一</v>
          </cell>
          <cell r="G31">
            <v>3</v>
          </cell>
          <cell r="H31">
            <v>3702</v>
          </cell>
          <cell r="I31" t="str">
            <v>　劉</v>
          </cell>
          <cell r="J31">
            <v>37</v>
          </cell>
          <cell r="K31">
            <v>2</v>
          </cell>
          <cell r="L31">
            <v>3</v>
          </cell>
          <cell r="M31">
            <v>3</v>
          </cell>
          <cell r="N31">
            <v>3</v>
          </cell>
          <cell r="O31">
            <v>30</v>
          </cell>
          <cell r="P31">
            <v>30</v>
          </cell>
          <cell r="Q31" t="str">
            <v/>
          </cell>
          <cell r="R31" t="str">
            <v/>
          </cell>
          <cell r="S31" t="str">
            <v/>
          </cell>
          <cell r="T31" t="str">
            <v/>
          </cell>
          <cell r="U31" t="str">
            <v/>
          </cell>
          <cell r="V31" t="str">
            <v/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 t="str">
            <v>○</v>
          </cell>
          <cell r="AD31" t="str">
            <v>×</v>
          </cell>
          <cell r="AE31" t="e">
            <v>#N/A</v>
          </cell>
          <cell r="AF31" t="str">
            <v>○</v>
          </cell>
          <cell r="AG31" t="str">
            <v>○</v>
          </cell>
          <cell r="AH31" t="e">
            <v>#N/A</v>
          </cell>
          <cell r="AI31" t="e">
            <v>#N/A</v>
          </cell>
          <cell r="AJ31">
            <v>30</v>
          </cell>
          <cell r="AK31" t="str">
            <v/>
          </cell>
        </row>
        <row r="32">
          <cell r="A32">
            <v>31</v>
          </cell>
          <cell r="B32">
            <v>1</v>
          </cell>
          <cell r="C32" t="str">
            <v>○</v>
          </cell>
          <cell r="D32">
            <v>1402</v>
          </cell>
          <cell r="E32" t="str">
            <v>佐々木</v>
          </cell>
          <cell r="F32" t="str">
            <v>高桜井</v>
          </cell>
          <cell r="G32">
            <v>34</v>
          </cell>
          <cell r="H32">
            <v>1107</v>
          </cell>
          <cell r="I32" t="str">
            <v>田　村</v>
          </cell>
          <cell r="J32">
            <v>11</v>
          </cell>
          <cell r="K32">
            <v>2</v>
          </cell>
          <cell r="L32">
            <v>2</v>
          </cell>
          <cell r="M32">
            <v>2</v>
          </cell>
          <cell r="N32">
            <v>2</v>
          </cell>
          <cell r="O32">
            <v>31</v>
          </cell>
          <cell r="P32">
            <v>31</v>
          </cell>
          <cell r="Q32" t="str">
            <v/>
          </cell>
          <cell r="R32" t="str">
            <v/>
          </cell>
          <cell r="S32" t="str">
            <v/>
          </cell>
          <cell r="T32" t="str">
            <v/>
          </cell>
          <cell r="U32" t="str">
            <v/>
          </cell>
          <cell r="V32" t="str">
            <v/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 t="str">
            <v>○</v>
          </cell>
          <cell r="AD32" t="str">
            <v>×</v>
          </cell>
          <cell r="AE32" t="e">
            <v>#N/A</v>
          </cell>
          <cell r="AF32" t="str">
            <v>○</v>
          </cell>
          <cell r="AG32" t="str">
            <v>○</v>
          </cell>
          <cell r="AH32" t="e">
            <v>#N/A</v>
          </cell>
          <cell r="AI32" t="e">
            <v>#N/A</v>
          </cell>
          <cell r="AJ32">
            <v>31</v>
          </cell>
          <cell r="AK32" t="str">
            <v/>
          </cell>
        </row>
        <row r="33">
          <cell r="A33">
            <v>32</v>
          </cell>
          <cell r="B33">
            <v>1</v>
          </cell>
          <cell r="C33" t="str">
            <v>○</v>
          </cell>
          <cell r="D33">
            <v>4701</v>
          </cell>
          <cell r="E33" t="str">
            <v>島　田</v>
          </cell>
          <cell r="F33" t="str">
            <v>高瀬中</v>
          </cell>
          <cell r="G33">
            <v>33</v>
          </cell>
          <cell r="H33">
            <v>1108</v>
          </cell>
          <cell r="I33" t="str">
            <v>徳　田</v>
          </cell>
          <cell r="J33">
            <v>11</v>
          </cell>
          <cell r="K33">
            <v>1</v>
          </cell>
          <cell r="L33">
            <v>1</v>
          </cell>
          <cell r="M33">
            <v>1</v>
          </cell>
          <cell r="N33">
            <v>1</v>
          </cell>
          <cell r="O33">
            <v>32</v>
          </cell>
          <cell r="P33">
            <v>32</v>
          </cell>
          <cell r="Q33" t="str">
            <v/>
          </cell>
          <cell r="R33" t="str">
            <v/>
          </cell>
          <cell r="S33" t="str">
            <v/>
          </cell>
          <cell r="T33" t="str">
            <v/>
          </cell>
          <cell r="U33" t="str">
            <v/>
          </cell>
          <cell r="V33" t="str">
            <v/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 t="str">
            <v>○</v>
          </cell>
          <cell r="AD33" t="str">
            <v>×</v>
          </cell>
          <cell r="AE33" t="e">
            <v>#N/A</v>
          </cell>
          <cell r="AF33" t="str">
            <v>○</v>
          </cell>
          <cell r="AG33" t="str">
            <v>○</v>
          </cell>
          <cell r="AH33" t="e">
            <v>#N/A</v>
          </cell>
          <cell r="AI33" t="e">
            <v>#N/A</v>
          </cell>
          <cell r="AJ33">
            <v>32</v>
          </cell>
          <cell r="AK33" t="str">
            <v/>
          </cell>
        </row>
        <row r="34">
          <cell r="A34">
            <v>33</v>
          </cell>
          <cell r="B34">
            <v>1</v>
          </cell>
          <cell r="C34" t="str">
            <v>○</v>
          </cell>
          <cell r="D34">
            <v>1108</v>
          </cell>
          <cell r="E34" t="str">
            <v>徳　田</v>
          </cell>
          <cell r="F34" t="str">
            <v>高松商</v>
          </cell>
          <cell r="G34">
            <v>32</v>
          </cell>
          <cell r="H34">
            <v>4701</v>
          </cell>
          <cell r="I34" t="str">
            <v>島　田</v>
          </cell>
          <cell r="J34">
            <v>47</v>
          </cell>
          <cell r="K34">
            <v>1</v>
          </cell>
          <cell r="L34">
            <v>1</v>
          </cell>
          <cell r="M34">
            <v>1</v>
          </cell>
          <cell r="N34">
            <v>1</v>
          </cell>
          <cell r="O34">
            <v>32</v>
          </cell>
          <cell r="P34">
            <v>33</v>
          </cell>
          <cell r="Q34" t="str">
            <v/>
          </cell>
          <cell r="R34" t="str">
            <v/>
          </cell>
          <cell r="S34" t="str">
            <v/>
          </cell>
          <cell r="T34" t="str">
            <v/>
          </cell>
          <cell r="U34" t="str">
            <v/>
          </cell>
          <cell r="V34" t="str">
            <v/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 t="str">
            <v>○</v>
          </cell>
          <cell r="AD34" t="str">
            <v>×</v>
          </cell>
          <cell r="AE34" t="e">
            <v>#N/A</v>
          </cell>
          <cell r="AF34" t="str">
            <v>○</v>
          </cell>
          <cell r="AG34" t="str">
            <v>○</v>
          </cell>
          <cell r="AH34" t="e">
            <v>#N/A</v>
          </cell>
          <cell r="AI34" t="e">
            <v>#N/A</v>
          </cell>
          <cell r="AJ34">
            <v>33</v>
          </cell>
          <cell r="AK34" t="str">
            <v/>
          </cell>
        </row>
        <row r="35">
          <cell r="A35">
            <v>34</v>
          </cell>
          <cell r="B35">
            <v>1</v>
          </cell>
          <cell r="C35" t="str">
            <v>○</v>
          </cell>
          <cell r="D35">
            <v>1107</v>
          </cell>
          <cell r="E35" t="str">
            <v>田　村</v>
          </cell>
          <cell r="F35" t="str">
            <v>高松商</v>
          </cell>
          <cell r="G35">
            <v>31</v>
          </cell>
          <cell r="H35">
            <v>1402</v>
          </cell>
          <cell r="I35" t="str">
            <v>佐々木</v>
          </cell>
          <cell r="J35">
            <v>14</v>
          </cell>
          <cell r="K35">
            <v>2</v>
          </cell>
          <cell r="L35">
            <v>2</v>
          </cell>
          <cell r="M35">
            <v>2</v>
          </cell>
          <cell r="N35">
            <v>2</v>
          </cell>
          <cell r="O35">
            <v>31</v>
          </cell>
          <cell r="P35">
            <v>34</v>
          </cell>
          <cell r="Q35" t="str">
            <v/>
          </cell>
          <cell r="R35" t="str">
            <v/>
          </cell>
          <cell r="S35" t="str">
            <v/>
          </cell>
          <cell r="T35" t="str">
            <v/>
          </cell>
          <cell r="U35" t="str">
            <v/>
          </cell>
          <cell r="V35" t="str">
            <v/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 t="str">
            <v>○</v>
          </cell>
          <cell r="AD35" t="str">
            <v>×</v>
          </cell>
          <cell r="AE35" t="e">
            <v>#N/A</v>
          </cell>
          <cell r="AF35" t="str">
            <v>○</v>
          </cell>
          <cell r="AG35" t="str">
            <v>○</v>
          </cell>
          <cell r="AH35" t="e">
            <v>#N/A</v>
          </cell>
          <cell r="AI35" t="e">
            <v>#N/A</v>
          </cell>
          <cell r="AJ35">
            <v>34</v>
          </cell>
          <cell r="AK35" t="str">
            <v/>
          </cell>
        </row>
      </sheetData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AB087D-399B-4474-B20C-AE4653D03D0B}">
  <sheetPr codeName="Sheet20">
    <pageSetUpPr fitToPage="1"/>
  </sheetPr>
  <dimension ref="B1:AL68"/>
  <sheetViews>
    <sheetView topLeftCell="A42" zoomScaleNormal="100" zoomScaleSheetLayoutView="85" workbookViewId="0">
      <selection activeCell="V59" sqref="V59:Z59"/>
    </sheetView>
  </sheetViews>
  <sheetFormatPr defaultColWidth="9" defaultRowHeight="14" x14ac:dyDescent="0.2"/>
  <cols>
    <col min="1" max="1" width="2.6328125" style="2" customWidth="1"/>
    <col min="2" max="2" width="4.1796875" style="1" customWidth="1"/>
    <col min="3" max="3" width="0" style="2" hidden="1" customWidth="1"/>
    <col min="4" max="4" width="9.1796875" style="5" customWidth="1"/>
    <col min="5" max="5" width="1.6328125" style="4" customWidth="1"/>
    <col min="6" max="6" width="6.6328125" style="3" customWidth="1"/>
    <col min="7" max="7" width="1.6328125" style="4" customWidth="1"/>
    <col min="8" max="30" width="2.6328125" style="2" customWidth="1"/>
    <col min="31" max="31" width="0" style="2" hidden="1" customWidth="1"/>
    <col min="32" max="32" width="9.1796875" style="5" customWidth="1"/>
    <col min="33" max="33" width="1.6328125" style="4" customWidth="1"/>
    <col min="34" max="34" width="6.6328125" style="3" customWidth="1"/>
    <col min="35" max="35" width="1.6328125" style="4" customWidth="1"/>
    <col min="36" max="36" width="4.1796875" style="1" customWidth="1"/>
    <col min="37" max="37" width="2.6328125" style="2" customWidth="1"/>
    <col min="38" max="38" width="4.1796875" style="1" customWidth="1"/>
    <col min="39" max="39" width="2.6328125" style="2" customWidth="1"/>
    <col min="40" max="16384" width="9" style="2"/>
  </cols>
  <sheetData>
    <row r="1" spans="2:36" ht="30" customHeight="1" x14ac:dyDescent="0.2">
      <c r="D1" s="113" t="s">
        <v>134</v>
      </c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  <c r="T1" s="114"/>
      <c r="U1" s="114"/>
      <c r="V1" s="114"/>
      <c r="W1" s="114"/>
      <c r="X1" s="114"/>
      <c r="Y1" s="114"/>
      <c r="Z1" s="114"/>
      <c r="AA1" s="114"/>
      <c r="AB1" s="114"/>
      <c r="AC1" s="114"/>
      <c r="AD1" s="114"/>
      <c r="AE1" s="114"/>
      <c r="AF1" s="114"/>
      <c r="AG1" s="114"/>
    </row>
    <row r="3" spans="2:36" ht="25" customHeight="1" x14ac:dyDescent="0.2">
      <c r="M3" s="115" t="s">
        <v>69</v>
      </c>
      <c r="N3" s="114"/>
      <c r="O3" s="114"/>
      <c r="P3" s="114"/>
      <c r="Q3" s="114"/>
      <c r="R3" s="114"/>
      <c r="S3" s="114"/>
      <c r="T3" s="114"/>
      <c r="U3" s="114"/>
      <c r="V3" s="114"/>
      <c r="W3" s="114"/>
      <c r="X3" s="114"/>
      <c r="Y3" s="114"/>
      <c r="AB3" s="116" t="s">
        <v>57</v>
      </c>
      <c r="AC3" s="114"/>
      <c r="AD3" s="114"/>
      <c r="AE3" s="114"/>
      <c r="AF3" s="114"/>
      <c r="AG3" s="114"/>
      <c r="AH3" s="114"/>
      <c r="AI3" s="114"/>
      <c r="AJ3" s="114"/>
    </row>
    <row r="4" spans="2:36" x14ac:dyDescent="0.2">
      <c r="AB4" s="116" t="s">
        <v>58</v>
      </c>
      <c r="AC4" s="114"/>
      <c r="AD4" s="114"/>
      <c r="AE4" s="114"/>
      <c r="AF4" s="114"/>
      <c r="AG4" s="114"/>
      <c r="AH4" s="114"/>
      <c r="AI4" s="114"/>
      <c r="AJ4" s="114"/>
    </row>
    <row r="6" spans="2:36" ht="13.15" customHeight="1" thickBot="1" x14ac:dyDescent="0.25">
      <c r="B6" s="108">
        <v>1</v>
      </c>
      <c r="D6" s="109" t="s">
        <v>70</v>
      </c>
      <c r="E6" s="110" t="s">
        <v>2</v>
      </c>
      <c r="F6" s="111" t="s">
        <v>3</v>
      </c>
      <c r="G6" s="110" t="s">
        <v>4</v>
      </c>
      <c r="H6" s="74"/>
      <c r="I6" s="74"/>
      <c r="J6" s="6"/>
      <c r="K6" s="6"/>
      <c r="L6" s="6"/>
      <c r="M6" s="6"/>
      <c r="Q6" s="7"/>
      <c r="R6" s="61"/>
      <c r="S6" s="62"/>
      <c r="T6" s="62"/>
      <c r="U6" s="7"/>
      <c r="Y6" s="6"/>
      <c r="Z6" s="6"/>
      <c r="AA6" s="6"/>
      <c r="AB6" s="6"/>
      <c r="AC6" s="74"/>
      <c r="AD6" s="74"/>
      <c r="AF6" s="109" t="s">
        <v>71</v>
      </c>
      <c r="AG6" s="110" t="s">
        <v>2</v>
      </c>
      <c r="AH6" s="111" t="s">
        <v>6</v>
      </c>
      <c r="AI6" s="110" t="s">
        <v>4</v>
      </c>
      <c r="AJ6" s="108">
        <v>30</v>
      </c>
    </row>
    <row r="7" spans="2:36" ht="13.15" customHeight="1" thickTop="1" thickBot="1" x14ac:dyDescent="0.25">
      <c r="B7" s="108"/>
      <c r="D7" s="109"/>
      <c r="E7" s="110"/>
      <c r="F7" s="111"/>
      <c r="G7" s="110"/>
      <c r="H7" s="6"/>
      <c r="I7" s="6"/>
      <c r="J7" s="82"/>
      <c r="K7" s="6"/>
      <c r="L7" s="6"/>
      <c r="M7" s="6"/>
      <c r="Q7" s="7"/>
      <c r="R7" s="62"/>
      <c r="S7" s="62"/>
      <c r="T7" s="62"/>
      <c r="U7" s="7"/>
      <c r="Y7" s="6"/>
      <c r="Z7" s="6"/>
      <c r="AA7" s="6"/>
      <c r="AB7" s="81"/>
      <c r="AC7" s="6"/>
      <c r="AD7" s="6"/>
      <c r="AF7" s="109"/>
      <c r="AG7" s="110"/>
      <c r="AH7" s="111"/>
      <c r="AI7" s="110"/>
      <c r="AJ7" s="108"/>
    </row>
    <row r="8" spans="2:36" ht="13.15" customHeight="1" thickTop="1" thickBot="1" x14ac:dyDescent="0.25">
      <c r="B8" s="108">
        <v>2</v>
      </c>
      <c r="D8" s="109" t="s">
        <v>72</v>
      </c>
      <c r="E8" s="110" t="s">
        <v>2</v>
      </c>
      <c r="F8" s="111" t="s">
        <v>13</v>
      </c>
      <c r="G8" s="110" t="s">
        <v>4</v>
      </c>
      <c r="H8" s="74"/>
      <c r="I8" s="11"/>
      <c r="J8" s="13"/>
      <c r="K8" s="6"/>
      <c r="L8" s="6"/>
      <c r="M8" s="6"/>
      <c r="Q8" s="7"/>
      <c r="R8" s="62"/>
      <c r="S8" s="62"/>
      <c r="T8" s="62"/>
      <c r="U8" s="7"/>
      <c r="Y8" s="6"/>
      <c r="Z8" s="6"/>
      <c r="AA8" s="86"/>
      <c r="AB8" s="11"/>
      <c r="AC8" s="12"/>
      <c r="AD8" s="74"/>
      <c r="AF8" s="109" t="s">
        <v>18</v>
      </c>
      <c r="AG8" s="110" t="s">
        <v>2</v>
      </c>
      <c r="AH8" s="111" t="s">
        <v>10</v>
      </c>
      <c r="AI8" s="110" t="s">
        <v>4</v>
      </c>
      <c r="AJ8" s="108">
        <v>31</v>
      </c>
    </row>
    <row r="9" spans="2:36" ht="13.15" customHeight="1" thickTop="1" thickBot="1" x14ac:dyDescent="0.25">
      <c r="B9" s="108"/>
      <c r="D9" s="109"/>
      <c r="E9" s="110"/>
      <c r="F9" s="111"/>
      <c r="G9" s="110"/>
      <c r="H9" s="6"/>
      <c r="I9" s="79"/>
      <c r="J9" s="11"/>
      <c r="K9" s="6"/>
      <c r="L9" s="6"/>
      <c r="M9" s="6"/>
      <c r="Q9" s="7"/>
      <c r="R9" s="62"/>
      <c r="S9" s="62"/>
      <c r="T9" s="62"/>
      <c r="U9" s="7"/>
      <c r="Y9" s="6"/>
      <c r="Z9" s="6"/>
      <c r="AA9" s="86"/>
      <c r="AB9" s="6"/>
      <c r="AC9" s="85"/>
      <c r="AD9" s="6"/>
      <c r="AF9" s="109"/>
      <c r="AG9" s="110"/>
      <c r="AH9" s="111"/>
      <c r="AI9" s="110"/>
      <c r="AJ9" s="108"/>
    </row>
    <row r="10" spans="2:36" ht="13.15" customHeight="1" thickTop="1" x14ac:dyDescent="0.2">
      <c r="B10" s="108">
        <v>3</v>
      </c>
      <c r="D10" s="109" t="s">
        <v>73</v>
      </c>
      <c r="E10" s="110" t="s">
        <v>2</v>
      </c>
      <c r="F10" s="111" t="s">
        <v>74</v>
      </c>
      <c r="G10" s="110" t="s">
        <v>4</v>
      </c>
      <c r="H10" s="10"/>
      <c r="I10" s="6"/>
      <c r="J10" s="11"/>
      <c r="K10" s="6"/>
      <c r="L10" s="102" t="s">
        <v>42</v>
      </c>
      <c r="M10" s="103"/>
      <c r="N10" s="103"/>
      <c r="O10" s="103"/>
      <c r="P10" s="104"/>
      <c r="Q10" s="14"/>
      <c r="R10" s="63"/>
      <c r="S10" s="64"/>
      <c r="T10" s="64"/>
      <c r="U10" s="14"/>
      <c r="V10" s="102" t="s">
        <v>46</v>
      </c>
      <c r="W10" s="103"/>
      <c r="X10" s="103"/>
      <c r="Y10" s="103"/>
      <c r="Z10" s="103"/>
      <c r="AA10" s="88"/>
      <c r="AB10" s="6"/>
      <c r="AC10" s="11"/>
      <c r="AD10" s="15"/>
      <c r="AF10" s="109" t="s">
        <v>75</v>
      </c>
      <c r="AG10" s="110" t="s">
        <v>2</v>
      </c>
      <c r="AH10" s="111" t="s">
        <v>13</v>
      </c>
      <c r="AI10" s="110" t="s">
        <v>4</v>
      </c>
      <c r="AJ10" s="108">
        <v>32</v>
      </c>
    </row>
    <row r="11" spans="2:36" ht="13.15" customHeight="1" thickBot="1" x14ac:dyDescent="0.25">
      <c r="B11" s="108"/>
      <c r="D11" s="109"/>
      <c r="E11" s="110"/>
      <c r="F11" s="111"/>
      <c r="G11" s="110"/>
      <c r="H11" s="6"/>
      <c r="I11" s="6"/>
      <c r="J11" s="6"/>
      <c r="K11" s="13"/>
      <c r="L11" s="105" t="s">
        <v>155</v>
      </c>
      <c r="M11" s="105"/>
      <c r="N11" s="105"/>
      <c r="O11" s="105"/>
      <c r="P11" s="106"/>
      <c r="Q11" s="14"/>
      <c r="R11" s="64"/>
      <c r="S11" s="64"/>
      <c r="T11" s="64"/>
      <c r="U11" s="14"/>
      <c r="V11" s="107" t="s">
        <v>147</v>
      </c>
      <c r="W11" s="105"/>
      <c r="X11" s="105"/>
      <c r="Y11" s="105"/>
      <c r="Z11" s="105"/>
      <c r="AA11" s="85"/>
      <c r="AB11" s="6"/>
      <c r="AC11" s="6"/>
      <c r="AD11" s="9"/>
      <c r="AF11" s="109"/>
      <c r="AG11" s="110"/>
      <c r="AH11" s="111"/>
      <c r="AI11" s="110"/>
      <c r="AJ11" s="108"/>
    </row>
    <row r="12" spans="2:36" ht="13.15" customHeight="1" thickTop="1" thickBot="1" x14ac:dyDescent="0.25">
      <c r="B12" s="108">
        <v>4</v>
      </c>
      <c r="D12" s="109" t="s">
        <v>76</v>
      </c>
      <c r="E12" s="110" t="s">
        <v>2</v>
      </c>
      <c r="F12" s="111" t="s">
        <v>13</v>
      </c>
      <c r="G12" s="110" t="s">
        <v>4</v>
      </c>
      <c r="H12" s="6"/>
      <c r="I12" s="6"/>
      <c r="J12" s="6"/>
      <c r="K12" s="76"/>
      <c r="L12" s="105"/>
      <c r="M12" s="105"/>
      <c r="N12" s="105"/>
      <c r="O12" s="105"/>
      <c r="P12" s="106"/>
      <c r="Q12" s="14"/>
      <c r="R12" s="64"/>
      <c r="S12" s="64"/>
      <c r="T12" s="64"/>
      <c r="U12" s="14"/>
      <c r="V12" s="107"/>
      <c r="W12" s="105"/>
      <c r="X12" s="105"/>
      <c r="Y12" s="105"/>
      <c r="Z12" s="106"/>
      <c r="AA12" s="11"/>
      <c r="AB12" s="12"/>
      <c r="AC12" s="6"/>
      <c r="AD12" s="74"/>
      <c r="AF12" s="109" t="s">
        <v>77</v>
      </c>
      <c r="AG12" s="110" t="s">
        <v>2</v>
      </c>
      <c r="AH12" s="111" t="s">
        <v>8</v>
      </c>
      <c r="AI12" s="110" t="s">
        <v>4</v>
      </c>
      <c r="AJ12" s="108">
        <v>33</v>
      </c>
    </row>
    <row r="13" spans="2:36" ht="13.15" customHeight="1" thickTop="1" thickBot="1" x14ac:dyDescent="0.25">
      <c r="B13" s="108"/>
      <c r="D13" s="109"/>
      <c r="E13" s="110"/>
      <c r="F13" s="111"/>
      <c r="G13" s="110"/>
      <c r="H13" s="9"/>
      <c r="I13" s="12"/>
      <c r="J13" s="6"/>
      <c r="K13" s="91"/>
      <c r="L13" s="99" t="s">
        <v>141</v>
      </c>
      <c r="M13" s="99"/>
      <c r="N13" s="99"/>
      <c r="O13" s="99"/>
      <c r="P13" s="100"/>
      <c r="Q13" s="14"/>
      <c r="R13" s="64"/>
      <c r="S13" s="64"/>
      <c r="T13" s="64"/>
      <c r="U13" s="14"/>
      <c r="V13" s="101" t="s">
        <v>141</v>
      </c>
      <c r="W13" s="99"/>
      <c r="X13" s="99"/>
      <c r="Y13" s="99"/>
      <c r="Z13" s="100"/>
      <c r="AA13" s="11"/>
      <c r="AB13" s="12"/>
      <c r="AC13" s="81"/>
      <c r="AD13" s="6"/>
      <c r="AF13" s="109"/>
      <c r="AG13" s="110"/>
      <c r="AH13" s="111"/>
      <c r="AI13" s="110"/>
      <c r="AJ13" s="108"/>
    </row>
    <row r="14" spans="2:36" ht="13.15" customHeight="1" thickTop="1" thickBot="1" x14ac:dyDescent="0.25">
      <c r="B14" s="108">
        <v>5</v>
      </c>
      <c r="D14" s="109" t="s">
        <v>78</v>
      </c>
      <c r="E14" s="110" t="s">
        <v>2</v>
      </c>
      <c r="F14" s="111" t="s">
        <v>60</v>
      </c>
      <c r="G14" s="110" t="s">
        <v>4</v>
      </c>
      <c r="H14" s="74"/>
      <c r="I14" s="76"/>
      <c r="J14" s="6"/>
      <c r="K14" s="87"/>
      <c r="L14" s="6"/>
      <c r="M14" s="6"/>
      <c r="Q14" s="14"/>
      <c r="R14" s="64"/>
      <c r="S14" s="64"/>
      <c r="T14" s="64"/>
      <c r="U14" s="14"/>
      <c r="Y14" s="6"/>
      <c r="Z14" s="6"/>
      <c r="AA14" s="11"/>
      <c r="AB14" s="13"/>
      <c r="AC14" s="13"/>
      <c r="AD14" s="15"/>
      <c r="AF14" s="109" t="s">
        <v>79</v>
      </c>
      <c r="AG14" s="110" t="s">
        <v>2</v>
      </c>
      <c r="AH14" s="111" t="s">
        <v>13</v>
      </c>
      <c r="AI14" s="110" t="s">
        <v>4</v>
      </c>
      <c r="AJ14" s="108">
        <v>34</v>
      </c>
    </row>
    <row r="15" spans="2:36" ht="13.15" customHeight="1" thickTop="1" thickBot="1" x14ac:dyDescent="0.25">
      <c r="B15" s="108"/>
      <c r="D15" s="109"/>
      <c r="E15" s="110"/>
      <c r="F15" s="111"/>
      <c r="G15" s="110"/>
      <c r="H15" s="6"/>
      <c r="I15" s="6"/>
      <c r="J15" s="84"/>
      <c r="K15" s="87"/>
      <c r="L15" s="6"/>
      <c r="M15" s="6"/>
      <c r="Q15" s="14"/>
      <c r="R15" s="64"/>
      <c r="S15" s="64"/>
      <c r="T15" s="64"/>
      <c r="U15" s="14"/>
      <c r="Y15" s="6"/>
      <c r="Z15" s="6"/>
      <c r="AA15" s="6"/>
      <c r="AB15" s="13"/>
      <c r="AC15" s="6"/>
      <c r="AD15" s="9"/>
      <c r="AF15" s="109"/>
      <c r="AG15" s="110"/>
      <c r="AH15" s="111"/>
      <c r="AI15" s="110"/>
      <c r="AJ15" s="108"/>
    </row>
    <row r="16" spans="2:36" ht="13.15" customHeight="1" thickTop="1" x14ac:dyDescent="0.2">
      <c r="B16" s="108">
        <v>6</v>
      </c>
      <c r="D16" s="109" t="s">
        <v>122</v>
      </c>
      <c r="E16" s="110" t="s">
        <v>2</v>
      </c>
      <c r="F16" s="111" t="s">
        <v>123</v>
      </c>
      <c r="G16" s="110" t="s">
        <v>4</v>
      </c>
      <c r="H16" s="6"/>
      <c r="I16" s="6"/>
      <c r="J16" s="87"/>
      <c r="K16" s="6"/>
      <c r="L16" s="6"/>
      <c r="M16" s="6"/>
      <c r="Q16" s="14"/>
      <c r="R16" s="64"/>
      <c r="S16" s="64"/>
      <c r="T16" s="64"/>
      <c r="U16" s="14"/>
      <c r="Y16" s="6"/>
      <c r="Z16" s="6"/>
      <c r="AA16" s="6"/>
      <c r="AB16" s="77"/>
      <c r="AC16" s="6"/>
      <c r="AD16" s="8"/>
      <c r="AF16" s="109" t="s">
        <v>80</v>
      </c>
      <c r="AG16" s="110" t="s">
        <v>2</v>
      </c>
      <c r="AH16" s="111" t="s">
        <v>74</v>
      </c>
      <c r="AI16" s="110" t="s">
        <v>4</v>
      </c>
      <c r="AJ16" s="108">
        <v>35</v>
      </c>
    </row>
    <row r="17" spans="2:36" ht="13.15" customHeight="1" thickBot="1" x14ac:dyDescent="0.25">
      <c r="B17" s="108"/>
      <c r="D17" s="109"/>
      <c r="E17" s="110"/>
      <c r="F17" s="111"/>
      <c r="G17" s="110"/>
      <c r="H17" s="9"/>
      <c r="I17" s="84"/>
      <c r="J17" s="87"/>
      <c r="K17" s="6"/>
      <c r="L17" s="6"/>
      <c r="M17" s="6"/>
      <c r="Q17" s="14"/>
      <c r="R17" s="64"/>
      <c r="S17" s="64"/>
      <c r="T17" s="64"/>
      <c r="U17" s="14"/>
      <c r="Y17" s="6"/>
      <c r="Z17" s="6"/>
      <c r="AA17" s="6"/>
      <c r="AB17" s="86"/>
      <c r="AC17" s="83"/>
      <c r="AD17" s="9"/>
      <c r="AF17" s="109"/>
      <c r="AG17" s="110"/>
      <c r="AH17" s="111"/>
      <c r="AI17" s="110"/>
      <c r="AJ17" s="108"/>
    </row>
    <row r="18" spans="2:36" ht="13.15" customHeight="1" thickTop="1" thickBot="1" x14ac:dyDescent="0.25">
      <c r="B18" s="108">
        <v>7</v>
      </c>
      <c r="D18" s="109" t="s">
        <v>81</v>
      </c>
      <c r="E18" s="110" t="s">
        <v>2</v>
      </c>
      <c r="F18" s="111" t="s">
        <v>6</v>
      </c>
      <c r="G18" s="110" t="s">
        <v>4</v>
      </c>
      <c r="H18" s="74"/>
      <c r="I18" s="87"/>
      <c r="J18" s="6"/>
      <c r="K18" s="6"/>
      <c r="L18" s="6"/>
      <c r="M18" s="6"/>
      <c r="Q18" s="14"/>
      <c r="R18" s="64"/>
      <c r="S18" s="64"/>
      <c r="T18" s="64"/>
      <c r="U18" s="14"/>
      <c r="Y18" s="6"/>
      <c r="Z18" s="6"/>
      <c r="AA18" s="6"/>
      <c r="AB18" s="6"/>
      <c r="AC18" s="86"/>
      <c r="AD18" s="74"/>
      <c r="AF18" s="109" t="s">
        <v>82</v>
      </c>
      <c r="AG18" s="110" t="s">
        <v>2</v>
      </c>
      <c r="AH18" s="111" t="s">
        <v>83</v>
      </c>
      <c r="AI18" s="110" t="s">
        <v>4</v>
      </c>
      <c r="AJ18" s="108">
        <v>36</v>
      </c>
    </row>
    <row r="19" spans="2:36" ht="13.15" customHeight="1" thickTop="1" x14ac:dyDescent="0.2">
      <c r="B19" s="108"/>
      <c r="D19" s="109"/>
      <c r="E19" s="110"/>
      <c r="F19" s="111"/>
      <c r="G19" s="110"/>
      <c r="H19" s="6"/>
      <c r="I19" s="6"/>
      <c r="J19" s="6"/>
      <c r="K19" s="6"/>
      <c r="L19" s="6"/>
      <c r="M19" s="6"/>
      <c r="Q19" s="14"/>
      <c r="R19" s="64"/>
      <c r="S19" s="64"/>
      <c r="T19" s="64"/>
      <c r="U19" s="14"/>
      <c r="Y19" s="6"/>
      <c r="Z19" s="6"/>
      <c r="AA19" s="6"/>
      <c r="AB19" s="6"/>
      <c r="AC19" s="6"/>
      <c r="AD19" s="6"/>
      <c r="AF19" s="109"/>
      <c r="AG19" s="110"/>
      <c r="AH19" s="111"/>
      <c r="AI19" s="110"/>
      <c r="AJ19" s="108"/>
    </row>
    <row r="20" spans="2:36" ht="13.15" customHeight="1" thickBot="1" x14ac:dyDescent="0.25">
      <c r="B20" s="108">
        <v>8</v>
      </c>
      <c r="D20" s="109" t="s">
        <v>84</v>
      </c>
      <c r="E20" s="110" t="s">
        <v>2</v>
      </c>
      <c r="F20" s="111" t="s">
        <v>85</v>
      </c>
      <c r="G20" s="110" t="s">
        <v>4</v>
      </c>
      <c r="H20" s="74"/>
      <c r="I20" s="6"/>
      <c r="J20" s="6"/>
      <c r="K20" s="6"/>
      <c r="L20" s="6"/>
      <c r="M20" s="6"/>
      <c r="Q20" s="14"/>
      <c r="R20" s="64"/>
      <c r="S20" s="64"/>
      <c r="T20" s="64"/>
      <c r="U20" s="14"/>
      <c r="Y20" s="6"/>
      <c r="Z20" s="6"/>
      <c r="AA20" s="6"/>
      <c r="AB20" s="6"/>
      <c r="AC20" s="6"/>
      <c r="AD20" s="74"/>
      <c r="AF20" s="109" t="s">
        <v>86</v>
      </c>
      <c r="AG20" s="110" t="s">
        <v>2</v>
      </c>
      <c r="AH20" s="111" t="s">
        <v>3</v>
      </c>
      <c r="AI20" s="110" t="s">
        <v>4</v>
      </c>
      <c r="AJ20" s="108">
        <v>37</v>
      </c>
    </row>
    <row r="21" spans="2:36" ht="13.15" customHeight="1" thickTop="1" thickBot="1" x14ac:dyDescent="0.25">
      <c r="B21" s="108"/>
      <c r="D21" s="109"/>
      <c r="E21" s="110"/>
      <c r="F21" s="111"/>
      <c r="G21" s="110"/>
      <c r="H21" s="6"/>
      <c r="I21" s="82"/>
      <c r="J21" s="6"/>
      <c r="K21" s="6"/>
      <c r="L21" s="6"/>
      <c r="M21" s="6"/>
      <c r="Q21" s="7"/>
      <c r="R21" s="61"/>
      <c r="S21" s="62"/>
      <c r="T21" s="62"/>
      <c r="U21" s="7"/>
      <c r="Y21" s="6"/>
      <c r="Z21" s="6"/>
      <c r="AA21" s="6"/>
      <c r="AB21" s="6"/>
      <c r="AC21" s="81"/>
      <c r="AD21" s="6"/>
      <c r="AF21" s="109"/>
      <c r="AG21" s="110"/>
      <c r="AH21" s="111"/>
      <c r="AI21" s="110"/>
      <c r="AJ21" s="108"/>
    </row>
    <row r="22" spans="2:36" ht="13.15" customHeight="1" thickTop="1" x14ac:dyDescent="0.2">
      <c r="B22" s="108">
        <v>9</v>
      </c>
      <c r="D22" s="109" t="s">
        <v>124</v>
      </c>
      <c r="E22" s="110" t="s">
        <v>2</v>
      </c>
      <c r="F22" s="111" t="s">
        <v>13</v>
      </c>
      <c r="G22" s="110" t="s">
        <v>4</v>
      </c>
      <c r="H22" s="10"/>
      <c r="I22" s="12"/>
      <c r="J22" s="87"/>
      <c r="K22" s="6"/>
      <c r="L22" s="6"/>
      <c r="M22" s="6"/>
      <c r="Q22" s="7"/>
      <c r="R22" s="62"/>
      <c r="S22" s="62"/>
      <c r="T22" s="62"/>
      <c r="U22" s="7"/>
      <c r="Y22" s="6"/>
      <c r="Z22" s="6"/>
      <c r="AA22" s="6"/>
      <c r="AB22" s="86"/>
      <c r="AC22" s="11"/>
      <c r="AD22" s="15"/>
      <c r="AF22" s="109" t="s">
        <v>130</v>
      </c>
      <c r="AG22" s="110" t="s">
        <v>2</v>
      </c>
      <c r="AH22" s="111" t="s">
        <v>127</v>
      </c>
      <c r="AI22" s="110" t="s">
        <v>4</v>
      </c>
      <c r="AJ22" s="108">
        <v>38</v>
      </c>
    </row>
    <row r="23" spans="2:36" ht="13.15" customHeight="1" thickBot="1" x14ac:dyDescent="0.25">
      <c r="B23" s="108"/>
      <c r="D23" s="109"/>
      <c r="E23" s="110"/>
      <c r="F23" s="111"/>
      <c r="G23" s="110"/>
      <c r="H23" s="6"/>
      <c r="I23" s="6"/>
      <c r="J23" s="82"/>
      <c r="K23" s="6"/>
      <c r="L23" s="6"/>
      <c r="M23" s="6"/>
      <c r="Q23" s="7"/>
      <c r="R23" s="62"/>
      <c r="S23" s="62"/>
      <c r="T23" s="62"/>
      <c r="U23" s="7"/>
      <c r="Y23" s="6"/>
      <c r="Z23" s="6"/>
      <c r="AA23" s="6"/>
      <c r="AB23" s="81"/>
      <c r="AC23" s="6"/>
      <c r="AD23" s="9"/>
      <c r="AF23" s="109"/>
      <c r="AG23" s="110"/>
      <c r="AH23" s="111"/>
      <c r="AI23" s="110"/>
      <c r="AJ23" s="108"/>
    </row>
    <row r="24" spans="2:36" ht="13.15" customHeight="1" thickTop="1" thickBot="1" x14ac:dyDescent="0.25">
      <c r="B24" s="108">
        <v>10</v>
      </c>
      <c r="D24" s="109" t="s">
        <v>87</v>
      </c>
      <c r="E24" s="110" t="s">
        <v>2</v>
      </c>
      <c r="F24" s="111" t="s">
        <v>13</v>
      </c>
      <c r="G24" s="110" t="s">
        <v>4</v>
      </c>
      <c r="H24" s="74"/>
      <c r="I24" s="11"/>
      <c r="J24" s="12"/>
      <c r="K24" s="87"/>
      <c r="L24" s="6"/>
      <c r="M24" s="6"/>
      <c r="Q24" s="7"/>
      <c r="R24" s="62"/>
      <c r="S24" s="62"/>
      <c r="T24" s="62"/>
      <c r="U24" s="7"/>
      <c r="Y24" s="6"/>
      <c r="Z24" s="6"/>
      <c r="AA24" s="89"/>
      <c r="AB24" s="11"/>
      <c r="AC24" s="12"/>
      <c r="AD24" s="8"/>
      <c r="AF24" s="109" t="s">
        <v>76</v>
      </c>
      <c r="AG24" s="110" t="s">
        <v>2</v>
      </c>
      <c r="AH24" s="111" t="s">
        <v>8</v>
      </c>
      <c r="AI24" s="110" t="s">
        <v>4</v>
      </c>
      <c r="AJ24" s="108">
        <v>39</v>
      </c>
    </row>
    <row r="25" spans="2:36" ht="13.15" customHeight="1" thickTop="1" thickBot="1" x14ac:dyDescent="0.25">
      <c r="B25" s="108"/>
      <c r="D25" s="109"/>
      <c r="E25" s="110"/>
      <c r="F25" s="111"/>
      <c r="G25" s="110"/>
      <c r="H25" s="6"/>
      <c r="I25" s="79"/>
      <c r="J25" s="6"/>
      <c r="K25" s="87"/>
      <c r="L25" s="6"/>
      <c r="M25" s="6"/>
      <c r="Q25" s="7"/>
      <c r="R25" s="62"/>
      <c r="S25" s="62"/>
      <c r="T25" s="62"/>
      <c r="U25" s="7"/>
      <c r="Y25" s="6"/>
      <c r="Z25" s="6"/>
      <c r="AA25" s="89"/>
      <c r="AB25" s="6"/>
      <c r="AC25" s="13"/>
      <c r="AD25" s="9"/>
      <c r="AF25" s="109"/>
      <c r="AG25" s="110"/>
      <c r="AH25" s="111"/>
      <c r="AI25" s="110"/>
      <c r="AJ25" s="108"/>
    </row>
    <row r="26" spans="2:36" ht="13.15" customHeight="1" thickTop="1" thickBot="1" x14ac:dyDescent="0.25">
      <c r="B26" s="108">
        <v>11</v>
      </c>
      <c r="D26" s="109" t="s">
        <v>88</v>
      </c>
      <c r="E26" s="110" t="s">
        <v>2</v>
      </c>
      <c r="F26" s="111" t="s">
        <v>83</v>
      </c>
      <c r="G26" s="110" t="s">
        <v>4</v>
      </c>
      <c r="H26" s="10"/>
      <c r="I26" s="6"/>
      <c r="J26" s="6"/>
      <c r="K26" s="91"/>
      <c r="L26" s="103" t="s">
        <v>45</v>
      </c>
      <c r="M26" s="103"/>
      <c r="N26" s="103"/>
      <c r="O26" s="103"/>
      <c r="P26" s="104"/>
      <c r="Q26" s="14"/>
      <c r="R26" s="63"/>
      <c r="S26" s="64"/>
      <c r="T26" s="64"/>
      <c r="U26" s="14"/>
      <c r="V26" s="102" t="s">
        <v>49</v>
      </c>
      <c r="W26" s="103"/>
      <c r="X26" s="103"/>
      <c r="Y26" s="103"/>
      <c r="Z26" s="112"/>
      <c r="AA26" s="89"/>
      <c r="AB26" s="6"/>
      <c r="AC26" s="77"/>
      <c r="AD26" s="74"/>
      <c r="AF26" s="109" t="s">
        <v>89</v>
      </c>
      <c r="AG26" s="110" t="s">
        <v>2</v>
      </c>
      <c r="AH26" s="111" t="s">
        <v>13</v>
      </c>
      <c r="AI26" s="110" t="s">
        <v>4</v>
      </c>
      <c r="AJ26" s="108">
        <v>40</v>
      </c>
    </row>
    <row r="27" spans="2:36" ht="13.15" customHeight="1" thickTop="1" thickBot="1" x14ac:dyDescent="0.25">
      <c r="B27" s="108"/>
      <c r="D27" s="109"/>
      <c r="E27" s="110"/>
      <c r="F27" s="111"/>
      <c r="G27" s="110"/>
      <c r="H27" s="6"/>
      <c r="I27" s="6"/>
      <c r="J27" s="6"/>
      <c r="K27" s="79"/>
      <c r="L27" s="105" t="s">
        <v>154</v>
      </c>
      <c r="M27" s="105"/>
      <c r="N27" s="105"/>
      <c r="O27" s="105"/>
      <c r="P27" s="106"/>
      <c r="Q27" s="14"/>
      <c r="R27" s="64"/>
      <c r="S27" s="64"/>
      <c r="T27" s="64"/>
      <c r="U27" s="14"/>
      <c r="V27" s="107" t="s">
        <v>148</v>
      </c>
      <c r="W27" s="105"/>
      <c r="X27" s="105"/>
      <c r="Y27" s="105"/>
      <c r="Z27" s="105"/>
      <c r="AA27" s="90"/>
      <c r="AB27" s="6"/>
      <c r="AC27" s="6"/>
      <c r="AD27" s="6"/>
      <c r="AF27" s="109"/>
      <c r="AG27" s="110"/>
      <c r="AH27" s="111"/>
      <c r="AI27" s="110"/>
      <c r="AJ27" s="108"/>
    </row>
    <row r="28" spans="2:36" ht="13.15" customHeight="1" thickTop="1" thickBot="1" x14ac:dyDescent="0.25">
      <c r="B28" s="108">
        <v>12</v>
      </c>
      <c r="D28" s="109" t="s">
        <v>90</v>
      </c>
      <c r="E28" s="110" t="s">
        <v>2</v>
      </c>
      <c r="F28" s="111" t="s">
        <v>13</v>
      </c>
      <c r="G28" s="110" t="s">
        <v>4</v>
      </c>
      <c r="H28" s="74"/>
      <c r="I28" s="6"/>
      <c r="J28" s="11"/>
      <c r="K28" s="6"/>
      <c r="L28" s="107"/>
      <c r="M28" s="105"/>
      <c r="N28" s="105"/>
      <c r="O28" s="105"/>
      <c r="P28" s="106"/>
      <c r="Q28" s="14"/>
      <c r="R28" s="64"/>
      <c r="S28" s="64"/>
      <c r="T28" s="64"/>
      <c r="U28" s="14"/>
      <c r="V28" s="107"/>
      <c r="W28" s="105"/>
      <c r="X28" s="105"/>
      <c r="Y28" s="105"/>
      <c r="Z28" s="105"/>
      <c r="AA28" s="75"/>
      <c r="AB28" s="6"/>
      <c r="AC28" s="6"/>
      <c r="AD28" s="8"/>
      <c r="AF28" s="109" t="s">
        <v>91</v>
      </c>
      <c r="AG28" s="110" t="s">
        <v>2</v>
      </c>
      <c r="AH28" s="111" t="s">
        <v>74</v>
      </c>
      <c r="AI28" s="110" t="s">
        <v>4</v>
      </c>
      <c r="AJ28" s="108">
        <v>41</v>
      </c>
    </row>
    <row r="29" spans="2:36" ht="13.15" customHeight="1" thickTop="1" thickBot="1" x14ac:dyDescent="0.25">
      <c r="B29" s="108"/>
      <c r="D29" s="109"/>
      <c r="E29" s="110"/>
      <c r="F29" s="111"/>
      <c r="G29" s="110"/>
      <c r="H29" s="6"/>
      <c r="I29" s="82"/>
      <c r="J29" s="11"/>
      <c r="K29" s="6"/>
      <c r="L29" s="101" t="s">
        <v>152</v>
      </c>
      <c r="M29" s="99"/>
      <c r="N29" s="99"/>
      <c r="O29" s="99"/>
      <c r="P29" s="100"/>
      <c r="Q29" s="14"/>
      <c r="R29" s="64"/>
      <c r="S29" s="64"/>
      <c r="T29" s="64"/>
      <c r="U29" s="14"/>
      <c r="V29" s="101" t="s">
        <v>141</v>
      </c>
      <c r="W29" s="99"/>
      <c r="X29" s="99"/>
      <c r="Y29" s="99"/>
      <c r="Z29" s="99"/>
      <c r="AA29" s="88"/>
      <c r="AB29" s="6"/>
      <c r="AC29" s="11"/>
      <c r="AD29" s="9"/>
      <c r="AF29" s="109"/>
      <c r="AG29" s="110"/>
      <c r="AH29" s="111"/>
      <c r="AI29" s="110"/>
      <c r="AJ29" s="108"/>
    </row>
    <row r="30" spans="2:36" ht="13.15" customHeight="1" thickTop="1" thickBot="1" x14ac:dyDescent="0.25">
      <c r="B30" s="108">
        <v>13</v>
      </c>
      <c r="D30" s="109" t="s">
        <v>92</v>
      </c>
      <c r="E30" s="110" t="s">
        <v>2</v>
      </c>
      <c r="F30" s="111" t="s">
        <v>74</v>
      </c>
      <c r="G30" s="110" t="s">
        <v>4</v>
      </c>
      <c r="H30" s="10"/>
      <c r="I30" s="13"/>
      <c r="J30" s="13"/>
      <c r="K30" s="6"/>
      <c r="L30" s="6"/>
      <c r="M30" s="6"/>
      <c r="Q30" s="65"/>
      <c r="R30" s="59"/>
      <c r="T30" s="65"/>
      <c r="U30" s="59"/>
      <c r="Y30" s="6"/>
      <c r="Z30" s="6"/>
      <c r="AA30" s="86"/>
      <c r="AB30" s="6"/>
      <c r="AC30" s="75"/>
      <c r="AD30" s="74"/>
      <c r="AF30" s="109" t="s">
        <v>131</v>
      </c>
      <c r="AG30" s="110" t="s">
        <v>2</v>
      </c>
      <c r="AH30" s="111" t="s">
        <v>129</v>
      </c>
      <c r="AI30" s="110" t="s">
        <v>4</v>
      </c>
      <c r="AJ30" s="108">
        <v>42</v>
      </c>
    </row>
    <row r="31" spans="2:36" ht="13.15" customHeight="1" thickTop="1" thickBot="1" x14ac:dyDescent="0.25">
      <c r="B31" s="108"/>
      <c r="D31" s="109"/>
      <c r="E31" s="110"/>
      <c r="F31" s="111"/>
      <c r="G31" s="110"/>
      <c r="H31" s="6"/>
      <c r="I31" s="6"/>
      <c r="J31" s="13"/>
      <c r="K31" s="6"/>
      <c r="L31" s="6"/>
      <c r="M31" s="6"/>
      <c r="Q31" s="59"/>
      <c r="R31" s="59"/>
      <c r="T31" s="59"/>
      <c r="U31" s="59"/>
      <c r="Y31" s="6"/>
      <c r="Z31" s="6"/>
      <c r="AA31" s="86"/>
      <c r="AB31" s="83"/>
      <c r="AC31" s="6"/>
      <c r="AD31" s="6"/>
      <c r="AF31" s="109"/>
      <c r="AG31" s="110"/>
      <c r="AH31" s="111"/>
      <c r="AI31" s="110"/>
      <c r="AJ31" s="108"/>
    </row>
    <row r="32" spans="2:36" ht="13.15" customHeight="1" thickTop="1" thickBot="1" x14ac:dyDescent="0.25">
      <c r="B32" s="108">
        <v>14</v>
      </c>
      <c r="D32" s="109" t="s">
        <v>93</v>
      </c>
      <c r="E32" s="110" t="s">
        <v>2</v>
      </c>
      <c r="F32" s="111" t="s">
        <v>8</v>
      </c>
      <c r="G32" s="110" t="s">
        <v>4</v>
      </c>
      <c r="H32" s="6"/>
      <c r="I32" s="6"/>
      <c r="J32" s="78"/>
      <c r="K32" s="6"/>
      <c r="L32" s="6"/>
      <c r="M32" s="6"/>
      <c r="Q32" s="65"/>
      <c r="R32" s="59"/>
      <c r="T32" s="65"/>
      <c r="U32" s="59"/>
      <c r="Y32" s="6"/>
      <c r="Z32" s="6"/>
      <c r="AA32" s="6"/>
      <c r="AB32" s="86"/>
      <c r="AC32" s="74"/>
      <c r="AD32" s="74"/>
      <c r="AF32" s="109" t="s">
        <v>94</v>
      </c>
      <c r="AG32" s="110" t="s">
        <v>2</v>
      </c>
      <c r="AH32" s="111" t="s">
        <v>6</v>
      </c>
      <c r="AI32" s="110" t="s">
        <v>4</v>
      </c>
      <c r="AJ32" s="108">
        <v>43</v>
      </c>
    </row>
    <row r="33" spans="2:36" ht="13.15" customHeight="1" thickTop="1" thickBot="1" x14ac:dyDescent="0.25">
      <c r="B33" s="108"/>
      <c r="D33" s="109"/>
      <c r="E33" s="110"/>
      <c r="F33" s="111"/>
      <c r="G33" s="110"/>
      <c r="H33" s="9"/>
      <c r="I33" s="84"/>
      <c r="J33" s="87"/>
      <c r="K33" s="6"/>
      <c r="L33" s="6"/>
      <c r="M33" s="6"/>
      <c r="O33" s="66" t="str">
        <f>IF(Q30="","",IF(Q30&gt;T30,1,0)+IF(Q32&gt;T32,1,0)+IF(Q34&gt;T34,1,0)+IF(Q36&gt;T36,1,0)+IF(Q38&gt;T38,1,0))</f>
        <v/>
      </c>
      <c r="P33" s="66"/>
      <c r="Q33" s="59"/>
      <c r="R33" s="59"/>
      <c r="T33" s="59"/>
      <c r="U33" s="59"/>
      <c r="V33" s="66" t="str">
        <f>IF(Q30="","",IF(Q30&lt;T30,1,0)+IF(Q32&lt;T32,1,0)+IF(Q34&lt;T34,1,0)+IF(Q36&lt;T36,1,0)+IF(Q38&lt;T38,1,0))</f>
        <v/>
      </c>
      <c r="W33" s="66"/>
      <c r="Y33" s="6"/>
      <c r="Z33" s="6"/>
      <c r="AA33" s="6"/>
      <c r="AB33" s="6"/>
      <c r="AC33" s="6"/>
      <c r="AD33" s="6"/>
      <c r="AF33" s="109"/>
      <c r="AG33" s="110"/>
      <c r="AH33" s="111"/>
      <c r="AI33" s="110"/>
      <c r="AJ33" s="108"/>
    </row>
    <row r="34" spans="2:36" ht="13.15" customHeight="1" thickTop="1" thickBot="1" x14ac:dyDescent="0.25">
      <c r="B34" s="108">
        <v>15</v>
      </c>
      <c r="D34" s="109" t="s">
        <v>76</v>
      </c>
      <c r="E34" s="110" t="s">
        <v>2</v>
      </c>
      <c r="F34" s="111" t="s">
        <v>3</v>
      </c>
      <c r="G34" s="110" t="s">
        <v>4</v>
      </c>
      <c r="H34" s="74"/>
      <c r="I34" s="87"/>
      <c r="J34" s="6"/>
      <c r="K34" s="6"/>
      <c r="L34" s="6"/>
      <c r="M34" s="6"/>
      <c r="O34" s="66"/>
      <c r="P34" s="66"/>
      <c r="Q34" s="65"/>
      <c r="R34" s="59"/>
      <c r="T34" s="65"/>
      <c r="U34" s="59"/>
      <c r="V34" s="66"/>
      <c r="W34" s="66"/>
      <c r="Y34" s="6"/>
      <c r="Z34" s="6"/>
      <c r="AA34" s="6"/>
      <c r="AB34" s="6"/>
      <c r="AC34" s="6"/>
      <c r="AD34" s="74"/>
      <c r="AF34" s="109" t="s">
        <v>95</v>
      </c>
      <c r="AG34" s="110" t="s">
        <v>2</v>
      </c>
      <c r="AH34" s="111" t="s">
        <v>13</v>
      </c>
      <c r="AI34" s="110" t="s">
        <v>4</v>
      </c>
      <c r="AJ34" s="108">
        <v>44</v>
      </c>
    </row>
    <row r="35" spans="2:36" ht="13.15" customHeight="1" thickTop="1" thickBot="1" x14ac:dyDescent="0.25">
      <c r="B35" s="108"/>
      <c r="D35" s="109"/>
      <c r="E35" s="110"/>
      <c r="F35" s="111"/>
      <c r="G35" s="110"/>
      <c r="H35" s="6"/>
      <c r="I35" s="6"/>
      <c r="J35" s="6"/>
      <c r="K35" s="6"/>
      <c r="L35" s="6"/>
      <c r="M35" s="6"/>
      <c r="O35" s="66"/>
      <c r="P35" s="66"/>
      <c r="Q35" s="59"/>
      <c r="R35" s="59"/>
      <c r="T35" s="59"/>
      <c r="U35" s="59"/>
      <c r="V35" s="66"/>
      <c r="W35" s="66"/>
      <c r="Y35" s="6"/>
      <c r="Z35" s="6"/>
      <c r="AA35" s="6"/>
      <c r="AB35" s="6"/>
      <c r="AC35" s="81"/>
      <c r="AD35" s="6"/>
      <c r="AF35" s="109"/>
      <c r="AG35" s="110"/>
      <c r="AH35" s="111"/>
      <c r="AI35" s="110"/>
      <c r="AJ35" s="108"/>
    </row>
    <row r="36" spans="2:36" ht="13.15" customHeight="1" thickTop="1" thickBot="1" x14ac:dyDescent="0.25">
      <c r="B36" s="108">
        <v>16</v>
      </c>
      <c r="D36" s="109" t="s">
        <v>14</v>
      </c>
      <c r="E36" s="110" t="s">
        <v>2</v>
      </c>
      <c r="F36" s="111" t="s">
        <v>6</v>
      </c>
      <c r="G36" s="110" t="s">
        <v>4</v>
      </c>
      <c r="H36" s="74"/>
      <c r="I36" s="74"/>
      <c r="J36" s="6"/>
      <c r="K36" s="6"/>
      <c r="L36" s="6"/>
      <c r="M36" s="6"/>
      <c r="O36" s="66"/>
      <c r="P36" s="66"/>
      <c r="Q36" s="65"/>
      <c r="R36" s="59"/>
      <c r="T36" s="65"/>
      <c r="U36" s="59"/>
      <c r="V36" s="66"/>
      <c r="W36" s="66"/>
      <c r="Y36" s="6"/>
      <c r="Z36" s="6"/>
      <c r="AA36" s="6"/>
      <c r="AB36" s="86"/>
      <c r="AC36" s="11"/>
      <c r="AD36" s="15"/>
      <c r="AF36" s="109" t="s">
        <v>7</v>
      </c>
      <c r="AG36" s="110" t="s">
        <v>2</v>
      </c>
      <c r="AH36" s="111" t="s">
        <v>60</v>
      </c>
      <c r="AI36" s="110" t="s">
        <v>4</v>
      </c>
      <c r="AJ36" s="108">
        <v>45</v>
      </c>
    </row>
    <row r="37" spans="2:36" ht="13.15" customHeight="1" thickTop="1" thickBot="1" x14ac:dyDescent="0.25">
      <c r="B37" s="108"/>
      <c r="D37" s="109"/>
      <c r="E37" s="110"/>
      <c r="F37" s="111"/>
      <c r="G37" s="110"/>
      <c r="H37" s="6"/>
      <c r="I37" s="6"/>
      <c r="J37" s="82"/>
      <c r="K37" s="6"/>
      <c r="L37" s="6"/>
      <c r="M37" s="6"/>
      <c r="Q37" s="59"/>
      <c r="R37" s="59"/>
      <c r="T37" s="59"/>
      <c r="U37" s="59"/>
      <c r="Y37" s="6"/>
      <c r="Z37" s="6"/>
      <c r="AA37" s="6"/>
      <c r="AB37" s="81"/>
      <c r="AC37" s="6"/>
      <c r="AD37" s="9"/>
      <c r="AF37" s="109"/>
      <c r="AG37" s="110"/>
      <c r="AH37" s="111"/>
      <c r="AI37" s="110"/>
      <c r="AJ37" s="108"/>
    </row>
    <row r="38" spans="2:36" ht="13.15" customHeight="1" thickTop="1" thickBot="1" x14ac:dyDescent="0.25">
      <c r="B38" s="108">
        <v>17</v>
      </c>
      <c r="D38" s="109" t="s">
        <v>96</v>
      </c>
      <c r="E38" s="110" t="s">
        <v>2</v>
      </c>
      <c r="F38" s="111" t="s">
        <v>13</v>
      </c>
      <c r="G38" s="110" t="s">
        <v>4</v>
      </c>
      <c r="H38" s="74"/>
      <c r="I38" s="11"/>
      <c r="J38" s="12"/>
      <c r="K38" s="87"/>
      <c r="L38" s="6"/>
      <c r="M38" s="6"/>
      <c r="Q38" s="65"/>
      <c r="R38" s="59"/>
      <c r="T38" s="65"/>
      <c r="U38" s="59"/>
      <c r="Y38" s="6"/>
      <c r="Z38" s="6"/>
      <c r="AA38" s="6"/>
      <c r="AB38" s="13"/>
      <c r="AC38" s="12"/>
      <c r="AD38" s="8"/>
      <c r="AF38" s="109" t="s">
        <v>97</v>
      </c>
      <c r="AG38" s="110" t="s">
        <v>2</v>
      </c>
      <c r="AH38" s="111" t="s">
        <v>83</v>
      </c>
      <c r="AI38" s="110" t="s">
        <v>4</v>
      </c>
      <c r="AJ38" s="108">
        <v>46</v>
      </c>
    </row>
    <row r="39" spans="2:36" ht="13.15" customHeight="1" thickTop="1" thickBot="1" x14ac:dyDescent="0.25">
      <c r="B39" s="108"/>
      <c r="D39" s="109"/>
      <c r="E39" s="110"/>
      <c r="F39" s="111"/>
      <c r="G39" s="110"/>
      <c r="H39" s="6"/>
      <c r="I39" s="79"/>
      <c r="J39" s="6"/>
      <c r="K39" s="87"/>
      <c r="L39" s="6"/>
      <c r="M39" s="6"/>
      <c r="Q39" s="59"/>
      <c r="R39" s="59"/>
      <c r="T39" s="59"/>
      <c r="U39" s="59"/>
      <c r="Y39" s="6"/>
      <c r="Z39" s="6"/>
      <c r="AA39" s="6"/>
      <c r="AB39" s="12"/>
      <c r="AC39" s="13"/>
      <c r="AD39" s="9"/>
      <c r="AF39" s="109"/>
      <c r="AG39" s="110"/>
      <c r="AH39" s="111"/>
      <c r="AI39" s="110"/>
      <c r="AJ39" s="108"/>
    </row>
    <row r="40" spans="2:36" ht="13.15" customHeight="1" thickTop="1" thickBot="1" x14ac:dyDescent="0.25">
      <c r="B40" s="108">
        <v>18</v>
      </c>
      <c r="D40" s="109" t="s">
        <v>98</v>
      </c>
      <c r="E40" s="110" t="s">
        <v>2</v>
      </c>
      <c r="F40" s="111" t="s">
        <v>74</v>
      </c>
      <c r="G40" s="110" t="s">
        <v>4</v>
      </c>
      <c r="H40" s="10"/>
      <c r="I40" s="6"/>
      <c r="J40" s="6"/>
      <c r="K40" s="91"/>
      <c r="L40" s="103" t="s">
        <v>43</v>
      </c>
      <c r="M40" s="103"/>
      <c r="N40" s="103"/>
      <c r="O40" s="103"/>
      <c r="P40" s="104"/>
      <c r="Q40" s="14"/>
      <c r="R40" s="63"/>
      <c r="S40" s="64"/>
      <c r="T40" s="64"/>
      <c r="U40" s="14"/>
      <c r="V40" s="102" t="s">
        <v>48</v>
      </c>
      <c r="W40" s="103"/>
      <c r="X40" s="103"/>
      <c r="Y40" s="103"/>
      <c r="Z40" s="104"/>
      <c r="AA40" s="6"/>
      <c r="AB40" s="12"/>
      <c r="AC40" s="77"/>
      <c r="AD40" s="74"/>
      <c r="AF40" s="109" t="s">
        <v>99</v>
      </c>
      <c r="AG40" s="110" t="s">
        <v>2</v>
      </c>
      <c r="AH40" s="111" t="s">
        <v>10</v>
      </c>
      <c r="AI40" s="110" t="s">
        <v>4</v>
      </c>
      <c r="AJ40" s="108">
        <v>47</v>
      </c>
    </row>
    <row r="41" spans="2:36" ht="13.15" customHeight="1" thickTop="1" thickBot="1" x14ac:dyDescent="0.25">
      <c r="B41" s="108"/>
      <c r="D41" s="109"/>
      <c r="E41" s="110"/>
      <c r="F41" s="111"/>
      <c r="G41" s="110"/>
      <c r="H41" s="6"/>
      <c r="I41" s="6"/>
      <c r="J41" s="6"/>
      <c r="K41" s="79"/>
      <c r="L41" s="105" t="s">
        <v>156</v>
      </c>
      <c r="M41" s="105"/>
      <c r="N41" s="105"/>
      <c r="O41" s="105"/>
      <c r="P41" s="106"/>
      <c r="Q41" s="14"/>
      <c r="R41" s="64"/>
      <c r="S41" s="64"/>
      <c r="T41" s="64"/>
      <c r="U41" s="14"/>
      <c r="V41" s="107" t="s">
        <v>149</v>
      </c>
      <c r="W41" s="105"/>
      <c r="X41" s="105"/>
      <c r="Y41" s="105"/>
      <c r="Z41" s="105"/>
      <c r="AA41" s="13"/>
      <c r="AB41" s="6"/>
      <c r="AC41" s="6"/>
      <c r="AD41" s="6"/>
      <c r="AF41" s="109"/>
      <c r="AG41" s="110"/>
      <c r="AH41" s="111"/>
      <c r="AI41" s="110"/>
      <c r="AJ41" s="108"/>
    </row>
    <row r="42" spans="2:36" ht="13.15" customHeight="1" thickTop="1" thickBot="1" x14ac:dyDescent="0.25">
      <c r="B42" s="108">
        <v>19</v>
      </c>
      <c r="D42" s="109" t="s">
        <v>100</v>
      </c>
      <c r="E42" s="110" t="s">
        <v>2</v>
      </c>
      <c r="F42" s="111" t="s">
        <v>13</v>
      </c>
      <c r="G42" s="110" t="s">
        <v>4</v>
      </c>
      <c r="H42" s="74"/>
      <c r="I42" s="6"/>
      <c r="J42" s="11"/>
      <c r="K42" s="12"/>
      <c r="L42" s="107"/>
      <c r="M42" s="105"/>
      <c r="N42" s="105"/>
      <c r="O42" s="105"/>
      <c r="P42" s="106"/>
      <c r="Q42" s="14"/>
      <c r="R42" s="64"/>
      <c r="S42" s="64"/>
      <c r="T42" s="64"/>
      <c r="U42" s="14"/>
      <c r="V42" s="107"/>
      <c r="W42" s="105"/>
      <c r="X42" s="105"/>
      <c r="Y42" s="105"/>
      <c r="Z42" s="105"/>
      <c r="AA42" s="75"/>
      <c r="AB42" s="6"/>
      <c r="AC42" s="6"/>
      <c r="AD42" s="74"/>
      <c r="AF42" s="109" t="s">
        <v>101</v>
      </c>
      <c r="AG42" s="110" t="s">
        <v>2</v>
      </c>
      <c r="AH42" s="111" t="s">
        <v>8</v>
      </c>
      <c r="AI42" s="110" t="s">
        <v>4</v>
      </c>
      <c r="AJ42" s="108">
        <v>48</v>
      </c>
    </row>
    <row r="43" spans="2:36" ht="13.15" customHeight="1" thickTop="1" thickBot="1" x14ac:dyDescent="0.25">
      <c r="B43" s="108"/>
      <c r="D43" s="109"/>
      <c r="E43" s="110"/>
      <c r="F43" s="111"/>
      <c r="G43" s="110"/>
      <c r="H43" s="6"/>
      <c r="I43" s="82"/>
      <c r="J43" s="11"/>
      <c r="K43" s="12"/>
      <c r="L43" s="101" t="s">
        <v>141</v>
      </c>
      <c r="M43" s="99"/>
      <c r="N43" s="99"/>
      <c r="O43" s="99"/>
      <c r="P43" s="100"/>
      <c r="Q43" s="14"/>
      <c r="R43" s="64"/>
      <c r="S43" s="64"/>
      <c r="T43" s="64"/>
      <c r="U43" s="14"/>
      <c r="V43" s="101" t="s">
        <v>141</v>
      </c>
      <c r="W43" s="99"/>
      <c r="X43" s="99"/>
      <c r="Y43" s="99"/>
      <c r="Z43" s="99"/>
      <c r="AA43" s="88"/>
      <c r="AB43" s="6"/>
      <c r="AC43" s="81"/>
      <c r="AD43" s="6"/>
      <c r="AF43" s="109"/>
      <c r="AG43" s="110"/>
      <c r="AH43" s="111"/>
      <c r="AI43" s="110"/>
      <c r="AJ43" s="108"/>
    </row>
    <row r="44" spans="2:36" ht="13.15" customHeight="1" thickTop="1" x14ac:dyDescent="0.2">
      <c r="B44" s="108">
        <v>20</v>
      </c>
      <c r="D44" s="109" t="s">
        <v>102</v>
      </c>
      <c r="E44" s="110" t="s">
        <v>2</v>
      </c>
      <c r="F44" s="111" t="s">
        <v>17</v>
      </c>
      <c r="G44" s="110" t="s">
        <v>4</v>
      </c>
      <c r="H44" s="10"/>
      <c r="I44" s="13"/>
      <c r="J44" s="13"/>
      <c r="K44" s="12"/>
      <c r="L44" s="6"/>
      <c r="M44" s="6"/>
      <c r="Y44" s="6"/>
      <c r="Z44" s="6"/>
      <c r="AA44" s="86"/>
      <c r="AB44" s="11"/>
      <c r="AC44" s="13"/>
      <c r="AD44" s="15"/>
      <c r="AF44" s="109" t="s">
        <v>103</v>
      </c>
      <c r="AG44" s="110" t="s">
        <v>2</v>
      </c>
      <c r="AH44" s="111" t="s">
        <v>13</v>
      </c>
      <c r="AI44" s="110" t="s">
        <v>4</v>
      </c>
      <c r="AJ44" s="108">
        <v>49</v>
      </c>
    </row>
    <row r="45" spans="2:36" ht="13.15" customHeight="1" thickBot="1" x14ac:dyDescent="0.25">
      <c r="B45" s="108"/>
      <c r="D45" s="109"/>
      <c r="E45" s="110"/>
      <c r="F45" s="111"/>
      <c r="G45" s="110"/>
      <c r="H45" s="6"/>
      <c r="I45" s="6"/>
      <c r="J45" s="13"/>
      <c r="K45" s="6"/>
      <c r="L45" s="6"/>
      <c r="M45" s="6"/>
      <c r="Y45" s="6"/>
      <c r="Z45" s="6"/>
      <c r="AA45" s="86"/>
      <c r="AB45" s="83"/>
      <c r="AC45" s="6"/>
      <c r="AD45" s="9"/>
      <c r="AF45" s="109"/>
      <c r="AG45" s="110"/>
      <c r="AH45" s="111"/>
      <c r="AI45" s="110"/>
      <c r="AJ45" s="108"/>
    </row>
    <row r="46" spans="2:36" ht="13.15" customHeight="1" thickTop="1" x14ac:dyDescent="0.2">
      <c r="B46" s="108">
        <v>21</v>
      </c>
      <c r="D46" s="109" t="s">
        <v>125</v>
      </c>
      <c r="E46" s="110" t="s">
        <v>2</v>
      </c>
      <c r="F46" s="111" t="s">
        <v>13</v>
      </c>
      <c r="G46" s="110" t="s">
        <v>4</v>
      </c>
      <c r="H46" s="6"/>
      <c r="I46" s="6"/>
      <c r="J46" s="78"/>
      <c r="K46" s="6"/>
      <c r="L46" s="6"/>
      <c r="M46" s="6"/>
      <c r="Y46" s="6"/>
      <c r="Z46" s="6"/>
      <c r="AA46" s="6"/>
      <c r="AB46" s="86"/>
      <c r="AC46" s="6"/>
      <c r="AD46" s="8"/>
      <c r="AF46" s="109" t="s">
        <v>104</v>
      </c>
      <c r="AG46" s="110" t="s">
        <v>2</v>
      </c>
      <c r="AH46" s="111" t="s">
        <v>74</v>
      </c>
      <c r="AI46" s="110" t="s">
        <v>4</v>
      </c>
      <c r="AJ46" s="108">
        <v>50</v>
      </c>
    </row>
    <row r="47" spans="2:36" ht="13.15" customHeight="1" thickBot="1" x14ac:dyDescent="0.25">
      <c r="B47" s="108"/>
      <c r="D47" s="109"/>
      <c r="E47" s="110"/>
      <c r="F47" s="111"/>
      <c r="G47" s="110"/>
      <c r="H47" s="9"/>
      <c r="I47" s="84"/>
      <c r="J47" s="87"/>
      <c r="K47" s="6"/>
      <c r="L47" s="6"/>
      <c r="M47" s="6"/>
      <c r="Y47" s="6"/>
      <c r="Z47" s="6"/>
      <c r="AA47" s="6"/>
      <c r="AB47" s="86"/>
      <c r="AC47" s="83"/>
      <c r="AD47" s="9"/>
      <c r="AF47" s="109"/>
      <c r="AG47" s="110"/>
      <c r="AH47" s="111"/>
      <c r="AI47" s="110"/>
      <c r="AJ47" s="108"/>
    </row>
    <row r="48" spans="2:36" ht="13.15" customHeight="1" thickTop="1" thickBot="1" x14ac:dyDescent="0.25">
      <c r="B48" s="108">
        <v>22</v>
      </c>
      <c r="D48" s="109" t="s">
        <v>41</v>
      </c>
      <c r="E48" s="110" t="s">
        <v>2</v>
      </c>
      <c r="F48" s="111" t="s">
        <v>8</v>
      </c>
      <c r="G48" s="110" t="s">
        <v>4</v>
      </c>
      <c r="H48" s="74"/>
      <c r="I48" s="87"/>
      <c r="J48" s="6"/>
      <c r="K48" s="6"/>
      <c r="L48" s="6"/>
      <c r="M48" s="6"/>
      <c r="Y48" s="6"/>
      <c r="Z48" s="6"/>
      <c r="AA48" s="6"/>
      <c r="AB48" s="6"/>
      <c r="AC48" s="86"/>
      <c r="AD48" s="74"/>
      <c r="AF48" s="109" t="s">
        <v>105</v>
      </c>
      <c r="AG48" s="110" t="s">
        <v>2</v>
      </c>
      <c r="AH48" s="111" t="s">
        <v>6</v>
      </c>
      <c r="AI48" s="110" t="s">
        <v>4</v>
      </c>
      <c r="AJ48" s="108">
        <v>51</v>
      </c>
    </row>
    <row r="49" spans="2:36" ht="13.15" customHeight="1" thickTop="1" x14ac:dyDescent="0.2">
      <c r="B49" s="108"/>
      <c r="D49" s="109"/>
      <c r="E49" s="110"/>
      <c r="F49" s="111"/>
      <c r="G49" s="110"/>
      <c r="H49" s="6"/>
      <c r="I49" s="6"/>
      <c r="J49" s="6"/>
      <c r="K49" s="6"/>
      <c r="L49" s="6"/>
      <c r="M49" s="6"/>
      <c r="Y49" s="6"/>
      <c r="Z49" s="6"/>
      <c r="AA49" s="6"/>
      <c r="AB49" s="6"/>
      <c r="AC49" s="6"/>
      <c r="AD49" s="6"/>
      <c r="AF49" s="109"/>
      <c r="AG49" s="110"/>
      <c r="AH49" s="111"/>
      <c r="AI49" s="110"/>
      <c r="AJ49" s="108"/>
    </row>
    <row r="50" spans="2:36" ht="13.15" customHeight="1" thickBot="1" x14ac:dyDescent="0.25">
      <c r="B50" s="108">
        <v>23</v>
      </c>
      <c r="D50" s="109" t="s">
        <v>106</v>
      </c>
      <c r="E50" s="110" t="s">
        <v>2</v>
      </c>
      <c r="F50" s="111" t="s">
        <v>107</v>
      </c>
      <c r="G50" s="110" t="s">
        <v>4</v>
      </c>
      <c r="H50" s="74"/>
      <c r="I50" s="6"/>
      <c r="J50" s="6"/>
      <c r="K50" s="6"/>
      <c r="L50" s="6"/>
      <c r="M50" s="6"/>
      <c r="Y50" s="6"/>
      <c r="Z50" s="6"/>
      <c r="AA50" s="6"/>
      <c r="AB50" s="6"/>
      <c r="AC50" s="6"/>
      <c r="AD50" s="74"/>
      <c r="AF50" s="109" t="s">
        <v>30</v>
      </c>
      <c r="AG50" s="110" t="s">
        <v>2</v>
      </c>
      <c r="AH50" s="111" t="s">
        <v>108</v>
      </c>
      <c r="AI50" s="110" t="s">
        <v>4</v>
      </c>
      <c r="AJ50" s="108">
        <v>52</v>
      </c>
    </row>
    <row r="51" spans="2:36" ht="13.15" customHeight="1" thickTop="1" thickBot="1" x14ac:dyDescent="0.25">
      <c r="B51" s="108"/>
      <c r="D51" s="109"/>
      <c r="E51" s="110"/>
      <c r="F51" s="111"/>
      <c r="G51" s="110"/>
      <c r="H51" s="6"/>
      <c r="I51" s="82"/>
      <c r="J51" s="6"/>
      <c r="K51" s="6"/>
      <c r="L51" s="6"/>
      <c r="M51" s="6"/>
      <c r="Y51" s="6"/>
      <c r="Z51" s="6"/>
      <c r="AA51" s="6"/>
      <c r="AB51" s="6"/>
      <c r="AC51" s="81"/>
      <c r="AD51" s="6"/>
      <c r="AF51" s="109"/>
      <c r="AG51" s="110"/>
      <c r="AH51" s="111"/>
      <c r="AI51" s="110"/>
      <c r="AJ51" s="108"/>
    </row>
    <row r="52" spans="2:36" ht="13.15" customHeight="1" thickTop="1" x14ac:dyDescent="0.2">
      <c r="B52" s="108">
        <v>24</v>
      </c>
      <c r="D52" s="109" t="s">
        <v>126</v>
      </c>
      <c r="E52" s="110" t="s">
        <v>2</v>
      </c>
      <c r="F52" s="111" t="s">
        <v>127</v>
      </c>
      <c r="G52" s="110" t="s">
        <v>4</v>
      </c>
      <c r="H52" s="10"/>
      <c r="I52" s="12"/>
      <c r="J52" s="87"/>
      <c r="K52" s="6"/>
      <c r="L52" s="6"/>
      <c r="M52" s="6"/>
      <c r="Y52" s="6"/>
      <c r="Z52" s="6"/>
      <c r="AA52" s="6"/>
      <c r="AB52" s="6"/>
      <c r="AC52" s="13"/>
      <c r="AD52" s="15"/>
      <c r="AF52" s="109" t="s">
        <v>132</v>
      </c>
      <c r="AG52" s="110" t="s">
        <v>2</v>
      </c>
      <c r="AH52" s="111" t="s">
        <v>13</v>
      </c>
      <c r="AI52" s="110" t="s">
        <v>4</v>
      </c>
      <c r="AJ52" s="108">
        <v>53</v>
      </c>
    </row>
    <row r="53" spans="2:36" ht="13.15" customHeight="1" thickBot="1" x14ac:dyDescent="0.25">
      <c r="B53" s="108"/>
      <c r="D53" s="109"/>
      <c r="E53" s="110"/>
      <c r="F53" s="111"/>
      <c r="G53" s="110"/>
      <c r="H53" s="6"/>
      <c r="I53" s="6"/>
      <c r="J53" s="82"/>
      <c r="K53" s="6"/>
      <c r="L53" s="6"/>
      <c r="M53" s="6"/>
      <c r="Y53" s="6"/>
      <c r="Z53" s="6"/>
      <c r="AA53" s="6"/>
      <c r="AB53" s="11"/>
      <c r="AC53" s="6"/>
      <c r="AD53" s="9"/>
      <c r="AF53" s="109"/>
      <c r="AG53" s="110"/>
      <c r="AH53" s="111"/>
      <c r="AI53" s="110"/>
      <c r="AJ53" s="108"/>
    </row>
    <row r="54" spans="2:36" ht="13.15" customHeight="1" thickTop="1" x14ac:dyDescent="0.2">
      <c r="B54" s="108">
        <v>25</v>
      </c>
      <c r="D54" s="109" t="s">
        <v>109</v>
      </c>
      <c r="E54" s="110" t="s">
        <v>2</v>
      </c>
      <c r="F54" s="111" t="s">
        <v>13</v>
      </c>
      <c r="G54" s="110" t="s">
        <v>4</v>
      </c>
      <c r="H54" s="6"/>
      <c r="I54" s="11"/>
      <c r="J54" s="13"/>
      <c r="K54" s="12"/>
      <c r="L54" s="6"/>
      <c r="M54" s="6"/>
      <c r="Y54" s="6"/>
      <c r="Z54" s="6"/>
      <c r="AA54" s="6"/>
      <c r="AB54" s="75"/>
      <c r="AC54" s="6"/>
      <c r="AD54" s="8"/>
      <c r="AF54" s="109" t="s">
        <v>110</v>
      </c>
      <c r="AG54" s="110" t="s">
        <v>2</v>
      </c>
      <c r="AH54" s="111" t="s">
        <v>13</v>
      </c>
      <c r="AI54" s="110" t="s">
        <v>4</v>
      </c>
      <c r="AJ54" s="108">
        <v>54</v>
      </c>
    </row>
    <row r="55" spans="2:36" ht="13.15" customHeight="1" thickBot="1" x14ac:dyDescent="0.25">
      <c r="B55" s="108"/>
      <c r="D55" s="109"/>
      <c r="E55" s="110"/>
      <c r="F55" s="111"/>
      <c r="G55" s="110"/>
      <c r="H55" s="9"/>
      <c r="I55" s="13"/>
      <c r="J55" s="11"/>
      <c r="K55" s="12"/>
      <c r="L55" s="6"/>
      <c r="M55" s="6"/>
      <c r="Y55" s="6"/>
      <c r="Z55" s="6"/>
      <c r="AA55" s="6"/>
      <c r="AB55" s="88"/>
      <c r="AC55" s="83"/>
      <c r="AD55" s="9"/>
      <c r="AF55" s="109"/>
      <c r="AG55" s="110"/>
      <c r="AH55" s="111"/>
      <c r="AI55" s="110"/>
      <c r="AJ55" s="108"/>
    </row>
    <row r="56" spans="2:36" ht="13.15" customHeight="1" thickTop="1" thickBot="1" x14ac:dyDescent="0.25">
      <c r="B56" s="108">
        <v>26</v>
      </c>
      <c r="D56" s="109" t="s">
        <v>26</v>
      </c>
      <c r="E56" s="110" t="s">
        <v>2</v>
      </c>
      <c r="F56" s="111" t="s">
        <v>8</v>
      </c>
      <c r="G56" s="110" t="s">
        <v>4</v>
      </c>
      <c r="H56" s="74"/>
      <c r="I56" s="78"/>
      <c r="J56" s="11"/>
      <c r="K56" s="12"/>
      <c r="L56" s="102" t="s">
        <v>44</v>
      </c>
      <c r="M56" s="103"/>
      <c r="N56" s="103"/>
      <c r="O56" s="103"/>
      <c r="P56" s="104"/>
      <c r="Q56" s="14"/>
      <c r="R56" s="63"/>
      <c r="S56" s="64"/>
      <c r="T56" s="64"/>
      <c r="U56" s="14"/>
      <c r="V56" s="102" t="s">
        <v>47</v>
      </c>
      <c r="W56" s="103"/>
      <c r="X56" s="103"/>
      <c r="Y56" s="103"/>
      <c r="Z56" s="104"/>
      <c r="AA56" s="11"/>
      <c r="AB56" s="12"/>
      <c r="AC56" s="86"/>
      <c r="AD56" s="74"/>
      <c r="AF56" s="109" t="s">
        <v>111</v>
      </c>
      <c r="AG56" s="110" t="s">
        <v>2</v>
      </c>
      <c r="AH56" s="111" t="s">
        <v>3</v>
      </c>
      <c r="AI56" s="110" t="s">
        <v>4</v>
      </c>
      <c r="AJ56" s="108">
        <v>55</v>
      </c>
    </row>
    <row r="57" spans="2:36" ht="13.15" customHeight="1" thickTop="1" thickBot="1" x14ac:dyDescent="0.25">
      <c r="B57" s="108"/>
      <c r="D57" s="109"/>
      <c r="E57" s="110"/>
      <c r="F57" s="111"/>
      <c r="G57" s="110"/>
      <c r="H57" s="6"/>
      <c r="I57" s="6"/>
      <c r="J57" s="6"/>
      <c r="K57" s="13"/>
      <c r="L57" s="105" t="s">
        <v>157</v>
      </c>
      <c r="M57" s="105"/>
      <c r="N57" s="105"/>
      <c r="O57" s="105"/>
      <c r="P57" s="106"/>
      <c r="Q57" s="14"/>
      <c r="R57" s="64"/>
      <c r="S57" s="64"/>
      <c r="T57" s="64"/>
      <c r="U57" s="14"/>
      <c r="V57" s="107" t="s">
        <v>145</v>
      </c>
      <c r="W57" s="105"/>
      <c r="X57" s="105"/>
      <c r="Y57" s="105"/>
      <c r="Z57" s="105"/>
      <c r="AA57" s="13"/>
      <c r="AB57" s="6"/>
      <c r="AC57" s="6"/>
      <c r="AD57" s="6"/>
      <c r="AF57" s="109"/>
      <c r="AG57" s="110"/>
      <c r="AH57" s="111"/>
      <c r="AI57" s="110"/>
      <c r="AJ57" s="108"/>
    </row>
    <row r="58" spans="2:36" ht="13.15" customHeight="1" thickTop="1" thickBot="1" x14ac:dyDescent="0.25">
      <c r="B58" s="108">
        <v>27</v>
      </c>
      <c r="D58" s="109" t="s">
        <v>112</v>
      </c>
      <c r="E58" s="110" t="s">
        <v>2</v>
      </c>
      <c r="F58" s="111" t="s">
        <v>74</v>
      </c>
      <c r="G58" s="110" t="s">
        <v>4</v>
      </c>
      <c r="H58" s="6"/>
      <c r="I58" s="6"/>
      <c r="J58" s="6"/>
      <c r="K58" s="76"/>
      <c r="L58" s="105"/>
      <c r="M58" s="105"/>
      <c r="N58" s="105"/>
      <c r="O58" s="105"/>
      <c r="P58" s="106"/>
      <c r="Q58" s="14"/>
      <c r="R58" s="64"/>
      <c r="S58" s="64"/>
      <c r="T58" s="64"/>
      <c r="U58" s="14"/>
      <c r="V58" s="107"/>
      <c r="W58" s="105"/>
      <c r="X58" s="105"/>
      <c r="Y58" s="105"/>
      <c r="Z58" s="105"/>
      <c r="AA58" s="75"/>
      <c r="AB58" s="6"/>
      <c r="AC58" s="6"/>
      <c r="AD58" s="74"/>
      <c r="AF58" s="109" t="s">
        <v>113</v>
      </c>
      <c r="AG58" s="110" t="s">
        <v>2</v>
      </c>
      <c r="AH58" s="111" t="s">
        <v>17</v>
      </c>
      <c r="AI58" s="110" t="s">
        <v>4</v>
      </c>
      <c r="AJ58" s="108">
        <v>56</v>
      </c>
    </row>
    <row r="59" spans="2:36" ht="13.15" customHeight="1" thickTop="1" thickBot="1" x14ac:dyDescent="0.25">
      <c r="B59" s="108"/>
      <c r="D59" s="109"/>
      <c r="E59" s="110"/>
      <c r="F59" s="111"/>
      <c r="G59" s="110"/>
      <c r="H59" s="9"/>
      <c r="I59" s="12"/>
      <c r="J59" s="6"/>
      <c r="K59" s="91"/>
      <c r="L59" s="99" t="s">
        <v>141</v>
      </c>
      <c r="M59" s="99"/>
      <c r="N59" s="99"/>
      <c r="O59" s="99"/>
      <c r="P59" s="100"/>
      <c r="Q59" s="14"/>
      <c r="R59" s="64"/>
      <c r="S59" s="64"/>
      <c r="T59" s="64"/>
      <c r="U59" s="14"/>
      <c r="V59" s="101" t="s">
        <v>141</v>
      </c>
      <c r="W59" s="99"/>
      <c r="X59" s="99"/>
      <c r="Y59" s="99"/>
      <c r="Z59" s="99"/>
      <c r="AA59" s="88"/>
      <c r="AB59" s="6"/>
      <c r="AC59" s="81"/>
      <c r="AD59" s="6"/>
      <c r="AF59" s="109"/>
      <c r="AG59" s="110"/>
      <c r="AH59" s="111"/>
      <c r="AI59" s="110"/>
      <c r="AJ59" s="108"/>
    </row>
    <row r="60" spans="2:36" ht="13.15" customHeight="1" thickTop="1" thickBot="1" x14ac:dyDescent="0.25">
      <c r="B60" s="108">
        <v>28</v>
      </c>
      <c r="D60" s="109" t="s">
        <v>128</v>
      </c>
      <c r="E60" s="110" t="s">
        <v>2</v>
      </c>
      <c r="F60" s="111" t="s">
        <v>129</v>
      </c>
      <c r="G60" s="110" t="s">
        <v>4</v>
      </c>
      <c r="H60" s="74"/>
      <c r="I60" s="76"/>
      <c r="J60" s="6"/>
      <c r="K60" s="87"/>
      <c r="L60" s="6"/>
      <c r="M60" s="6"/>
      <c r="Y60" s="6"/>
      <c r="Z60" s="6"/>
      <c r="AA60" s="86"/>
      <c r="AB60" s="11"/>
      <c r="AC60" s="13"/>
      <c r="AD60" s="15"/>
      <c r="AF60" s="109" t="s">
        <v>133</v>
      </c>
      <c r="AG60" s="110" t="s">
        <v>2</v>
      </c>
      <c r="AH60" s="111" t="s">
        <v>129</v>
      </c>
      <c r="AI60" s="110" t="s">
        <v>4</v>
      </c>
      <c r="AJ60" s="108">
        <v>57</v>
      </c>
    </row>
    <row r="61" spans="2:36" ht="13.15" customHeight="1" thickTop="1" thickBot="1" x14ac:dyDescent="0.25">
      <c r="B61" s="108"/>
      <c r="D61" s="109"/>
      <c r="E61" s="110"/>
      <c r="F61" s="111"/>
      <c r="G61" s="110"/>
      <c r="H61" s="6"/>
      <c r="I61" s="6"/>
      <c r="J61" s="84"/>
      <c r="K61" s="87"/>
      <c r="L61" s="6"/>
      <c r="M61" s="6"/>
      <c r="Y61" s="6"/>
      <c r="Z61" s="6"/>
      <c r="AA61" s="86"/>
      <c r="AB61" s="83"/>
      <c r="AC61" s="6"/>
      <c r="AD61" s="9"/>
      <c r="AF61" s="109"/>
      <c r="AG61" s="110"/>
      <c r="AH61" s="111"/>
      <c r="AI61" s="110"/>
      <c r="AJ61" s="108"/>
    </row>
    <row r="62" spans="2:36" ht="13.15" customHeight="1" thickTop="1" thickBot="1" x14ac:dyDescent="0.25">
      <c r="B62" s="108">
        <v>29</v>
      </c>
      <c r="D62" s="109" t="s">
        <v>114</v>
      </c>
      <c r="E62" s="110" t="s">
        <v>2</v>
      </c>
      <c r="F62" s="111" t="s">
        <v>6</v>
      </c>
      <c r="G62" s="110" t="s">
        <v>4</v>
      </c>
      <c r="H62" s="74"/>
      <c r="I62" s="74"/>
      <c r="J62" s="87"/>
      <c r="K62" s="6"/>
      <c r="L62" s="6"/>
      <c r="M62" s="6"/>
      <c r="Y62" s="6"/>
      <c r="Z62" s="6"/>
      <c r="AA62" s="6"/>
      <c r="AB62" s="86"/>
      <c r="AC62" s="74"/>
      <c r="AD62" s="74"/>
      <c r="AF62" s="109" t="s">
        <v>115</v>
      </c>
      <c r="AG62" s="110" t="s">
        <v>2</v>
      </c>
      <c r="AH62" s="111" t="s">
        <v>6</v>
      </c>
      <c r="AI62" s="110" t="s">
        <v>4</v>
      </c>
      <c r="AJ62" s="108">
        <v>58</v>
      </c>
    </row>
    <row r="63" spans="2:36" ht="13.15" customHeight="1" thickTop="1" x14ac:dyDescent="0.2">
      <c r="B63" s="108"/>
      <c r="D63" s="109"/>
      <c r="E63" s="110"/>
      <c r="F63" s="111"/>
      <c r="G63" s="110"/>
      <c r="H63" s="6"/>
      <c r="I63" s="6"/>
      <c r="J63" s="6"/>
      <c r="K63" s="6"/>
      <c r="L63" s="6"/>
      <c r="M63" s="6"/>
      <c r="Y63" s="6"/>
      <c r="Z63" s="6"/>
      <c r="AA63" s="6"/>
      <c r="AB63" s="6"/>
      <c r="AC63" s="6"/>
      <c r="AD63" s="6"/>
      <c r="AF63" s="109"/>
      <c r="AG63" s="110"/>
      <c r="AH63" s="111"/>
      <c r="AI63" s="110"/>
      <c r="AJ63" s="108"/>
    </row>
    <row r="64" spans="2:36" ht="13.15" customHeight="1" x14ac:dyDescent="0.2"/>
    <row r="65" ht="13.15" customHeight="1" x14ac:dyDescent="0.2"/>
    <row r="66" ht="13.15" customHeight="1" x14ac:dyDescent="0.2"/>
    <row r="67" ht="13.15" customHeight="1" x14ac:dyDescent="0.2"/>
    <row r="68" ht="13.15" customHeight="1" x14ac:dyDescent="0.2"/>
  </sheetData>
  <mergeCells count="318">
    <mergeCell ref="D1:AG1"/>
    <mergeCell ref="M3:Y3"/>
    <mergeCell ref="AB3:AJ3"/>
    <mergeCell ref="AB4:AJ4"/>
    <mergeCell ref="B6:B7"/>
    <mergeCell ref="D6:D7"/>
    <mergeCell ref="E6:E7"/>
    <mergeCell ref="F6:F7"/>
    <mergeCell ref="G6:G7"/>
    <mergeCell ref="AF6:AF7"/>
    <mergeCell ref="AG6:AG7"/>
    <mergeCell ref="AH6:AH7"/>
    <mergeCell ref="AI6:AI7"/>
    <mergeCell ref="AJ6:AJ7"/>
    <mergeCell ref="B8:B9"/>
    <mergeCell ref="D8:D9"/>
    <mergeCell ref="E8:E9"/>
    <mergeCell ref="F8:F9"/>
    <mergeCell ref="G8:G9"/>
    <mergeCell ref="AH10:AH11"/>
    <mergeCell ref="AI10:AI11"/>
    <mergeCell ref="AJ10:AJ11"/>
    <mergeCell ref="AG12:AG13"/>
    <mergeCell ref="AH12:AH13"/>
    <mergeCell ref="AI12:AI13"/>
    <mergeCell ref="AJ12:AJ13"/>
    <mergeCell ref="AF8:AF9"/>
    <mergeCell ref="AG8:AG9"/>
    <mergeCell ref="AH8:AH9"/>
    <mergeCell ref="AI8:AI9"/>
    <mergeCell ref="AJ8:AJ9"/>
    <mergeCell ref="B12:B13"/>
    <mergeCell ref="D12:D13"/>
    <mergeCell ref="E12:E13"/>
    <mergeCell ref="F12:F13"/>
    <mergeCell ref="G12:G13"/>
    <mergeCell ref="AF12:AF13"/>
    <mergeCell ref="L11:P12"/>
    <mergeCell ref="AF10:AF11"/>
    <mergeCell ref="AG10:AG11"/>
    <mergeCell ref="B10:B11"/>
    <mergeCell ref="D10:D11"/>
    <mergeCell ref="E10:E11"/>
    <mergeCell ref="F10:F11"/>
    <mergeCell ref="G10:G11"/>
    <mergeCell ref="AG14:AG15"/>
    <mergeCell ref="AH14:AH15"/>
    <mergeCell ref="L10:P10"/>
    <mergeCell ref="V10:Z10"/>
    <mergeCell ref="V11:Z12"/>
    <mergeCell ref="AI14:AI15"/>
    <mergeCell ref="AJ14:AJ15"/>
    <mergeCell ref="B16:B17"/>
    <mergeCell ref="D16:D17"/>
    <mergeCell ref="E16:E17"/>
    <mergeCell ref="F16:F17"/>
    <mergeCell ref="G16:G17"/>
    <mergeCell ref="AF16:AF17"/>
    <mergeCell ref="B14:B15"/>
    <mergeCell ref="D14:D15"/>
    <mergeCell ref="E14:E15"/>
    <mergeCell ref="F14:F15"/>
    <mergeCell ref="G14:G15"/>
    <mergeCell ref="AF14:AF15"/>
    <mergeCell ref="AG16:AG17"/>
    <mergeCell ref="AH16:AH17"/>
    <mergeCell ref="AI16:AI17"/>
    <mergeCell ref="AJ16:AJ17"/>
    <mergeCell ref="AJ18:AJ19"/>
    <mergeCell ref="B20:B21"/>
    <mergeCell ref="D20:D21"/>
    <mergeCell ref="E20:E21"/>
    <mergeCell ref="F20:F21"/>
    <mergeCell ref="G20:G21"/>
    <mergeCell ref="AF20:AF21"/>
    <mergeCell ref="AG20:AG21"/>
    <mergeCell ref="AH20:AH21"/>
    <mergeCell ref="AI20:AI21"/>
    <mergeCell ref="AJ20:AJ21"/>
    <mergeCell ref="B18:B19"/>
    <mergeCell ref="D18:D19"/>
    <mergeCell ref="E18:E19"/>
    <mergeCell ref="F18:F19"/>
    <mergeCell ref="G18:G19"/>
    <mergeCell ref="AF18:AF19"/>
    <mergeCell ref="AG18:AG19"/>
    <mergeCell ref="AH18:AH19"/>
    <mergeCell ref="AI18:AI19"/>
    <mergeCell ref="B22:B23"/>
    <mergeCell ref="D22:D23"/>
    <mergeCell ref="E22:E23"/>
    <mergeCell ref="F22:F23"/>
    <mergeCell ref="G22:G23"/>
    <mergeCell ref="AG22:AG23"/>
    <mergeCell ref="AH22:AH23"/>
    <mergeCell ref="AI22:AI23"/>
    <mergeCell ref="AJ22:AJ23"/>
    <mergeCell ref="AF22:AF23"/>
    <mergeCell ref="B24:B25"/>
    <mergeCell ref="D24:D25"/>
    <mergeCell ref="E24:E25"/>
    <mergeCell ref="F24:F25"/>
    <mergeCell ref="G24:G25"/>
    <mergeCell ref="AG24:AG25"/>
    <mergeCell ref="AH24:AH25"/>
    <mergeCell ref="AI24:AI25"/>
    <mergeCell ref="AJ24:AJ25"/>
    <mergeCell ref="AF24:AF25"/>
    <mergeCell ref="B28:B29"/>
    <mergeCell ref="D28:D29"/>
    <mergeCell ref="E28:E29"/>
    <mergeCell ref="F28:F29"/>
    <mergeCell ref="G28:G29"/>
    <mergeCell ref="AG28:AG29"/>
    <mergeCell ref="AH28:AH29"/>
    <mergeCell ref="AI28:AI29"/>
    <mergeCell ref="AJ28:AJ29"/>
    <mergeCell ref="L27:P28"/>
    <mergeCell ref="V27:Z28"/>
    <mergeCell ref="AF28:AF29"/>
    <mergeCell ref="AF26:AF27"/>
    <mergeCell ref="B26:B27"/>
    <mergeCell ref="D26:D27"/>
    <mergeCell ref="E26:E27"/>
    <mergeCell ref="F26:F27"/>
    <mergeCell ref="G26:G27"/>
    <mergeCell ref="AG26:AG27"/>
    <mergeCell ref="AH26:AH27"/>
    <mergeCell ref="AI26:AI27"/>
    <mergeCell ref="AJ26:AJ27"/>
    <mergeCell ref="B30:B31"/>
    <mergeCell ref="D30:D31"/>
    <mergeCell ref="E30:E31"/>
    <mergeCell ref="F30:F31"/>
    <mergeCell ref="G30:G31"/>
    <mergeCell ref="AH32:AH33"/>
    <mergeCell ref="AI32:AI33"/>
    <mergeCell ref="AJ32:AJ33"/>
    <mergeCell ref="B34:B35"/>
    <mergeCell ref="D34:D35"/>
    <mergeCell ref="E34:E35"/>
    <mergeCell ref="F34:F35"/>
    <mergeCell ref="G34:G35"/>
    <mergeCell ref="AJ30:AJ31"/>
    <mergeCell ref="B32:B33"/>
    <mergeCell ref="D32:D33"/>
    <mergeCell ref="E32:E33"/>
    <mergeCell ref="F32:F33"/>
    <mergeCell ref="G32:G33"/>
    <mergeCell ref="AF32:AF33"/>
    <mergeCell ref="AG32:AG33"/>
    <mergeCell ref="AF30:AF31"/>
    <mergeCell ref="AG30:AG31"/>
    <mergeCell ref="AH30:AH31"/>
    <mergeCell ref="AI30:AI31"/>
    <mergeCell ref="AH36:AH37"/>
    <mergeCell ref="AI36:AI37"/>
    <mergeCell ref="AJ36:AJ37"/>
    <mergeCell ref="B38:B39"/>
    <mergeCell ref="D38:D39"/>
    <mergeCell ref="E38:E39"/>
    <mergeCell ref="F38:F39"/>
    <mergeCell ref="G38:G39"/>
    <mergeCell ref="AJ34:AJ35"/>
    <mergeCell ref="B36:B37"/>
    <mergeCell ref="D36:D37"/>
    <mergeCell ref="E36:E37"/>
    <mergeCell ref="F36:F37"/>
    <mergeCell ref="G36:G37"/>
    <mergeCell ref="AF36:AF37"/>
    <mergeCell ref="AG36:AG37"/>
    <mergeCell ref="AF34:AF35"/>
    <mergeCell ref="AG34:AG35"/>
    <mergeCell ref="AH34:AH35"/>
    <mergeCell ref="AI34:AI35"/>
    <mergeCell ref="AG38:AG39"/>
    <mergeCell ref="AH38:AH39"/>
    <mergeCell ref="AI38:AI39"/>
    <mergeCell ref="AJ38:AJ39"/>
    <mergeCell ref="B40:B41"/>
    <mergeCell ref="D40:D41"/>
    <mergeCell ref="E40:E41"/>
    <mergeCell ref="F40:F41"/>
    <mergeCell ref="G40:G41"/>
    <mergeCell ref="AG40:AG41"/>
    <mergeCell ref="AH40:AH41"/>
    <mergeCell ref="AI40:AI41"/>
    <mergeCell ref="AJ40:AJ41"/>
    <mergeCell ref="AF40:AF41"/>
    <mergeCell ref="AF38:AF39"/>
    <mergeCell ref="B42:B43"/>
    <mergeCell ref="D42:D43"/>
    <mergeCell ref="E42:E43"/>
    <mergeCell ref="F42:F43"/>
    <mergeCell ref="G42:G43"/>
    <mergeCell ref="AG42:AG43"/>
    <mergeCell ref="AH42:AH43"/>
    <mergeCell ref="AI42:AI43"/>
    <mergeCell ref="AJ42:AJ43"/>
    <mergeCell ref="AF42:AF43"/>
    <mergeCell ref="B44:B45"/>
    <mergeCell ref="D44:D45"/>
    <mergeCell ref="E44:E45"/>
    <mergeCell ref="F44:F45"/>
    <mergeCell ref="G44:G45"/>
    <mergeCell ref="AG44:AG45"/>
    <mergeCell ref="AH44:AH45"/>
    <mergeCell ref="AI44:AI45"/>
    <mergeCell ref="AJ44:AJ45"/>
    <mergeCell ref="AF44:AF45"/>
    <mergeCell ref="B46:B47"/>
    <mergeCell ref="D46:D47"/>
    <mergeCell ref="E46:E47"/>
    <mergeCell ref="F46:F47"/>
    <mergeCell ref="G46:G47"/>
    <mergeCell ref="AG46:AG47"/>
    <mergeCell ref="AH46:AH47"/>
    <mergeCell ref="AI46:AI47"/>
    <mergeCell ref="AJ46:AJ47"/>
    <mergeCell ref="AF46:AF47"/>
    <mergeCell ref="B48:B49"/>
    <mergeCell ref="D48:D49"/>
    <mergeCell ref="E48:E49"/>
    <mergeCell ref="F48:F49"/>
    <mergeCell ref="G48:G49"/>
    <mergeCell ref="AG48:AG49"/>
    <mergeCell ref="AH48:AH49"/>
    <mergeCell ref="AI48:AI49"/>
    <mergeCell ref="AJ48:AJ49"/>
    <mergeCell ref="AF48:AF49"/>
    <mergeCell ref="B50:B51"/>
    <mergeCell ref="D50:D51"/>
    <mergeCell ref="E50:E51"/>
    <mergeCell ref="F50:F51"/>
    <mergeCell ref="G50:G51"/>
    <mergeCell ref="AJ52:AJ53"/>
    <mergeCell ref="B54:B55"/>
    <mergeCell ref="D54:D55"/>
    <mergeCell ref="E54:E55"/>
    <mergeCell ref="F54:F55"/>
    <mergeCell ref="G54:G55"/>
    <mergeCell ref="AF50:AF51"/>
    <mergeCell ref="AG50:AG51"/>
    <mergeCell ref="AH50:AH51"/>
    <mergeCell ref="AI50:AI51"/>
    <mergeCell ref="AJ50:AJ51"/>
    <mergeCell ref="B52:B53"/>
    <mergeCell ref="D52:D53"/>
    <mergeCell ref="E52:E53"/>
    <mergeCell ref="F52:F53"/>
    <mergeCell ref="G52:G53"/>
    <mergeCell ref="B56:B57"/>
    <mergeCell ref="D56:D57"/>
    <mergeCell ref="E56:E57"/>
    <mergeCell ref="F56:F57"/>
    <mergeCell ref="G56:G57"/>
    <mergeCell ref="AF52:AF53"/>
    <mergeCell ref="AG52:AG53"/>
    <mergeCell ref="AH52:AH53"/>
    <mergeCell ref="AI52:AI53"/>
    <mergeCell ref="V57:Z58"/>
    <mergeCell ref="B62:B63"/>
    <mergeCell ref="D62:D63"/>
    <mergeCell ref="E62:E63"/>
    <mergeCell ref="F62:F63"/>
    <mergeCell ref="G62:G63"/>
    <mergeCell ref="AF58:AF59"/>
    <mergeCell ref="AG58:AG59"/>
    <mergeCell ref="AH58:AH59"/>
    <mergeCell ref="AI58:AI59"/>
    <mergeCell ref="B60:B61"/>
    <mergeCell ref="D60:D61"/>
    <mergeCell ref="E60:E61"/>
    <mergeCell ref="F60:F61"/>
    <mergeCell ref="G60:G61"/>
    <mergeCell ref="B58:B59"/>
    <mergeCell ref="D58:D59"/>
    <mergeCell ref="E58:E59"/>
    <mergeCell ref="F58:F59"/>
    <mergeCell ref="G58:G59"/>
    <mergeCell ref="AG62:AG63"/>
    <mergeCell ref="AH62:AH63"/>
    <mergeCell ref="AI62:AI63"/>
    <mergeCell ref="AF62:AF63"/>
    <mergeCell ref="L57:P58"/>
    <mergeCell ref="AJ62:AJ63"/>
    <mergeCell ref="L13:P13"/>
    <mergeCell ref="L29:P29"/>
    <mergeCell ref="V29:Z29"/>
    <mergeCell ref="L40:P40"/>
    <mergeCell ref="AF60:AF61"/>
    <mergeCell ref="AG60:AG61"/>
    <mergeCell ref="AH60:AH61"/>
    <mergeCell ref="AI60:AI61"/>
    <mergeCell ref="AJ60:AJ61"/>
    <mergeCell ref="AJ58:AJ59"/>
    <mergeCell ref="AF56:AF57"/>
    <mergeCell ref="AG56:AG57"/>
    <mergeCell ref="AH56:AH57"/>
    <mergeCell ref="AI56:AI57"/>
    <mergeCell ref="AJ56:AJ57"/>
    <mergeCell ref="AF54:AF55"/>
    <mergeCell ref="AG54:AG55"/>
    <mergeCell ref="AH54:AH55"/>
    <mergeCell ref="AI54:AI55"/>
    <mergeCell ref="AJ54:AJ55"/>
    <mergeCell ref="V13:Z13"/>
    <mergeCell ref="L26:P26"/>
    <mergeCell ref="V26:Z26"/>
    <mergeCell ref="L59:P59"/>
    <mergeCell ref="V59:Z59"/>
    <mergeCell ref="V40:Z40"/>
    <mergeCell ref="L41:P42"/>
    <mergeCell ref="V41:Z42"/>
    <mergeCell ref="L43:P43"/>
    <mergeCell ref="V43:Z43"/>
    <mergeCell ref="L56:P56"/>
    <mergeCell ref="V56:Z56"/>
  </mergeCells>
  <phoneticPr fontId="3"/>
  <printOptions horizontalCentered="1" verticalCentered="1"/>
  <pageMargins left="0.19685039370078741" right="0.19685039370078741" top="0.39370078740157483" bottom="0.19685039370078741" header="0.51181102362204722" footer="0.51181102362204722"/>
  <pageSetup paperSize="9" scale="91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632A4F-261C-4E3D-8F57-ED0157799ADD}">
  <sheetPr codeName="Sheet21">
    <pageSetUpPr fitToPage="1"/>
  </sheetPr>
  <dimension ref="B1:AL44"/>
  <sheetViews>
    <sheetView view="pageBreakPreview" zoomScaleNormal="100" zoomScaleSheetLayoutView="100" workbookViewId="0">
      <selection activeCell="V59" sqref="V59:Z59"/>
    </sheetView>
  </sheetViews>
  <sheetFormatPr defaultColWidth="9" defaultRowHeight="14" x14ac:dyDescent="0.2"/>
  <cols>
    <col min="1" max="1" width="2.6328125" style="2" customWidth="1"/>
    <col min="2" max="2" width="4.1796875" style="1" customWidth="1"/>
    <col min="3" max="3" width="0" style="2" hidden="1" customWidth="1"/>
    <col min="4" max="4" width="9.1796875" style="5" customWidth="1"/>
    <col min="5" max="5" width="1.6328125" style="4" customWidth="1"/>
    <col min="6" max="6" width="6.6328125" style="3" customWidth="1"/>
    <col min="7" max="7" width="1.6328125" style="4" customWidth="1"/>
    <col min="8" max="30" width="2.6328125" style="2" customWidth="1"/>
    <col min="31" max="31" width="0" style="2" hidden="1" customWidth="1"/>
    <col min="32" max="32" width="9.1796875" style="5" customWidth="1"/>
    <col min="33" max="33" width="1.6328125" style="4" customWidth="1"/>
    <col min="34" max="34" width="6.6328125" style="3" customWidth="1"/>
    <col min="35" max="35" width="1.6328125" style="4" customWidth="1"/>
    <col min="36" max="36" width="4.1796875" style="1" customWidth="1"/>
    <col min="37" max="37" width="2.6328125" style="2" customWidth="1"/>
    <col min="38" max="38" width="4.1796875" style="1" customWidth="1"/>
    <col min="39" max="39" width="2.6328125" style="2" customWidth="1"/>
    <col min="40" max="16384" width="9" style="2"/>
  </cols>
  <sheetData>
    <row r="1" spans="2:36" ht="30" customHeight="1" x14ac:dyDescent="0.2">
      <c r="D1" s="113" t="s">
        <v>134</v>
      </c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  <c r="T1" s="114"/>
      <c r="U1" s="114"/>
      <c r="V1" s="114"/>
      <c r="W1" s="114"/>
      <c r="X1" s="114"/>
      <c r="Y1" s="114"/>
      <c r="Z1" s="114"/>
      <c r="AA1" s="114"/>
      <c r="AB1" s="114"/>
      <c r="AC1" s="114"/>
      <c r="AD1" s="114"/>
      <c r="AE1" s="114"/>
      <c r="AF1" s="114"/>
      <c r="AG1" s="114"/>
    </row>
    <row r="3" spans="2:36" ht="25" customHeight="1" x14ac:dyDescent="0.2">
      <c r="M3" s="115" t="s">
        <v>0</v>
      </c>
      <c r="N3" s="114"/>
      <c r="O3" s="114"/>
      <c r="P3" s="114"/>
      <c r="Q3" s="114"/>
      <c r="R3" s="114"/>
      <c r="S3" s="114"/>
      <c r="T3" s="114"/>
      <c r="U3" s="114"/>
      <c r="V3" s="114"/>
      <c r="W3" s="114"/>
      <c r="X3" s="114"/>
      <c r="Y3" s="114"/>
      <c r="AB3" s="116" t="s">
        <v>57</v>
      </c>
      <c r="AC3" s="114"/>
      <c r="AD3" s="114"/>
      <c r="AE3" s="114"/>
      <c r="AF3" s="114"/>
      <c r="AG3" s="114"/>
      <c r="AH3" s="114"/>
      <c r="AI3" s="114"/>
      <c r="AJ3" s="114"/>
    </row>
    <row r="4" spans="2:36" x14ac:dyDescent="0.2">
      <c r="AB4" s="116" t="s">
        <v>58</v>
      </c>
      <c r="AC4" s="114"/>
      <c r="AD4" s="114"/>
      <c r="AE4" s="114"/>
      <c r="AF4" s="114"/>
      <c r="AG4" s="114"/>
      <c r="AH4" s="114"/>
      <c r="AI4" s="114"/>
      <c r="AJ4" s="114"/>
    </row>
    <row r="6" spans="2:36" ht="21.15" customHeight="1" thickBot="1" x14ac:dyDescent="0.25">
      <c r="B6" s="108">
        <v>1</v>
      </c>
      <c r="D6" s="109" t="s">
        <v>1</v>
      </c>
      <c r="E6" s="110" t="s">
        <v>2</v>
      </c>
      <c r="F6" s="111" t="s">
        <v>3</v>
      </c>
      <c r="G6" s="110" t="s">
        <v>4</v>
      </c>
      <c r="H6" s="74"/>
      <c r="I6" s="74"/>
      <c r="J6" s="6"/>
      <c r="K6" s="6"/>
      <c r="L6" s="6"/>
      <c r="M6" s="6"/>
      <c r="Q6" s="7"/>
      <c r="R6" s="61"/>
      <c r="S6" s="62"/>
      <c r="T6" s="62"/>
      <c r="U6" s="7"/>
      <c r="Y6" s="6"/>
      <c r="Z6" s="6"/>
      <c r="AA6" s="6"/>
      <c r="AB6" s="6"/>
      <c r="AC6" s="74"/>
      <c r="AD6" s="74"/>
      <c r="AF6" s="109" t="s">
        <v>59</v>
      </c>
      <c r="AG6" s="110" t="s">
        <v>2</v>
      </c>
      <c r="AH6" s="111" t="s">
        <v>3</v>
      </c>
      <c r="AI6" s="110" t="s">
        <v>4</v>
      </c>
      <c r="AJ6" s="108">
        <v>18</v>
      </c>
    </row>
    <row r="7" spans="2:36" ht="21.15" customHeight="1" thickTop="1" thickBot="1" x14ac:dyDescent="0.25">
      <c r="B7" s="108"/>
      <c r="D7" s="109"/>
      <c r="E7" s="110"/>
      <c r="F7" s="111"/>
      <c r="G7" s="110"/>
      <c r="H7" s="6"/>
      <c r="I7" s="6"/>
      <c r="J7" s="82"/>
      <c r="K7" s="6"/>
      <c r="L7" s="6"/>
      <c r="M7" s="6"/>
      <c r="Q7" s="7"/>
      <c r="R7" s="62"/>
      <c r="S7" s="62"/>
      <c r="T7" s="62"/>
      <c r="U7" s="7"/>
      <c r="Y7" s="6"/>
      <c r="Z7" s="6"/>
      <c r="AA7" s="6"/>
      <c r="AB7" s="81"/>
      <c r="AC7" s="6"/>
      <c r="AD7" s="6"/>
      <c r="AF7" s="109"/>
      <c r="AG7" s="110"/>
      <c r="AH7" s="111"/>
      <c r="AI7" s="110"/>
      <c r="AJ7" s="108"/>
    </row>
    <row r="8" spans="2:36" ht="21.15" customHeight="1" thickTop="1" thickBot="1" x14ac:dyDescent="0.25">
      <c r="B8" s="108">
        <v>2</v>
      </c>
      <c r="D8" s="109" t="s">
        <v>37</v>
      </c>
      <c r="E8" s="110" t="s">
        <v>2</v>
      </c>
      <c r="F8" s="111" t="s">
        <v>8</v>
      </c>
      <c r="G8" s="110" t="s">
        <v>4</v>
      </c>
      <c r="H8" s="74"/>
      <c r="I8" s="11"/>
      <c r="J8" s="12"/>
      <c r="K8" s="87"/>
      <c r="L8" s="6"/>
      <c r="M8" s="6"/>
      <c r="Q8" s="14"/>
      <c r="R8" s="63"/>
      <c r="S8" s="64"/>
      <c r="T8" s="64"/>
      <c r="U8" s="14"/>
      <c r="V8" s="102" t="s">
        <v>46</v>
      </c>
      <c r="W8" s="103"/>
      <c r="X8" s="103"/>
      <c r="Y8" s="103"/>
      <c r="Z8" s="103"/>
      <c r="AA8" s="88"/>
      <c r="AB8" s="11"/>
      <c r="AC8" s="15"/>
      <c r="AD8" s="8"/>
      <c r="AF8" s="109" t="s">
        <v>30</v>
      </c>
      <c r="AG8" s="110" t="s">
        <v>2</v>
      </c>
      <c r="AH8" s="111" t="s">
        <v>17</v>
      </c>
      <c r="AI8" s="110" t="s">
        <v>4</v>
      </c>
      <c r="AJ8" s="108">
        <v>19</v>
      </c>
    </row>
    <row r="9" spans="2:36" ht="21.15" customHeight="1" thickTop="1" thickBot="1" x14ac:dyDescent="0.25">
      <c r="B9" s="108"/>
      <c r="D9" s="109"/>
      <c r="E9" s="110"/>
      <c r="F9" s="111"/>
      <c r="G9" s="110"/>
      <c r="H9" s="6"/>
      <c r="I9" s="79"/>
      <c r="J9" s="6"/>
      <c r="K9" s="91"/>
      <c r="L9" s="103" t="s">
        <v>42</v>
      </c>
      <c r="M9" s="103"/>
      <c r="N9" s="103"/>
      <c r="O9" s="103"/>
      <c r="P9" s="104"/>
      <c r="Q9" s="14"/>
      <c r="R9" s="64"/>
      <c r="S9" s="64"/>
      <c r="T9" s="64"/>
      <c r="U9" s="14"/>
      <c r="V9" s="107" t="s">
        <v>137</v>
      </c>
      <c r="W9" s="105"/>
      <c r="X9" s="105"/>
      <c r="Y9" s="105"/>
      <c r="Z9" s="106"/>
      <c r="AA9" s="85"/>
      <c r="AB9" s="6"/>
      <c r="AC9" s="9"/>
      <c r="AD9" s="9"/>
      <c r="AF9" s="109"/>
      <c r="AG9" s="110"/>
      <c r="AH9" s="111"/>
      <c r="AI9" s="110"/>
      <c r="AJ9" s="108"/>
    </row>
    <row r="10" spans="2:36" ht="21.15" customHeight="1" thickTop="1" thickBot="1" x14ac:dyDescent="0.25">
      <c r="B10" s="108">
        <v>3</v>
      </c>
      <c r="D10" s="109" t="s">
        <v>33</v>
      </c>
      <c r="E10" s="110" t="s">
        <v>2</v>
      </c>
      <c r="F10" s="111" t="s">
        <v>34</v>
      </c>
      <c r="G10" s="110" t="s">
        <v>4</v>
      </c>
      <c r="H10" s="10"/>
      <c r="I10" s="6"/>
      <c r="J10" s="6"/>
      <c r="K10" s="79"/>
      <c r="L10" s="105" t="s">
        <v>163</v>
      </c>
      <c r="M10" s="105"/>
      <c r="N10" s="105"/>
      <c r="O10" s="105"/>
      <c r="P10" s="106"/>
      <c r="Q10" s="14"/>
      <c r="R10" s="64"/>
      <c r="S10" s="64"/>
      <c r="T10" s="64"/>
      <c r="U10" s="14"/>
      <c r="V10" s="107"/>
      <c r="W10" s="105"/>
      <c r="X10" s="105"/>
      <c r="Y10" s="105"/>
      <c r="Z10" s="106"/>
      <c r="AA10" s="11"/>
      <c r="AB10" s="12"/>
      <c r="AC10" s="8"/>
      <c r="AD10" s="8"/>
      <c r="AF10" s="109" t="s">
        <v>16</v>
      </c>
      <c r="AG10" s="110" t="s">
        <v>2</v>
      </c>
      <c r="AH10" s="111" t="s">
        <v>8</v>
      </c>
      <c r="AI10" s="110" t="s">
        <v>4</v>
      </c>
      <c r="AJ10" s="108">
        <v>20</v>
      </c>
    </row>
    <row r="11" spans="2:36" ht="21.15" customHeight="1" thickTop="1" thickBot="1" x14ac:dyDescent="0.25">
      <c r="B11" s="108"/>
      <c r="D11" s="109"/>
      <c r="E11" s="110"/>
      <c r="F11" s="111"/>
      <c r="G11" s="110"/>
      <c r="H11" s="6"/>
      <c r="I11" s="6"/>
      <c r="J11" s="11"/>
      <c r="K11" s="12"/>
      <c r="L11" s="107"/>
      <c r="M11" s="105"/>
      <c r="N11" s="105"/>
      <c r="O11" s="105"/>
      <c r="P11" s="106"/>
      <c r="Q11" s="14"/>
      <c r="R11" s="64"/>
      <c r="S11" s="64"/>
      <c r="T11" s="64"/>
      <c r="U11" s="14"/>
      <c r="V11" s="117" t="s">
        <v>139</v>
      </c>
      <c r="W11" s="118"/>
      <c r="X11" s="118"/>
      <c r="Y11" s="118"/>
      <c r="Z11" s="119"/>
      <c r="AA11" s="6"/>
      <c r="AB11" s="13"/>
      <c r="AC11" s="9"/>
      <c r="AD11" s="9"/>
      <c r="AF11" s="109"/>
      <c r="AG11" s="110"/>
      <c r="AH11" s="111"/>
      <c r="AI11" s="110"/>
      <c r="AJ11" s="108"/>
    </row>
    <row r="12" spans="2:36" ht="21.15" customHeight="1" thickTop="1" thickBot="1" x14ac:dyDescent="0.25">
      <c r="B12" s="108">
        <v>4</v>
      </c>
      <c r="D12" s="109" t="s">
        <v>22</v>
      </c>
      <c r="E12" s="110" t="s">
        <v>2</v>
      </c>
      <c r="F12" s="111" t="s">
        <v>13</v>
      </c>
      <c r="G12" s="110" t="s">
        <v>4</v>
      </c>
      <c r="H12" s="6"/>
      <c r="I12" s="6"/>
      <c r="J12" s="11"/>
      <c r="K12" s="12"/>
      <c r="L12" s="117" t="s">
        <v>139</v>
      </c>
      <c r="M12" s="118"/>
      <c r="N12" s="118"/>
      <c r="O12" s="118"/>
      <c r="P12" s="119"/>
      <c r="Q12" s="14"/>
      <c r="R12" s="64"/>
      <c r="S12" s="64"/>
      <c r="T12" s="64"/>
      <c r="U12" s="14"/>
      <c r="Y12" s="6"/>
      <c r="Z12" s="6"/>
      <c r="AA12" s="6"/>
      <c r="AB12" s="77"/>
      <c r="AC12" s="74"/>
      <c r="AD12" s="74"/>
      <c r="AF12" s="109" t="s">
        <v>19</v>
      </c>
      <c r="AG12" s="110" t="s">
        <v>2</v>
      </c>
      <c r="AH12" s="111" t="s">
        <v>13</v>
      </c>
      <c r="AI12" s="110" t="s">
        <v>4</v>
      </c>
      <c r="AJ12" s="108">
        <v>21</v>
      </c>
    </row>
    <row r="13" spans="2:36" ht="21.15" customHeight="1" thickTop="1" thickBot="1" x14ac:dyDescent="0.25">
      <c r="B13" s="108"/>
      <c r="D13" s="109"/>
      <c r="E13" s="110"/>
      <c r="F13" s="111"/>
      <c r="G13" s="110"/>
      <c r="H13" s="9"/>
      <c r="I13" s="9"/>
      <c r="J13" s="13"/>
      <c r="K13" s="6"/>
      <c r="L13" s="6"/>
      <c r="M13" s="6"/>
      <c r="Q13" s="7"/>
      <c r="R13" s="61"/>
      <c r="S13" s="62"/>
      <c r="T13" s="62"/>
      <c r="U13" s="7"/>
      <c r="Y13" s="6"/>
      <c r="Z13" s="6"/>
      <c r="AA13" s="6"/>
      <c r="AB13" s="6"/>
      <c r="AC13" s="6"/>
      <c r="AD13" s="6"/>
      <c r="AF13" s="109"/>
      <c r="AG13" s="110"/>
      <c r="AH13" s="111"/>
      <c r="AI13" s="110"/>
      <c r="AJ13" s="108"/>
    </row>
    <row r="14" spans="2:36" ht="21.15" customHeight="1" thickTop="1" thickBot="1" x14ac:dyDescent="0.25">
      <c r="B14" s="108">
        <v>5</v>
      </c>
      <c r="D14" s="109" t="s">
        <v>29</v>
      </c>
      <c r="E14" s="110" t="s">
        <v>2</v>
      </c>
      <c r="F14" s="111" t="s">
        <v>10</v>
      </c>
      <c r="G14" s="110" t="s">
        <v>4</v>
      </c>
      <c r="H14" s="74"/>
      <c r="I14" s="74"/>
      <c r="J14" s="78"/>
      <c r="K14" s="6"/>
      <c r="L14" s="6"/>
      <c r="M14" s="6"/>
      <c r="Q14" s="7"/>
      <c r="R14" s="62"/>
      <c r="S14" s="62"/>
      <c r="T14" s="62"/>
      <c r="U14" s="7"/>
      <c r="Y14" s="6"/>
      <c r="Z14" s="6"/>
      <c r="AA14" s="6"/>
      <c r="AB14" s="6"/>
      <c r="AC14" s="8"/>
      <c r="AD14" s="8"/>
      <c r="AF14" s="109" t="s">
        <v>28</v>
      </c>
      <c r="AG14" s="110" t="s">
        <v>2</v>
      </c>
      <c r="AH14" s="111" t="s">
        <v>13</v>
      </c>
      <c r="AI14" s="110" t="s">
        <v>4</v>
      </c>
      <c r="AJ14" s="108">
        <v>22</v>
      </c>
    </row>
    <row r="15" spans="2:36" ht="21.15" customHeight="1" thickTop="1" thickBot="1" x14ac:dyDescent="0.25">
      <c r="B15" s="108"/>
      <c r="D15" s="109"/>
      <c r="E15" s="110"/>
      <c r="F15" s="111"/>
      <c r="G15" s="110"/>
      <c r="H15" s="6"/>
      <c r="I15" s="6"/>
      <c r="J15" s="6"/>
      <c r="K15" s="6"/>
      <c r="L15" s="6"/>
      <c r="M15" s="6"/>
      <c r="Q15" s="7"/>
      <c r="R15" s="62"/>
      <c r="S15" s="62"/>
      <c r="T15" s="62"/>
      <c r="U15" s="7"/>
      <c r="Y15" s="6"/>
      <c r="Z15" s="6"/>
      <c r="AA15" s="6"/>
      <c r="AB15" s="11"/>
      <c r="AC15" s="9"/>
      <c r="AD15" s="9"/>
      <c r="AF15" s="109"/>
      <c r="AG15" s="110"/>
      <c r="AH15" s="111"/>
      <c r="AI15" s="110"/>
      <c r="AJ15" s="108"/>
    </row>
    <row r="16" spans="2:36" ht="21.15" customHeight="1" thickTop="1" thickBot="1" x14ac:dyDescent="0.25">
      <c r="B16" s="108">
        <v>6</v>
      </c>
      <c r="D16" s="109" t="s">
        <v>18</v>
      </c>
      <c r="E16" s="110" t="s">
        <v>2</v>
      </c>
      <c r="F16" s="111" t="s">
        <v>6</v>
      </c>
      <c r="G16" s="110" t="s">
        <v>4</v>
      </c>
      <c r="H16" s="74"/>
      <c r="I16" s="74"/>
      <c r="J16" s="6"/>
      <c r="K16" s="6"/>
      <c r="L16" s="6"/>
      <c r="M16" s="6"/>
      <c r="Q16" s="7"/>
      <c r="R16" s="7"/>
      <c r="S16" s="7"/>
      <c r="T16" s="7"/>
      <c r="U16" s="7"/>
      <c r="V16" s="102" t="s">
        <v>49</v>
      </c>
      <c r="W16" s="103"/>
      <c r="X16" s="103"/>
      <c r="Y16" s="103"/>
      <c r="Z16" s="104"/>
      <c r="AA16" s="6"/>
      <c r="AB16" s="75"/>
      <c r="AC16" s="74"/>
      <c r="AD16" s="74"/>
      <c r="AF16" s="109" t="s">
        <v>35</v>
      </c>
      <c r="AG16" s="110" t="s">
        <v>2</v>
      </c>
      <c r="AH16" s="111" t="s">
        <v>6</v>
      </c>
      <c r="AI16" s="110" t="s">
        <v>4</v>
      </c>
      <c r="AJ16" s="108">
        <v>23</v>
      </c>
    </row>
    <row r="17" spans="2:36" ht="21.15" customHeight="1" thickTop="1" thickBot="1" x14ac:dyDescent="0.25">
      <c r="B17" s="108"/>
      <c r="D17" s="109"/>
      <c r="E17" s="110"/>
      <c r="F17" s="111"/>
      <c r="G17" s="110"/>
      <c r="H17" s="6"/>
      <c r="I17" s="6"/>
      <c r="J17" s="82"/>
      <c r="K17" s="6"/>
      <c r="L17" s="6"/>
      <c r="M17" s="6"/>
      <c r="V17" s="107" t="s">
        <v>162</v>
      </c>
      <c r="W17" s="105"/>
      <c r="X17" s="105"/>
      <c r="Y17" s="105"/>
      <c r="Z17" s="106"/>
      <c r="AA17" s="13"/>
      <c r="AB17" s="6"/>
      <c r="AC17" s="6"/>
      <c r="AD17" s="6"/>
      <c r="AF17" s="109"/>
      <c r="AG17" s="110"/>
      <c r="AH17" s="111"/>
      <c r="AI17" s="110"/>
      <c r="AJ17" s="108"/>
    </row>
    <row r="18" spans="2:36" ht="21.15" customHeight="1" thickTop="1" x14ac:dyDescent="0.2">
      <c r="B18" s="108">
        <v>7</v>
      </c>
      <c r="D18" s="109" t="s">
        <v>31</v>
      </c>
      <c r="E18" s="110" t="s">
        <v>2</v>
      </c>
      <c r="F18" s="111" t="s">
        <v>13</v>
      </c>
      <c r="G18" s="110" t="s">
        <v>4</v>
      </c>
      <c r="H18" s="8"/>
      <c r="I18" s="10"/>
      <c r="J18" s="12"/>
      <c r="K18" s="91"/>
      <c r="L18" s="103" t="s">
        <v>45</v>
      </c>
      <c r="M18" s="103"/>
      <c r="N18" s="103"/>
      <c r="O18" s="103"/>
      <c r="P18" s="104"/>
      <c r="Q18" s="65"/>
      <c r="R18" s="59"/>
      <c r="T18" s="65"/>
      <c r="U18" s="59"/>
      <c r="V18" s="107"/>
      <c r="W18" s="105"/>
      <c r="X18" s="105"/>
      <c r="Y18" s="105"/>
      <c r="Z18" s="106"/>
      <c r="AA18" s="75"/>
      <c r="AB18" s="6"/>
      <c r="AC18" s="8"/>
      <c r="AD18" s="8"/>
      <c r="AF18" s="109" t="s">
        <v>32</v>
      </c>
      <c r="AG18" s="110" t="s">
        <v>2</v>
      </c>
      <c r="AH18" s="111" t="s">
        <v>8</v>
      </c>
      <c r="AI18" s="110" t="s">
        <v>4</v>
      </c>
      <c r="AJ18" s="108">
        <v>24</v>
      </c>
    </row>
    <row r="19" spans="2:36" ht="21.15" customHeight="1" thickBot="1" x14ac:dyDescent="0.25">
      <c r="B19" s="108"/>
      <c r="D19" s="109"/>
      <c r="E19" s="110"/>
      <c r="F19" s="111"/>
      <c r="G19" s="110"/>
      <c r="H19" s="6"/>
      <c r="I19" s="6"/>
      <c r="J19" s="6"/>
      <c r="K19" s="79"/>
      <c r="L19" s="105" t="s">
        <v>164</v>
      </c>
      <c r="M19" s="105"/>
      <c r="N19" s="105"/>
      <c r="O19" s="105"/>
      <c r="P19" s="106"/>
      <c r="Q19" s="59"/>
      <c r="R19" s="59"/>
      <c r="T19" s="59"/>
      <c r="U19" s="59"/>
      <c r="V19" s="117" t="s">
        <v>139</v>
      </c>
      <c r="W19" s="118"/>
      <c r="X19" s="118"/>
      <c r="Y19" s="118"/>
      <c r="Z19" s="119"/>
      <c r="AA19" s="88"/>
      <c r="AB19" s="83"/>
      <c r="AC19" s="9"/>
      <c r="AD19" s="9"/>
      <c r="AF19" s="109"/>
      <c r="AG19" s="110"/>
      <c r="AH19" s="111"/>
      <c r="AI19" s="110"/>
      <c r="AJ19" s="108"/>
    </row>
    <row r="20" spans="2:36" ht="21.15" customHeight="1" thickTop="1" thickBot="1" x14ac:dyDescent="0.25">
      <c r="B20" s="108">
        <v>8</v>
      </c>
      <c r="D20" s="109" t="s">
        <v>21</v>
      </c>
      <c r="E20" s="110" t="s">
        <v>2</v>
      </c>
      <c r="F20" s="111" t="s">
        <v>13</v>
      </c>
      <c r="G20" s="110" t="s">
        <v>4</v>
      </c>
      <c r="H20" s="6"/>
      <c r="I20" s="6"/>
      <c r="J20" s="11"/>
      <c r="K20" s="6"/>
      <c r="L20" s="107"/>
      <c r="M20" s="105"/>
      <c r="N20" s="105"/>
      <c r="O20" s="105"/>
      <c r="P20" s="106"/>
      <c r="Q20" s="65"/>
      <c r="R20" s="59"/>
      <c r="T20" s="65"/>
      <c r="U20" s="59"/>
      <c r="Y20" s="6"/>
      <c r="Z20" s="6"/>
      <c r="AA20" s="6"/>
      <c r="AB20" s="86"/>
      <c r="AC20" s="74"/>
      <c r="AD20" s="74"/>
      <c r="AF20" s="109" t="s">
        <v>40</v>
      </c>
      <c r="AG20" s="110" t="s">
        <v>2</v>
      </c>
      <c r="AH20" s="111" t="s">
        <v>3</v>
      </c>
      <c r="AI20" s="110" t="s">
        <v>4</v>
      </c>
      <c r="AJ20" s="108">
        <v>25</v>
      </c>
    </row>
    <row r="21" spans="2:36" ht="21.15" customHeight="1" thickTop="1" thickBot="1" x14ac:dyDescent="0.25">
      <c r="B21" s="108"/>
      <c r="D21" s="109"/>
      <c r="E21" s="110"/>
      <c r="F21" s="111"/>
      <c r="G21" s="110"/>
      <c r="H21" s="9"/>
      <c r="I21" s="9"/>
      <c r="J21" s="13"/>
      <c r="K21" s="6"/>
      <c r="L21" s="117" t="s">
        <v>141</v>
      </c>
      <c r="M21" s="118"/>
      <c r="N21" s="118"/>
      <c r="O21" s="118"/>
      <c r="P21" s="119"/>
      <c r="Q21" s="59"/>
      <c r="R21" s="59"/>
      <c r="T21" s="59"/>
      <c r="U21" s="59"/>
      <c r="V21" s="66"/>
      <c r="W21" s="66"/>
      <c r="Y21" s="6"/>
      <c r="Z21" s="6"/>
      <c r="AA21" s="6"/>
      <c r="AB21" s="6"/>
      <c r="AC21" s="6"/>
      <c r="AD21" s="6"/>
      <c r="AF21" s="109"/>
      <c r="AG21" s="110"/>
      <c r="AH21" s="111"/>
      <c r="AI21" s="110"/>
      <c r="AJ21" s="108"/>
    </row>
    <row r="22" spans="2:36" ht="21.15" customHeight="1" thickTop="1" thickBot="1" x14ac:dyDescent="0.25">
      <c r="B22" s="108">
        <v>9</v>
      </c>
      <c r="D22" s="109" t="s">
        <v>25</v>
      </c>
      <c r="E22" s="110" t="s">
        <v>2</v>
      </c>
      <c r="F22" s="111" t="s">
        <v>8</v>
      </c>
      <c r="G22" s="110" t="s">
        <v>4</v>
      </c>
      <c r="H22" s="74"/>
      <c r="I22" s="74"/>
      <c r="J22" s="78"/>
      <c r="K22" s="6"/>
      <c r="L22" s="6"/>
      <c r="M22" s="6"/>
      <c r="O22" s="66"/>
      <c r="P22" s="66"/>
      <c r="Q22" s="65"/>
      <c r="R22" s="59"/>
      <c r="T22" s="65"/>
      <c r="U22" s="59"/>
      <c r="V22" s="66"/>
      <c r="W22" s="66"/>
      <c r="Y22" s="6"/>
      <c r="Z22" s="6"/>
      <c r="AA22" s="6"/>
      <c r="AB22" s="6"/>
      <c r="AC22" s="74"/>
      <c r="AD22" s="74"/>
      <c r="AF22" s="109" t="s">
        <v>7</v>
      </c>
      <c r="AG22" s="110" t="s">
        <v>2</v>
      </c>
      <c r="AH22" s="111" t="s">
        <v>8</v>
      </c>
      <c r="AI22" s="110" t="s">
        <v>4</v>
      </c>
      <c r="AJ22" s="108">
        <v>26</v>
      </c>
    </row>
    <row r="23" spans="2:36" ht="21.15" customHeight="1" thickTop="1" thickBot="1" x14ac:dyDescent="0.25">
      <c r="B23" s="108"/>
      <c r="D23" s="109"/>
      <c r="E23" s="110"/>
      <c r="F23" s="111"/>
      <c r="G23" s="110"/>
      <c r="H23" s="6"/>
      <c r="I23" s="6"/>
      <c r="J23" s="6"/>
      <c r="K23" s="6"/>
      <c r="L23" s="6"/>
      <c r="M23" s="6"/>
      <c r="O23" s="66"/>
      <c r="P23" s="66"/>
      <c r="Q23" s="59"/>
      <c r="R23" s="59"/>
      <c r="T23" s="59"/>
      <c r="U23" s="59"/>
      <c r="V23" s="66"/>
      <c r="W23" s="66"/>
      <c r="Y23" s="6"/>
      <c r="Z23" s="6"/>
      <c r="AA23" s="6"/>
      <c r="AB23" s="81"/>
      <c r="AC23" s="6"/>
      <c r="AD23" s="6"/>
      <c r="AF23" s="109"/>
      <c r="AG23" s="110"/>
      <c r="AH23" s="111"/>
      <c r="AI23" s="110"/>
      <c r="AJ23" s="108"/>
    </row>
    <row r="24" spans="2:36" ht="21.15" customHeight="1" thickTop="1" thickBot="1" x14ac:dyDescent="0.25">
      <c r="B24" s="108">
        <v>10</v>
      </c>
      <c r="D24" s="109" t="s">
        <v>9</v>
      </c>
      <c r="E24" s="110" t="s">
        <v>2</v>
      </c>
      <c r="F24" s="111" t="s">
        <v>3</v>
      </c>
      <c r="G24" s="110" t="s">
        <v>4</v>
      </c>
      <c r="H24" s="74"/>
      <c r="I24" s="74"/>
      <c r="J24" s="6"/>
      <c r="K24" s="6"/>
      <c r="L24" s="6"/>
      <c r="M24" s="6"/>
      <c r="O24" s="66"/>
      <c r="P24" s="66"/>
      <c r="Q24" s="65"/>
      <c r="R24" s="59"/>
      <c r="T24" s="65"/>
      <c r="U24" s="59"/>
      <c r="V24" s="102" t="s">
        <v>48</v>
      </c>
      <c r="W24" s="103"/>
      <c r="X24" s="103"/>
      <c r="Y24" s="103"/>
      <c r="Z24" s="103"/>
      <c r="AA24" s="88"/>
      <c r="AB24" s="11"/>
      <c r="AC24" s="15"/>
      <c r="AD24" s="8"/>
      <c r="AF24" s="109" t="s">
        <v>24</v>
      </c>
      <c r="AG24" s="110" t="s">
        <v>2</v>
      </c>
      <c r="AH24" s="111" t="s">
        <v>13</v>
      </c>
      <c r="AI24" s="110" t="s">
        <v>4</v>
      </c>
      <c r="AJ24" s="108">
        <v>27</v>
      </c>
    </row>
    <row r="25" spans="2:36" ht="21.15" customHeight="1" thickTop="1" thickBot="1" x14ac:dyDescent="0.25">
      <c r="B25" s="108"/>
      <c r="D25" s="109"/>
      <c r="E25" s="110"/>
      <c r="F25" s="111"/>
      <c r="G25" s="110"/>
      <c r="H25" s="6"/>
      <c r="I25" s="6"/>
      <c r="J25" s="82"/>
      <c r="K25" s="6"/>
      <c r="L25" s="6"/>
      <c r="M25" s="6"/>
      <c r="Q25" s="59"/>
      <c r="R25" s="59"/>
      <c r="T25" s="59"/>
      <c r="U25" s="59"/>
      <c r="V25" s="107" t="s">
        <v>161</v>
      </c>
      <c r="W25" s="105"/>
      <c r="X25" s="105"/>
      <c r="Y25" s="105"/>
      <c r="Z25" s="106"/>
      <c r="AA25" s="85"/>
      <c r="AB25" s="6"/>
      <c r="AC25" s="9"/>
      <c r="AD25" s="9"/>
      <c r="AF25" s="109"/>
      <c r="AG25" s="110"/>
      <c r="AH25" s="111"/>
      <c r="AI25" s="110"/>
      <c r="AJ25" s="108"/>
    </row>
    <row r="26" spans="2:36" ht="21.15" customHeight="1" thickTop="1" thickBot="1" x14ac:dyDescent="0.25">
      <c r="B26" s="108">
        <v>11</v>
      </c>
      <c r="D26" s="109" t="s">
        <v>38</v>
      </c>
      <c r="E26" s="110" t="s">
        <v>2</v>
      </c>
      <c r="F26" s="111" t="s">
        <v>13</v>
      </c>
      <c r="G26" s="110" t="s">
        <v>4</v>
      </c>
      <c r="H26" s="8"/>
      <c r="I26" s="10"/>
      <c r="J26" s="12"/>
      <c r="K26" s="91"/>
      <c r="L26" s="103" t="s">
        <v>43</v>
      </c>
      <c r="M26" s="103"/>
      <c r="N26" s="103"/>
      <c r="O26" s="103"/>
      <c r="P26" s="104"/>
      <c r="Q26" s="65"/>
      <c r="R26" s="59"/>
      <c r="T26" s="65"/>
      <c r="U26" s="59"/>
      <c r="V26" s="107"/>
      <c r="W26" s="105"/>
      <c r="X26" s="105"/>
      <c r="Y26" s="105"/>
      <c r="Z26" s="106"/>
      <c r="AA26" s="11"/>
      <c r="AB26" s="12"/>
      <c r="AC26" s="74"/>
      <c r="AD26" s="74"/>
      <c r="AF26" s="109" t="s">
        <v>36</v>
      </c>
      <c r="AG26" s="110" t="s">
        <v>2</v>
      </c>
      <c r="AH26" s="111" t="s">
        <v>3</v>
      </c>
      <c r="AI26" s="110" t="s">
        <v>4</v>
      </c>
      <c r="AJ26" s="108">
        <v>28</v>
      </c>
    </row>
    <row r="27" spans="2:36" ht="21.15" customHeight="1" thickTop="1" thickBot="1" x14ac:dyDescent="0.25">
      <c r="B27" s="108"/>
      <c r="D27" s="109"/>
      <c r="E27" s="110"/>
      <c r="F27" s="111"/>
      <c r="G27" s="110"/>
      <c r="H27" s="6"/>
      <c r="I27" s="6"/>
      <c r="J27" s="6"/>
      <c r="K27" s="79"/>
      <c r="L27" s="105" t="s">
        <v>160</v>
      </c>
      <c r="M27" s="105"/>
      <c r="N27" s="105"/>
      <c r="O27" s="105"/>
      <c r="P27" s="106"/>
      <c r="Q27" s="59"/>
      <c r="R27" s="59"/>
      <c r="T27" s="59"/>
      <c r="U27" s="59"/>
      <c r="V27" s="117" t="s">
        <v>144</v>
      </c>
      <c r="W27" s="118"/>
      <c r="X27" s="118"/>
      <c r="Y27" s="118"/>
      <c r="Z27" s="119"/>
      <c r="AA27" s="6"/>
      <c r="AB27" s="85"/>
      <c r="AC27" s="6"/>
      <c r="AD27" s="6"/>
      <c r="AF27" s="109"/>
      <c r="AG27" s="110"/>
      <c r="AH27" s="111"/>
      <c r="AI27" s="110"/>
      <c r="AJ27" s="108"/>
    </row>
    <row r="28" spans="2:36" ht="21.15" customHeight="1" thickTop="1" x14ac:dyDescent="0.2">
      <c r="B28" s="108">
        <v>12</v>
      </c>
      <c r="D28" s="109" t="s">
        <v>11</v>
      </c>
      <c r="E28" s="110" t="s">
        <v>2</v>
      </c>
      <c r="F28" s="111" t="s">
        <v>8</v>
      </c>
      <c r="G28" s="110" t="s">
        <v>4</v>
      </c>
      <c r="H28" s="6"/>
      <c r="I28" s="6"/>
      <c r="J28" s="11"/>
      <c r="K28" s="12"/>
      <c r="L28" s="107"/>
      <c r="M28" s="105"/>
      <c r="N28" s="105"/>
      <c r="O28" s="105"/>
      <c r="P28" s="106"/>
      <c r="Y28" s="6"/>
      <c r="Z28" s="6"/>
      <c r="AA28" s="6"/>
      <c r="AB28" s="11"/>
      <c r="AC28" s="15"/>
      <c r="AD28" s="8"/>
      <c r="AF28" s="109" t="s">
        <v>26</v>
      </c>
      <c r="AG28" s="110" t="s">
        <v>2</v>
      </c>
      <c r="AH28" s="111" t="s">
        <v>13</v>
      </c>
      <c r="AI28" s="110" t="s">
        <v>4</v>
      </c>
      <c r="AJ28" s="108">
        <v>29</v>
      </c>
    </row>
    <row r="29" spans="2:36" ht="21.15" customHeight="1" thickBot="1" x14ac:dyDescent="0.25">
      <c r="B29" s="108"/>
      <c r="D29" s="109"/>
      <c r="E29" s="110"/>
      <c r="F29" s="111"/>
      <c r="G29" s="110"/>
      <c r="H29" s="9"/>
      <c r="I29" s="9"/>
      <c r="J29" s="13"/>
      <c r="K29" s="6"/>
      <c r="L29" s="117" t="s">
        <v>139</v>
      </c>
      <c r="M29" s="118"/>
      <c r="N29" s="118"/>
      <c r="O29" s="118"/>
      <c r="P29" s="119"/>
      <c r="Y29" s="6"/>
      <c r="Z29" s="6"/>
      <c r="AA29" s="6"/>
      <c r="AB29" s="6"/>
      <c r="AC29" s="9"/>
      <c r="AD29" s="9"/>
      <c r="AF29" s="109"/>
      <c r="AG29" s="110"/>
      <c r="AH29" s="111"/>
      <c r="AI29" s="110"/>
      <c r="AJ29" s="108"/>
    </row>
    <row r="30" spans="2:36" ht="21.15" customHeight="1" thickTop="1" thickBot="1" x14ac:dyDescent="0.25">
      <c r="B30" s="108">
        <v>13</v>
      </c>
      <c r="D30" s="109" t="s">
        <v>27</v>
      </c>
      <c r="E30" s="110" t="s">
        <v>2</v>
      </c>
      <c r="F30" s="111" t="s">
        <v>6</v>
      </c>
      <c r="G30" s="110" t="s">
        <v>4</v>
      </c>
      <c r="H30" s="74"/>
      <c r="I30" s="74"/>
      <c r="J30" s="78"/>
      <c r="K30" s="6"/>
      <c r="L30" s="6"/>
      <c r="M30" s="6"/>
      <c r="Y30" s="6"/>
      <c r="Z30" s="6"/>
      <c r="AA30" s="6"/>
      <c r="AB30" s="6"/>
      <c r="AC30" s="74"/>
      <c r="AD30" s="74"/>
      <c r="AF30" s="109" t="s">
        <v>41</v>
      </c>
      <c r="AG30" s="110" t="s">
        <v>2</v>
      </c>
      <c r="AH30" s="111" t="s">
        <v>60</v>
      </c>
      <c r="AI30" s="110" t="s">
        <v>4</v>
      </c>
      <c r="AJ30" s="108">
        <v>30</v>
      </c>
    </row>
    <row r="31" spans="2:36" ht="21.15" customHeight="1" thickTop="1" thickBot="1" x14ac:dyDescent="0.25">
      <c r="B31" s="108"/>
      <c r="D31" s="109"/>
      <c r="E31" s="110"/>
      <c r="F31" s="111"/>
      <c r="G31" s="110"/>
      <c r="H31" s="6"/>
      <c r="I31" s="6"/>
      <c r="J31" s="6"/>
      <c r="K31" s="6"/>
      <c r="L31" s="6"/>
      <c r="M31" s="6"/>
      <c r="Y31" s="6"/>
      <c r="Z31" s="6"/>
      <c r="AA31" s="6"/>
      <c r="AB31" s="81"/>
      <c r="AC31" s="6"/>
      <c r="AD31" s="6"/>
      <c r="AF31" s="109"/>
      <c r="AG31" s="110"/>
      <c r="AH31" s="111"/>
      <c r="AI31" s="110"/>
      <c r="AJ31" s="108"/>
    </row>
    <row r="32" spans="2:36" ht="21.15" customHeight="1" thickTop="1" thickBot="1" x14ac:dyDescent="0.25">
      <c r="B32" s="108">
        <v>14</v>
      </c>
      <c r="D32" s="109" t="s">
        <v>14</v>
      </c>
      <c r="E32" s="110" t="s">
        <v>2</v>
      </c>
      <c r="F32" s="111" t="s">
        <v>3</v>
      </c>
      <c r="G32" s="110" t="s">
        <v>4</v>
      </c>
      <c r="H32" s="74"/>
      <c r="I32" s="74"/>
      <c r="J32" s="6"/>
      <c r="K32" s="6"/>
      <c r="L32" s="6"/>
      <c r="M32" s="6"/>
      <c r="Y32" s="6"/>
      <c r="Z32" s="6"/>
      <c r="AA32" s="11"/>
      <c r="AB32" s="13"/>
      <c r="AC32" s="15"/>
      <c r="AD32" s="8"/>
      <c r="AF32" s="109" t="s">
        <v>12</v>
      </c>
      <c r="AG32" s="110" t="s">
        <v>2</v>
      </c>
      <c r="AH32" s="111" t="s">
        <v>13</v>
      </c>
      <c r="AI32" s="110" t="s">
        <v>4</v>
      </c>
      <c r="AJ32" s="108">
        <v>31</v>
      </c>
    </row>
    <row r="33" spans="2:36" ht="21.15" customHeight="1" thickTop="1" thickBot="1" x14ac:dyDescent="0.25">
      <c r="B33" s="108"/>
      <c r="D33" s="109"/>
      <c r="E33" s="110"/>
      <c r="F33" s="111"/>
      <c r="G33" s="110"/>
      <c r="H33" s="6"/>
      <c r="I33" s="6"/>
      <c r="J33" s="82"/>
      <c r="K33" s="6"/>
      <c r="L33" s="6"/>
      <c r="M33" s="6"/>
      <c r="V33" s="102" t="s">
        <v>47</v>
      </c>
      <c r="W33" s="103"/>
      <c r="X33" s="103"/>
      <c r="Y33" s="103"/>
      <c r="Z33" s="104"/>
      <c r="AA33" s="11"/>
      <c r="AB33" s="12"/>
      <c r="AC33" s="9"/>
      <c r="AD33" s="9"/>
      <c r="AF33" s="109"/>
      <c r="AG33" s="110"/>
      <c r="AH33" s="111"/>
      <c r="AI33" s="110"/>
      <c r="AJ33" s="108"/>
    </row>
    <row r="34" spans="2:36" ht="21.15" customHeight="1" thickTop="1" thickBot="1" x14ac:dyDescent="0.25">
      <c r="B34" s="108">
        <v>15</v>
      </c>
      <c r="D34" s="109" t="s">
        <v>23</v>
      </c>
      <c r="E34" s="110" t="s">
        <v>2</v>
      </c>
      <c r="F34" s="111" t="s">
        <v>13</v>
      </c>
      <c r="G34" s="110" t="s">
        <v>4</v>
      </c>
      <c r="H34" s="8"/>
      <c r="I34" s="10"/>
      <c r="J34" s="13"/>
      <c r="K34" s="12"/>
      <c r="L34" s="102" t="s">
        <v>44</v>
      </c>
      <c r="M34" s="103"/>
      <c r="N34" s="103"/>
      <c r="O34" s="103"/>
      <c r="P34" s="104"/>
      <c r="V34" s="107" t="s">
        <v>158</v>
      </c>
      <c r="W34" s="105"/>
      <c r="X34" s="105"/>
      <c r="Y34" s="105"/>
      <c r="Z34" s="105"/>
      <c r="AA34" s="13"/>
      <c r="AB34" s="6"/>
      <c r="AC34" s="6"/>
      <c r="AD34" s="8"/>
      <c r="AF34" s="109" t="s">
        <v>21</v>
      </c>
      <c r="AG34" s="110" t="s">
        <v>2</v>
      </c>
      <c r="AH34" s="111" t="s">
        <v>10</v>
      </c>
      <c r="AI34" s="110" t="s">
        <v>4</v>
      </c>
      <c r="AJ34" s="108">
        <v>32</v>
      </c>
    </row>
    <row r="35" spans="2:36" ht="21.15" customHeight="1" thickTop="1" thickBot="1" x14ac:dyDescent="0.25">
      <c r="B35" s="108"/>
      <c r="D35" s="109"/>
      <c r="E35" s="110"/>
      <c r="F35" s="111"/>
      <c r="G35" s="110"/>
      <c r="H35" s="6"/>
      <c r="I35" s="6"/>
      <c r="J35" s="6"/>
      <c r="K35" s="13"/>
      <c r="L35" s="105" t="s">
        <v>159</v>
      </c>
      <c r="M35" s="105"/>
      <c r="N35" s="105"/>
      <c r="O35" s="105"/>
      <c r="P35" s="106"/>
      <c r="V35" s="107"/>
      <c r="W35" s="105"/>
      <c r="X35" s="105"/>
      <c r="Y35" s="105"/>
      <c r="Z35" s="105"/>
      <c r="AA35" s="75"/>
      <c r="AB35" s="6"/>
      <c r="AC35" s="11"/>
      <c r="AD35" s="9"/>
      <c r="AF35" s="109"/>
      <c r="AG35" s="110"/>
      <c r="AH35" s="111"/>
      <c r="AI35" s="110"/>
      <c r="AJ35" s="108"/>
    </row>
    <row r="36" spans="2:36" ht="21.15" customHeight="1" thickTop="1" thickBot="1" x14ac:dyDescent="0.25">
      <c r="B36" s="108">
        <v>16</v>
      </c>
      <c r="D36" s="109" t="s">
        <v>15</v>
      </c>
      <c r="E36" s="110" t="s">
        <v>2</v>
      </c>
      <c r="F36" s="111" t="s">
        <v>13</v>
      </c>
      <c r="G36" s="110" t="s">
        <v>4</v>
      </c>
      <c r="H36" s="6"/>
      <c r="I36" s="6"/>
      <c r="J36" s="6"/>
      <c r="K36" s="76"/>
      <c r="L36" s="107"/>
      <c r="M36" s="105"/>
      <c r="N36" s="105"/>
      <c r="O36" s="105"/>
      <c r="P36" s="106"/>
      <c r="V36" s="117" t="s">
        <v>141</v>
      </c>
      <c r="W36" s="118"/>
      <c r="X36" s="118"/>
      <c r="Y36" s="118"/>
      <c r="Z36" s="118"/>
      <c r="AA36" s="88"/>
      <c r="AB36" s="6"/>
      <c r="AC36" s="75"/>
      <c r="AD36" s="74"/>
      <c r="AF36" s="109" t="s">
        <v>20</v>
      </c>
      <c r="AG36" s="110" t="s">
        <v>2</v>
      </c>
      <c r="AH36" s="111" t="s">
        <v>8</v>
      </c>
      <c r="AI36" s="110" t="s">
        <v>4</v>
      </c>
      <c r="AJ36" s="108">
        <v>33</v>
      </c>
    </row>
    <row r="37" spans="2:36" ht="21.15" customHeight="1" thickTop="1" thickBot="1" x14ac:dyDescent="0.25">
      <c r="B37" s="108"/>
      <c r="D37" s="109"/>
      <c r="E37" s="110"/>
      <c r="F37" s="111"/>
      <c r="G37" s="110"/>
      <c r="H37" s="9"/>
      <c r="I37" s="9"/>
      <c r="J37" s="84"/>
      <c r="K37" s="91"/>
      <c r="L37" s="118" t="s">
        <v>144</v>
      </c>
      <c r="M37" s="118"/>
      <c r="N37" s="118"/>
      <c r="O37" s="118"/>
      <c r="P37" s="119"/>
      <c r="Y37" s="6"/>
      <c r="Z37" s="6"/>
      <c r="AA37" s="86"/>
      <c r="AB37" s="83"/>
      <c r="AC37" s="6"/>
      <c r="AD37" s="6"/>
      <c r="AF37" s="109"/>
      <c r="AG37" s="110"/>
      <c r="AH37" s="111"/>
      <c r="AI37" s="110"/>
      <c r="AJ37" s="108"/>
    </row>
    <row r="38" spans="2:36" ht="21.15" customHeight="1" thickTop="1" thickBot="1" x14ac:dyDescent="0.25">
      <c r="B38" s="108">
        <v>17</v>
      </c>
      <c r="D38" s="109" t="s">
        <v>39</v>
      </c>
      <c r="E38" s="110" t="s">
        <v>2</v>
      </c>
      <c r="F38" s="111" t="s">
        <v>8</v>
      </c>
      <c r="G38" s="110" t="s">
        <v>4</v>
      </c>
      <c r="H38" s="74"/>
      <c r="I38" s="74"/>
      <c r="J38" s="87"/>
      <c r="K38" s="6"/>
      <c r="L38" s="6"/>
      <c r="M38" s="6"/>
      <c r="Y38" s="6"/>
      <c r="Z38" s="6"/>
      <c r="AA38" s="6"/>
      <c r="AB38" s="86"/>
      <c r="AC38" s="74"/>
      <c r="AD38" s="74"/>
      <c r="AF38" s="109" t="s">
        <v>5</v>
      </c>
      <c r="AG38" s="110" t="s">
        <v>2</v>
      </c>
      <c r="AH38" s="111" t="s">
        <v>6</v>
      </c>
      <c r="AI38" s="110" t="s">
        <v>4</v>
      </c>
      <c r="AJ38" s="108">
        <v>34</v>
      </c>
    </row>
    <row r="39" spans="2:36" ht="21.15" customHeight="1" thickTop="1" x14ac:dyDescent="0.2">
      <c r="B39" s="108"/>
      <c r="D39" s="109"/>
      <c r="E39" s="110"/>
      <c r="F39" s="111"/>
      <c r="G39" s="110"/>
      <c r="H39" s="6"/>
      <c r="I39" s="6"/>
      <c r="J39" s="6"/>
      <c r="K39" s="6"/>
      <c r="L39" s="6"/>
      <c r="M39" s="6"/>
      <c r="Y39" s="6"/>
      <c r="Z39" s="6"/>
      <c r="AA39" s="6"/>
      <c r="AB39" s="6"/>
      <c r="AC39" s="6"/>
      <c r="AD39" s="6"/>
      <c r="AF39" s="109"/>
      <c r="AG39" s="110"/>
      <c r="AH39" s="111"/>
      <c r="AI39" s="110"/>
      <c r="AJ39" s="108"/>
    </row>
    <row r="40" spans="2:36" ht="21.15" customHeight="1" x14ac:dyDescent="0.2"/>
    <row r="41" spans="2:36" ht="21.15" customHeight="1" x14ac:dyDescent="0.2"/>
    <row r="42" spans="2:36" ht="21.15" customHeight="1" x14ac:dyDescent="0.2"/>
    <row r="43" spans="2:36" ht="21.15" customHeight="1" x14ac:dyDescent="0.2"/>
    <row r="44" spans="2:36" ht="21.15" customHeight="1" x14ac:dyDescent="0.2"/>
  </sheetData>
  <mergeCells count="198">
    <mergeCell ref="L34:P34"/>
    <mergeCell ref="L35:P36"/>
    <mergeCell ref="L37:P37"/>
    <mergeCell ref="V33:Z33"/>
    <mergeCell ref="AJ38:AJ39"/>
    <mergeCell ref="AJ26:AJ27"/>
    <mergeCell ref="AF30:AF31"/>
    <mergeCell ref="AG30:AG31"/>
    <mergeCell ref="AH30:AH31"/>
    <mergeCell ref="AI30:AI31"/>
    <mergeCell ref="AJ30:AJ31"/>
    <mergeCell ref="AJ22:AJ23"/>
    <mergeCell ref="AF22:AF23"/>
    <mergeCell ref="AG22:AG23"/>
    <mergeCell ref="AH22:AH23"/>
    <mergeCell ref="AI22:AI23"/>
    <mergeCell ref="V36:Z36"/>
    <mergeCell ref="V24:Z24"/>
    <mergeCell ref="V25:Z26"/>
    <mergeCell ref="V27:Z27"/>
    <mergeCell ref="AF36:AF37"/>
    <mergeCell ref="AG36:AG37"/>
    <mergeCell ref="AH36:AH37"/>
    <mergeCell ref="AI36:AI37"/>
    <mergeCell ref="AJ36:AJ37"/>
    <mergeCell ref="AJ34:AJ35"/>
    <mergeCell ref="AF32:AF33"/>
    <mergeCell ref="AG32:AG33"/>
    <mergeCell ref="AH32:AH33"/>
    <mergeCell ref="AI32:AI33"/>
    <mergeCell ref="AJ32:AJ33"/>
    <mergeCell ref="B38:B39"/>
    <mergeCell ref="D38:D39"/>
    <mergeCell ref="E38:E39"/>
    <mergeCell ref="F38:F39"/>
    <mergeCell ref="G38:G39"/>
    <mergeCell ref="AF34:AF35"/>
    <mergeCell ref="AG34:AG35"/>
    <mergeCell ref="AH34:AH35"/>
    <mergeCell ref="AI34:AI35"/>
    <mergeCell ref="B36:B37"/>
    <mergeCell ref="D36:D37"/>
    <mergeCell ref="E36:E37"/>
    <mergeCell ref="F36:F37"/>
    <mergeCell ref="G36:G37"/>
    <mergeCell ref="B34:B35"/>
    <mergeCell ref="D34:D35"/>
    <mergeCell ref="E34:E35"/>
    <mergeCell ref="F34:F35"/>
    <mergeCell ref="G34:G35"/>
    <mergeCell ref="AF38:AF39"/>
    <mergeCell ref="AG38:AG39"/>
    <mergeCell ref="AH38:AH39"/>
    <mergeCell ref="AI38:AI39"/>
    <mergeCell ref="V34:Z35"/>
    <mergeCell ref="B32:B33"/>
    <mergeCell ref="D32:D33"/>
    <mergeCell ref="E32:E33"/>
    <mergeCell ref="F32:F33"/>
    <mergeCell ref="G32:G33"/>
    <mergeCell ref="AF28:AF29"/>
    <mergeCell ref="AG28:AG29"/>
    <mergeCell ref="AH28:AH29"/>
    <mergeCell ref="AI28:AI29"/>
    <mergeCell ref="L27:P28"/>
    <mergeCell ref="L29:P29"/>
    <mergeCell ref="B30:B31"/>
    <mergeCell ref="D30:D31"/>
    <mergeCell ref="E30:E31"/>
    <mergeCell ref="F30:F31"/>
    <mergeCell ref="G30:G31"/>
    <mergeCell ref="AF26:AF27"/>
    <mergeCell ref="AG26:AG27"/>
    <mergeCell ref="AH26:AH27"/>
    <mergeCell ref="AI26:AI27"/>
    <mergeCell ref="B28:B29"/>
    <mergeCell ref="D28:D29"/>
    <mergeCell ref="E28:E29"/>
    <mergeCell ref="F28:F29"/>
    <mergeCell ref="G28:G29"/>
    <mergeCell ref="AH24:AH25"/>
    <mergeCell ref="AI24:AI25"/>
    <mergeCell ref="AJ24:AJ25"/>
    <mergeCell ref="B26:B27"/>
    <mergeCell ref="D26:D27"/>
    <mergeCell ref="E26:E27"/>
    <mergeCell ref="F26:F27"/>
    <mergeCell ref="G26:G27"/>
    <mergeCell ref="B24:B25"/>
    <mergeCell ref="D24:D25"/>
    <mergeCell ref="E24:E25"/>
    <mergeCell ref="F24:F25"/>
    <mergeCell ref="G24:G25"/>
    <mergeCell ref="AF24:AF25"/>
    <mergeCell ref="AG24:AG25"/>
    <mergeCell ref="L26:P26"/>
    <mergeCell ref="AJ28:AJ29"/>
    <mergeCell ref="B22:B23"/>
    <mergeCell ref="D22:D23"/>
    <mergeCell ref="E22:E23"/>
    <mergeCell ref="F22:F23"/>
    <mergeCell ref="G22:G23"/>
    <mergeCell ref="AJ18:AJ19"/>
    <mergeCell ref="B20:B21"/>
    <mergeCell ref="D20:D21"/>
    <mergeCell ref="E20:E21"/>
    <mergeCell ref="F20:F21"/>
    <mergeCell ref="G20:G21"/>
    <mergeCell ref="AF20:AF21"/>
    <mergeCell ref="AG20:AG21"/>
    <mergeCell ref="AF18:AF19"/>
    <mergeCell ref="AG18:AG19"/>
    <mergeCell ref="AH18:AH19"/>
    <mergeCell ref="AI18:AI19"/>
    <mergeCell ref="V17:Z18"/>
    <mergeCell ref="V19:Z19"/>
    <mergeCell ref="AJ16:AJ17"/>
    <mergeCell ref="B18:B19"/>
    <mergeCell ref="D18:D19"/>
    <mergeCell ref="E18:E19"/>
    <mergeCell ref="F18:F19"/>
    <mergeCell ref="G18:G19"/>
    <mergeCell ref="AH20:AH21"/>
    <mergeCell ref="AI20:AI21"/>
    <mergeCell ref="AJ20:AJ21"/>
    <mergeCell ref="V16:Z16"/>
    <mergeCell ref="B16:B17"/>
    <mergeCell ref="D16:D17"/>
    <mergeCell ref="E16:E17"/>
    <mergeCell ref="F16:F17"/>
    <mergeCell ref="G16:G17"/>
    <mergeCell ref="AF16:AF17"/>
    <mergeCell ref="AG16:AG17"/>
    <mergeCell ref="AH16:AH17"/>
    <mergeCell ref="AI16:AI17"/>
    <mergeCell ref="L18:P18"/>
    <mergeCell ref="L19:P20"/>
    <mergeCell ref="L21:P21"/>
    <mergeCell ref="AG12:AG13"/>
    <mergeCell ref="AH12:AH13"/>
    <mergeCell ref="AI12:AI13"/>
    <mergeCell ref="AJ12:AJ13"/>
    <mergeCell ref="B14:B15"/>
    <mergeCell ref="D14:D15"/>
    <mergeCell ref="E14:E15"/>
    <mergeCell ref="F14:F15"/>
    <mergeCell ref="G14:G15"/>
    <mergeCell ref="B12:B13"/>
    <mergeCell ref="D12:D13"/>
    <mergeCell ref="E12:E13"/>
    <mergeCell ref="F12:F13"/>
    <mergeCell ref="G12:G13"/>
    <mergeCell ref="AF12:AF13"/>
    <mergeCell ref="AF14:AF15"/>
    <mergeCell ref="AG14:AG15"/>
    <mergeCell ref="AH14:AH15"/>
    <mergeCell ref="AI14:AI15"/>
    <mergeCell ref="AJ14:AJ15"/>
    <mergeCell ref="L12:P12"/>
    <mergeCell ref="B10:B11"/>
    <mergeCell ref="D10:D11"/>
    <mergeCell ref="E10:E11"/>
    <mergeCell ref="F10:F11"/>
    <mergeCell ref="G10:G11"/>
    <mergeCell ref="AF10:AF11"/>
    <mergeCell ref="AF8:AF9"/>
    <mergeCell ref="AG8:AG9"/>
    <mergeCell ref="AH8:AH9"/>
    <mergeCell ref="B8:B9"/>
    <mergeCell ref="D8:D9"/>
    <mergeCell ref="E8:E9"/>
    <mergeCell ref="F8:F9"/>
    <mergeCell ref="G8:G9"/>
    <mergeCell ref="V8:Z8"/>
    <mergeCell ref="V9:Z10"/>
    <mergeCell ref="V11:Z11"/>
    <mergeCell ref="L9:P9"/>
    <mergeCell ref="L10:P11"/>
    <mergeCell ref="AI8:AI9"/>
    <mergeCell ref="AJ8:AJ9"/>
    <mergeCell ref="AG10:AG11"/>
    <mergeCell ref="AH10:AH11"/>
    <mergeCell ref="AI10:AI11"/>
    <mergeCell ref="AJ10:AJ11"/>
    <mergeCell ref="AF6:AF7"/>
    <mergeCell ref="AG6:AG7"/>
    <mergeCell ref="AH6:AH7"/>
    <mergeCell ref="AI6:AI7"/>
    <mergeCell ref="AJ6:AJ7"/>
    <mergeCell ref="D1:AG1"/>
    <mergeCell ref="M3:Y3"/>
    <mergeCell ref="AB3:AJ3"/>
    <mergeCell ref="AB4:AJ4"/>
    <mergeCell ref="B6:B7"/>
    <mergeCell ref="D6:D7"/>
    <mergeCell ref="E6:E7"/>
    <mergeCell ref="F6:F7"/>
    <mergeCell ref="G6:G7"/>
  </mergeCells>
  <phoneticPr fontId="3"/>
  <printOptions horizontalCentered="1" verticalCentered="1"/>
  <pageMargins left="0.19685039370078741" right="0.19685039370078741" top="0.39370078740157483" bottom="0.19685039370078741" header="0.51181102362204722" footer="0.51181102362204722"/>
  <pageSetup paperSize="9" scale="91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72D570-6E08-41CA-9EEB-38676B765ACA}">
  <sheetPr>
    <pageSetUpPr fitToPage="1"/>
  </sheetPr>
  <dimension ref="A1:AD52"/>
  <sheetViews>
    <sheetView zoomScale="90" zoomScaleNormal="90" workbookViewId="0">
      <selection activeCell="H38" sqref="H38:L42"/>
    </sheetView>
  </sheetViews>
  <sheetFormatPr defaultColWidth="8.81640625" defaultRowHeight="15.75" customHeight="1" x14ac:dyDescent="0.2"/>
  <cols>
    <col min="1" max="1" width="3.453125" style="16" bestFit="1" customWidth="1"/>
    <col min="2" max="2" width="10.453125" style="16" customWidth="1"/>
    <col min="3" max="6" width="2.453125" style="16" customWidth="1"/>
    <col min="7" max="7" width="2.453125" style="58" customWidth="1"/>
    <col min="8" max="11" width="2.453125" style="16" customWidth="1"/>
    <col min="12" max="12" width="2.453125" style="58" customWidth="1"/>
    <col min="13" max="16" width="2.453125" style="16" customWidth="1"/>
    <col min="17" max="17" width="2.453125" style="58" customWidth="1"/>
    <col min="18" max="21" width="2.453125" style="16" customWidth="1"/>
    <col min="22" max="22" width="2.453125" style="58" customWidth="1"/>
    <col min="23" max="24" width="4.453125" style="16" bestFit="1" customWidth="1"/>
    <col min="25" max="25" width="8.90625" style="16" bestFit="1" customWidth="1"/>
    <col min="26" max="26" width="6.81640625" style="16" bestFit="1" customWidth="1"/>
    <col min="27" max="256" width="8.81640625" style="16"/>
    <col min="257" max="257" width="3.453125" style="16" bestFit="1" customWidth="1"/>
    <col min="258" max="258" width="10.453125" style="16" customWidth="1"/>
    <col min="259" max="278" width="2.453125" style="16" customWidth="1"/>
    <col min="279" max="280" width="4.453125" style="16" bestFit="1" customWidth="1"/>
    <col min="281" max="281" width="8.90625" style="16" bestFit="1" customWidth="1"/>
    <col min="282" max="282" width="6.81640625" style="16" bestFit="1" customWidth="1"/>
    <col min="283" max="512" width="8.81640625" style="16"/>
    <col min="513" max="513" width="3.453125" style="16" bestFit="1" customWidth="1"/>
    <col min="514" max="514" width="10.453125" style="16" customWidth="1"/>
    <col min="515" max="534" width="2.453125" style="16" customWidth="1"/>
    <col min="535" max="536" width="4.453125" style="16" bestFit="1" customWidth="1"/>
    <col min="537" max="537" width="8.90625" style="16" bestFit="1" customWidth="1"/>
    <col min="538" max="538" width="6.81640625" style="16" bestFit="1" customWidth="1"/>
    <col min="539" max="768" width="8.81640625" style="16"/>
    <col min="769" max="769" width="3.453125" style="16" bestFit="1" customWidth="1"/>
    <col min="770" max="770" width="10.453125" style="16" customWidth="1"/>
    <col min="771" max="790" width="2.453125" style="16" customWidth="1"/>
    <col min="791" max="792" width="4.453125" style="16" bestFit="1" customWidth="1"/>
    <col min="793" max="793" width="8.90625" style="16" bestFit="1" customWidth="1"/>
    <col min="794" max="794" width="6.81640625" style="16" bestFit="1" customWidth="1"/>
    <col min="795" max="1024" width="8.81640625" style="16"/>
    <col min="1025" max="1025" width="3.453125" style="16" bestFit="1" customWidth="1"/>
    <col min="1026" max="1026" width="10.453125" style="16" customWidth="1"/>
    <col min="1027" max="1046" width="2.453125" style="16" customWidth="1"/>
    <col min="1047" max="1048" width="4.453125" style="16" bestFit="1" customWidth="1"/>
    <col min="1049" max="1049" width="8.90625" style="16" bestFit="1" customWidth="1"/>
    <col min="1050" max="1050" width="6.81640625" style="16" bestFit="1" customWidth="1"/>
    <col min="1051" max="1280" width="8.81640625" style="16"/>
    <col min="1281" max="1281" width="3.453125" style="16" bestFit="1" customWidth="1"/>
    <col min="1282" max="1282" width="10.453125" style="16" customWidth="1"/>
    <col min="1283" max="1302" width="2.453125" style="16" customWidth="1"/>
    <col min="1303" max="1304" width="4.453125" style="16" bestFit="1" customWidth="1"/>
    <col min="1305" max="1305" width="8.90625" style="16" bestFit="1" customWidth="1"/>
    <col min="1306" max="1306" width="6.81640625" style="16" bestFit="1" customWidth="1"/>
    <col min="1307" max="1536" width="8.81640625" style="16"/>
    <col min="1537" max="1537" width="3.453125" style="16" bestFit="1" customWidth="1"/>
    <col min="1538" max="1538" width="10.453125" style="16" customWidth="1"/>
    <col min="1539" max="1558" width="2.453125" style="16" customWidth="1"/>
    <col min="1559" max="1560" width="4.453125" style="16" bestFit="1" customWidth="1"/>
    <col min="1561" max="1561" width="8.90625" style="16" bestFit="1" customWidth="1"/>
    <col min="1562" max="1562" width="6.81640625" style="16" bestFit="1" customWidth="1"/>
    <col min="1563" max="1792" width="8.81640625" style="16"/>
    <col min="1793" max="1793" width="3.453125" style="16" bestFit="1" customWidth="1"/>
    <col min="1794" max="1794" width="10.453125" style="16" customWidth="1"/>
    <col min="1795" max="1814" width="2.453125" style="16" customWidth="1"/>
    <col min="1815" max="1816" width="4.453125" style="16" bestFit="1" customWidth="1"/>
    <col min="1817" max="1817" width="8.90625" style="16" bestFit="1" customWidth="1"/>
    <col min="1818" max="1818" width="6.81640625" style="16" bestFit="1" customWidth="1"/>
    <col min="1819" max="2048" width="8.81640625" style="16"/>
    <col min="2049" max="2049" width="3.453125" style="16" bestFit="1" customWidth="1"/>
    <col min="2050" max="2050" width="10.453125" style="16" customWidth="1"/>
    <col min="2051" max="2070" width="2.453125" style="16" customWidth="1"/>
    <col min="2071" max="2072" width="4.453125" style="16" bestFit="1" customWidth="1"/>
    <col min="2073" max="2073" width="8.90625" style="16" bestFit="1" customWidth="1"/>
    <col min="2074" max="2074" width="6.81640625" style="16" bestFit="1" customWidth="1"/>
    <col min="2075" max="2304" width="8.81640625" style="16"/>
    <col min="2305" max="2305" width="3.453125" style="16" bestFit="1" customWidth="1"/>
    <col min="2306" max="2306" width="10.453125" style="16" customWidth="1"/>
    <col min="2307" max="2326" width="2.453125" style="16" customWidth="1"/>
    <col min="2327" max="2328" width="4.453125" style="16" bestFit="1" customWidth="1"/>
    <col min="2329" max="2329" width="8.90625" style="16" bestFit="1" customWidth="1"/>
    <col min="2330" max="2330" width="6.81640625" style="16" bestFit="1" customWidth="1"/>
    <col min="2331" max="2560" width="8.81640625" style="16"/>
    <col min="2561" max="2561" width="3.453125" style="16" bestFit="1" customWidth="1"/>
    <col min="2562" max="2562" width="10.453125" style="16" customWidth="1"/>
    <col min="2563" max="2582" width="2.453125" style="16" customWidth="1"/>
    <col min="2583" max="2584" width="4.453125" style="16" bestFit="1" customWidth="1"/>
    <col min="2585" max="2585" width="8.90625" style="16" bestFit="1" customWidth="1"/>
    <col min="2586" max="2586" width="6.81640625" style="16" bestFit="1" customWidth="1"/>
    <col min="2587" max="2816" width="8.81640625" style="16"/>
    <col min="2817" max="2817" width="3.453125" style="16" bestFit="1" customWidth="1"/>
    <col min="2818" max="2818" width="10.453125" style="16" customWidth="1"/>
    <col min="2819" max="2838" width="2.453125" style="16" customWidth="1"/>
    <col min="2839" max="2840" width="4.453125" style="16" bestFit="1" customWidth="1"/>
    <col min="2841" max="2841" width="8.90625" style="16" bestFit="1" customWidth="1"/>
    <col min="2842" max="2842" width="6.81640625" style="16" bestFit="1" customWidth="1"/>
    <col min="2843" max="3072" width="8.81640625" style="16"/>
    <col min="3073" max="3073" width="3.453125" style="16" bestFit="1" customWidth="1"/>
    <col min="3074" max="3074" width="10.453125" style="16" customWidth="1"/>
    <col min="3075" max="3094" width="2.453125" style="16" customWidth="1"/>
    <col min="3095" max="3096" width="4.453125" style="16" bestFit="1" customWidth="1"/>
    <col min="3097" max="3097" width="8.90625" style="16" bestFit="1" customWidth="1"/>
    <col min="3098" max="3098" width="6.81640625" style="16" bestFit="1" customWidth="1"/>
    <col min="3099" max="3328" width="8.81640625" style="16"/>
    <col min="3329" max="3329" width="3.453125" style="16" bestFit="1" customWidth="1"/>
    <col min="3330" max="3330" width="10.453125" style="16" customWidth="1"/>
    <col min="3331" max="3350" width="2.453125" style="16" customWidth="1"/>
    <col min="3351" max="3352" width="4.453125" style="16" bestFit="1" customWidth="1"/>
    <col min="3353" max="3353" width="8.90625" style="16" bestFit="1" customWidth="1"/>
    <col min="3354" max="3354" width="6.81640625" style="16" bestFit="1" customWidth="1"/>
    <col min="3355" max="3584" width="8.81640625" style="16"/>
    <col min="3585" max="3585" width="3.453125" style="16" bestFit="1" customWidth="1"/>
    <col min="3586" max="3586" width="10.453125" style="16" customWidth="1"/>
    <col min="3587" max="3606" width="2.453125" style="16" customWidth="1"/>
    <col min="3607" max="3608" width="4.453125" style="16" bestFit="1" customWidth="1"/>
    <col min="3609" max="3609" width="8.90625" style="16" bestFit="1" customWidth="1"/>
    <col min="3610" max="3610" width="6.81640625" style="16" bestFit="1" customWidth="1"/>
    <col min="3611" max="3840" width="8.81640625" style="16"/>
    <col min="3841" max="3841" width="3.453125" style="16" bestFit="1" customWidth="1"/>
    <col min="3842" max="3842" width="10.453125" style="16" customWidth="1"/>
    <col min="3843" max="3862" width="2.453125" style="16" customWidth="1"/>
    <col min="3863" max="3864" width="4.453125" style="16" bestFit="1" customWidth="1"/>
    <col min="3865" max="3865" width="8.90625" style="16" bestFit="1" customWidth="1"/>
    <col min="3866" max="3866" width="6.81640625" style="16" bestFit="1" customWidth="1"/>
    <col min="3867" max="4096" width="8.81640625" style="16"/>
    <col min="4097" max="4097" width="3.453125" style="16" bestFit="1" customWidth="1"/>
    <col min="4098" max="4098" width="10.453125" style="16" customWidth="1"/>
    <col min="4099" max="4118" width="2.453125" style="16" customWidth="1"/>
    <col min="4119" max="4120" width="4.453125" style="16" bestFit="1" customWidth="1"/>
    <col min="4121" max="4121" width="8.90625" style="16" bestFit="1" customWidth="1"/>
    <col min="4122" max="4122" width="6.81640625" style="16" bestFit="1" customWidth="1"/>
    <col min="4123" max="4352" width="8.81640625" style="16"/>
    <col min="4353" max="4353" width="3.453125" style="16" bestFit="1" customWidth="1"/>
    <col min="4354" max="4354" width="10.453125" style="16" customWidth="1"/>
    <col min="4355" max="4374" width="2.453125" style="16" customWidth="1"/>
    <col min="4375" max="4376" width="4.453125" style="16" bestFit="1" customWidth="1"/>
    <col min="4377" max="4377" width="8.90625" style="16" bestFit="1" customWidth="1"/>
    <col min="4378" max="4378" width="6.81640625" style="16" bestFit="1" customWidth="1"/>
    <col min="4379" max="4608" width="8.81640625" style="16"/>
    <col min="4609" max="4609" width="3.453125" style="16" bestFit="1" customWidth="1"/>
    <col min="4610" max="4610" width="10.453125" style="16" customWidth="1"/>
    <col min="4611" max="4630" width="2.453125" style="16" customWidth="1"/>
    <col min="4631" max="4632" width="4.453125" style="16" bestFit="1" customWidth="1"/>
    <col min="4633" max="4633" width="8.90625" style="16" bestFit="1" customWidth="1"/>
    <col min="4634" max="4634" width="6.81640625" style="16" bestFit="1" customWidth="1"/>
    <col min="4635" max="4864" width="8.81640625" style="16"/>
    <col min="4865" max="4865" width="3.453125" style="16" bestFit="1" customWidth="1"/>
    <col min="4866" max="4866" width="10.453125" style="16" customWidth="1"/>
    <col min="4867" max="4886" width="2.453125" style="16" customWidth="1"/>
    <col min="4887" max="4888" width="4.453125" style="16" bestFit="1" customWidth="1"/>
    <col min="4889" max="4889" width="8.90625" style="16" bestFit="1" customWidth="1"/>
    <col min="4890" max="4890" width="6.81640625" style="16" bestFit="1" customWidth="1"/>
    <col min="4891" max="5120" width="8.81640625" style="16"/>
    <col min="5121" max="5121" width="3.453125" style="16" bestFit="1" customWidth="1"/>
    <col min="5122" max="5122" width="10.453125" style="16" customWidth="1"/>
    <col min="5123" max="5142" width="2.453125" style="16" customWidth="1"/>
    <col min="5143" max="5144" width="4.453125" style="16" bestFit="1" customWidth="1"/>
    <col min="5145" max="5145" width="8.90625" style="16" bestFit="1" customWidth="1"/>
    <col min="5146" max="5146" width="6.81640625" style="16" bestFit="1" customWidth="1"/>
    <col min="5147" max="5376" width="8.81640625" style="16"/>
    <col min="5377" max="5377" width="3.453125" style="16" bestFit="1" customWidth="1"/>
    <col min="5378" max="5378" width="10.453125" style="16" customWidth="1"/>
    <col min="5379" max="5398" width="2.453125" style="16" customWidth="1"/>
    <col min="5399" max="5400" width="4.453125" style="16" bestFit="1" customWidth="1"/>
    <col min="5401" max="5401" width="8.90625" style="16" bestFit="1" customWidth="1"/>
    <col min="5402" max="5402" width="6.81640625" style="16" bestFit="1" customWidth="1"/>
    <col min="5403" max="5632" width="8.81640625" style="16"/>
    <col min="5633" max="5633" width="3.453125" style="16" bestFit="1" customWidth="1"/>
    <col min="5634" max="5634" width="10.453125" style="16" customWidth="1"/>
    <col min="5635" max="5654" width="2.453125" style="16" customWidth="1"/>
    <col min="5655" max="5656" width="4.453125" style="16" bestFit="1" customWidth="1"/>
    <col min="5657" max="5657" width="8.90625" style="16" bestFit="1" customWidth="1"/>
    <col min="5658" max="5658" width="6.81640625" style="16" bestFit="1" customWidth="1"/>
    <col min="5659" max="5888" width="8.81640625" style="16"/>
    <col min="5889" max="5889" width="3.453125" style="16" bestFit="1" customWidth="1"/>
    <col min="5890" max="5890" width="10.453125" style="16" customWidth="1"/>
    <col min="5891" max="5910" width="2.453125" style="16" customWidth="1"/>
    <col min="5911" max="5912" width="4.453125" style="16" bestFit="1" customWidth="1"/>
    <col min="5913" max="5913" width="8.90625" style="16" bestFit="1" customWidth="1"/>
    <col min="5914" max="5914" width="6.81640625" style="16" bestFit="1" customWidth="1"/>
    <col min="5915" max="6144" width="8.81640625" style="16"/>
    <col min="6145" max="6145" width="3.453125" style="16" bestFit="1" customWidth="1"/>
    <col min="6146" max="6146" width="10.453125" style="16" customWidth="1"/>
    <col min="6147" max="6166" width="2.453125" style="16" customWidth="1"/>
    <col min="6167" max="6168" width="4.453125" style="16" bestFit="1" customWidth="1"/>
    <col min="6169" max="6169" width="8.90625" style="16" bestFit="1" customWidth="1"/>
    <col min="6170" max="6170" width="6.81640625" style="16" bestFit="1" customWidth="1"/>
    <col min="6171" max="6400" width="8.81640625" style="16"/>
    <col min="6401" max="6401" width="3.453125" style="16" bestFit="1" customWidth="1"/>
    <col min="6402" max="6402" width="10.453125" style="16" customWidth="1"/>
    <col min="6403" max="6422" width="2.453125" style="16" customWidth="1"/>
    <col min="6423" max="6424" width="4.453125" style="16" bestFit="1" customWidth="1"/>
    <col min="6425" max="6425" width="8.90625" style="16" bestFit="1" customWidth="1"/>
    <col min="6426" max="6426" width="6.81640625" style="16" bestFit="1" customWidth="1"/>
    <col min="6427" max="6656" width="8.81640625" style="16"/>
    <col min="6657" max="6657" width="3.453125" style="16" bestFit="1" customWidth="1"/>
    <col min="6658" max="6658" width="10.453125" style="16" customWidth="1"/>
    <col min="6659" max="6678" width="2.453125" style="16" customWidth="1"/>
    <col min="6679" max="6680" width="4.453125" style="16" bestFit="1" customWidth="1"/>
    <col min="6681" max="6681" width="8.90625" style="16" bestFit="1" customWidth="1"/>
    <col min="6682" max="6682" width="6.81640625" style="16" bestFit="1" customWidth="1"/>
    <col min="6683" max="6912" width="8.81640625" style="16"/>
    <col min="6913" max="6913" width="3.453125" style="16" bestFit="1" customWidth="1"/>
    <col min="6914" max="6914" width="10.453125" style="16" customWidth="1"/>
    <col min="6915" max="6934" width="2.453125" style="16" customWidth="1"/>
    <col min="6935" max="6936" width="4.453125" style="16" bestFit="1" customWidth="1"/>
    <col min="6937" max="6937" width="8.90625" style="16" bestFit="1" customWidth="1"/>
    <col min="6938" max="6938" width="6.81640625" style="16" bestFit="1" customWidth="1"/>
    <col min="6939" max="7168" width="8.81640625" style="16"/>
    <col min="7169" max="7169" width="3.453125" style="16" bestFit="1" customWidth="1"/>
    <col min="7170" max="7170" width="10.453125" style="16" customWidth="1"/>
    <col min="7171" max="7190" width="2.453125" style="16" customWidth="1"/>
    <col min="7191" max="7192" width="4.453125" style="16" bestFit="1" customWidth="1"/>
    <col min="7193" max="7193" width="8.90625" style="16" bestFit="1" customWidth="1"/>
    <col min="7194" max="7194" width="6.81640625" style="16" bestFit="1" customWidth="1"/>
    <col min="7195" max="7424" width="8.81640625" style="16"/>
    <col min="7425" max="7425" width="3.453125" style="16" bestFit="1" customWidth="1"/>
    <col min="7426" max="7426" width="10.453125" style="16" customWidth="1"/>
    <col min="7427" max="7446" width="2.453125" style="16" customWidth="1"/>
    <col min="7447" max="7448" width="4.453125" style="16" bestFit="1" customWidth="1"/>
    <col min="7449" max="7449" width="8.90625" style="16" bestFit="1" customWidth="1"/>
    <col min="7450" max="7450" width="6.81640625" style="16" bestFit="1" customWidth="1"/>
    <col min="7451" max="7680" width="8.81640625" style="16"/>
    <col min="7681" max="7681" width="3.453125" style="16" bestFit="1" customWidth="1"/>
    <col min="7682" max="7682" width="10.453125" style="16" customWidth="1"/>
    <col min="7683" max="7702" width="2.453125" style="16" customWidth="1"/>
    <col min="7703" max="7704" width="4.453125" style="16" bestFit="1" customWidth="1"/>
    <col min="7705" max="7705" width="8.90625" style="16" bestFit="1" customWidth="1"/>
    <col min="7706" max="7706" width="6.81640625" style="16" bestFit="1" customWidth="1"/>
    <col min="7707" max="7936" width="8.81640625" style="16"/>
    <col min="7937" max="7937" width="3.453125" style="16" bestFit="1" customWidth="1"/>
    <col min="7938" max="7938" width="10.453125" style="16" customWidth="1"/>
    <col min="7939" max="7958" width="2.453125" style="16" customWidth="1"/>
    <col min="7959" max="7960" width="4.453125" style="16" bestFit="1" customWidth="1"/>
    <col min="7961" max="7961" width="8.90625" style="16" bestFit="1" customWidth="1"/>
    <col min="7962" max="7962" width="6.81640625" style="16" bestFit="1" customWidth="1"/>
    <col min="7963" max="8192" width="8.81640625" style="16"/>
    <col min="8193" max="8193" width="3.453125" style="16" bestFit="1" customWidth="1"/>
    <col min="8194" max="8194" width="10.453125" style="16" customWidth="1"/>
    <col min="8195" max="8214" width="2.453125" style="16" customWidth="1"/>
    <col min="8215" max="8216" width="4.453125" style="16" bestFit="1" customWidth="1"/>
    <col min="8217" max="8217" width="8.90625" style="16" bestFit="1" customWidth="1"/>
    <col min="8218" max="8218" width="6.81640625" style="16" bestFit="1" customWidth="1"/>
    <col min="8219" max="8448" width="8.81640625" style="16"/>
    <col min="8449" max="8449" width="3.453125" style="16" bestFit="1" customWidth="1"/>
    <col min="8450" max="8450" width="10.453125" style="16" customWidth="1"/>
    <col min="8451" max="8470" width="2.453125" style="16" customWidth="1"/>
    <col min="8471" max="8472" width="4.453125" style="16" bestFit="1" customWidth="1"/>
    <col min="8473" max="8473" width="8.90625" style="16" bestFit="1" customWidth="1"/>
    <col min="8474" max="8474" width="6.81640625" style="16" bestFit="1" customWidth="1"/>
    <col min="8475" max="8704" width="8.81640625" style="16"/>
    <col min="8705" max="8705" width="3.453125" style="16" bestFit="1" customWidth="1"/>
    <col min="8706" max="8706" width="10.453125" style="16" customWidth="1"/>
    <col min="8707" max="8726" width="2.453125" style="16" customWidth="1"/>
    <col min="8727" max="8728" width="4.453125" style="16" bestFit="1" customWidth="1"/>
    <col min="8729" max="8729" width="8.90625" style="16" bestFit="1" customWidth="1"/>
    <col min="8730" max="8730" width="6.81640625" style="16" bestFit="1" customWidth="1"/>
    <col min="8731" max="8960" width="8.81640625" style="16"/>
    <col min="8961" max="8961" width="3.453125" style="16" bestFit="1" customWidth="1"/>
    <col min="8962" max="8962" width="10.453125" style="16" customWidth="1"/>
    <col min="8963" max="8982" width="2.453125" style="16" customWidth="1"/>
    <col min="8983" max="8984" width="4.453125" style="16" bestFit="1" customWidth="1"/>
    <col min="8985" max="8985" width="8.90625" style="16" bestFit="1" customWidth="1"/>
    <col min="8986" max="8986" width="6.81640625" style="16" bestFit="1" customWidth="1"/>
    <col min="8987" max="9216" width="8.81640625" style="16"/>
    <col min="9217" max="9217" width="3.453125" style="16" bestFit="1" customWidth="1"/>
    <col min="9218" max="9218" width="10.453125" style="16" customWidth="1"/>
    <col min="9219" max="9238" width="2.453125" style="16" customWidth="1"/>
    <col min="9239" max="9240" width="4.453125" style="16" bestFit="1" customWidth="1"/>
    <col min="9241" max="9241" width="8.90625" style="16" bestFit="1" customWidth="1"/>
    <col min="9242" max="9242" width="6.81640625" style="16" bestFit="1" customWidth="1"/>
    <col min="9243" max="9472" width="8.81640625" style="16"/>
    <col min="9473" max="9473" width="3.453125" style="16" bestFit="1" customWidth="1"/>
    <col min="9474" max="9474" width="10.453125" style="16" customWidth="1"/>
    <col min="9475" max="9494" width="2.453125" style="16" customWidth="1"/>
    <col min="9495" max="9496" width="4.453125" style="16" bestFit="1" customWidth="1"/>
    <col min="9497" max="9497" width="8.90625" style="16" bestFit="1" customWidth="1"/>
    <col min="9498" max="9498" width="6.81640625" style="16" bestFit="1" customWidth="1"/>
    <col min="9499" max="9728" width="8.81640625" style="16"/>
    <col min="9729" max="9729" width="3.453125" style="16" bestFit="1" customWidth="1"/>
    <col min="9730" max="9730" width="10.453125" style="16" customWidth="1"/>
    <col min="9731" max="9750" width="2.453125" style="16" customWidth="1"/>
    <col min="9751" max="9752" width="4.453125" style="16" bestFit="1" customWidth="1"/>
    <col min="9753" max="9753" width="8.90625" style="16" bestFit="1" customWidth="1"/>
    <col min="9754" max="9754" width="6.81640625" style="16" bestFit="1" customWidth="1"/>
    <col min="9755" max="9984" width="8.81640625" style="16"/>
    <col min="9985" max="9985" width="3.453125" style="16" bestFit="1" customWidth="1"/>
    <col min="9986" max="9986" width="10.453125" style="16" customWidth="1"/>
    <col min="9987" max="10006" width="2.453125" style="16" customWidth="1"/>
    <col min="10007" max="10008" width="4.453125" style="16" bestFit="1" customWidth="1"/>
    <col min="10009" max="10009" width="8.90625" style="16" bestFit="1" customWidth="1"/>
    <col min="10010" max="10010" width="6.81640625" style="16" bestFit="1" customWidth="1"/>
    <col min="10011" max="10240" width="8.81640625" style="16"/>
    <col min="10241" max="10241" width="3.453125" style="16" bestFit="1" customWidth="1"/>
    <col min="10242" max="10242" width="10.453125" style="16" customWidth="1"/>
    <col min="10243" max="10262" width="2.453125" style="16" customWidth="1"/>
    <col min="10263" max="10264" width="4.453125" style="16" bestFit="1" customWidth="1"/>
    <col min="10265" max="10265" width="8.90625" style="16" bestFit="1" customWidth="1"/>
    <col min="10266" max="10266" width="6.81640625" style="16" bestFit="1" customWidth="1"/>
    <col min="10267" max="10496" width="8.81640625" style="16"/>
    <col min="10497" max="10497" width="3.453125" style="16" bestFit="1" customWidth="1"/>
    <col min="10498" max="10498" width="10.453125" style="16" customWidth="1"/>
    <col min="10499" max="10518" width="2.453125" style="16" customWidth="1"/>
    <col min="10519" max="10520" width="4.453125" style="16" bestFit="1" customWidth="1"/>
    <col min="10521" max="10521" width="8.90625" style="16" bestFit="1" customWidth="1"/>
    <col min="10522" max="10522" width="6.81640625" style="16" bestFit="1" customWidth="1"/>
    <col min="10523" max="10752" width="8.81640625" style="16"/>
    <col min="10753" max="10753" width="3.453125" style="16" bestFit="1" customWidth="1"/>
    <col min="10754" max="10754" width="10.453125" style="16" customWidth="1"/>
    <col min="10755" max="10774" width="2.453125" style="16" customWidth="1"/>
    <col min="10775" max="10776" width="4.453125" style="16" bestFit="1" customWidth="1"/>
    <col min="10777" max="10777" width="8.90625" style="16" bestFit="1" customWidth="1"/>
    <col min="10778" max="10778" width="6.81640625" style="16" bestFit="1" customWidth="1"/>
    <col min="10779" max="11008" width="8.81640625" style="16"/>
    <col min="11009" max="11009" width="3.453125" style="16" bestFit="1" customWidth="1"/>
    <col min="11010" max="11010" width="10.453125" style="16" customWidth="1"/>
    <col min="11011" max="11030" width="2.453125" style="16" customWidth="1"/>
    <col min="11031" max="11032" width="4.453125" style="16" bestFit="1" customWidth="1"/>
    <col min="11033" max="11033" width="8.90625" style="16" bestFit="1" customWidth="1"/>
    <col min="11034" max="11034" width="6.81640625" style="16" bestFit="1" customWidth="1"/>
    <col min="11035" max="11264" width="8.81640625" style="16"/>
    <col min="11265" max="11265" width="3.453125" style="16" bestFit="1" customWidth="1"/>
    <col min="11266" max="11266" width="10.453125" style="16" customWidth="1"/>
    <col min="11267" max="11286" width="2.453125" style="16" customWidth="1"/>
    <col min="11287" max="11288" width="4.453125" style="16" bestFit="1" customWidth="1"/>
    <col min="11289" max="11289" width="8.90625" style="16" bestFit="1" customWidth="1"/>
    <col min="11290" max="11290" width="6.81640625" style="16" bestFit="1" customWidth="1"/>
    <col min="11291" max="11520" width="8.81640625" style="16"/>
    <col min="11521" max="11521" width="3.453125" style="16" bestFit="1" customWidth="1"/>
    <col min="11522" max="11522" width="10.453125" style="16" customWidth="1"/>
    <col min="11523" max="11542" width="2.453125" style="16" customWidth="1"/>
    <col min="11543" max="11544" width="4.453125" style="16" bestFit="1" customWidth="1"/>
    <col min="11545" max="11545" width="8.90625" style="16" bestFit="1" customWidth="1"/>
    <col min="11546" max="11546" width="6.81640625" style="16" bestFit="1" customWidth="1"/>
    <col min="11547" max="11776" width="8.81640625" style="16"/>
    <col min="11777" max="11777" width="3.453125" style="16" bestFit="1" customWidth="1"/>
    <col min="11778" max="11778" width="10.453125" style="16" customWidth="1"/>
    <col min="11779" max="11798" width="2.453125" style="16" customWidth="1"/>
    <col min="11799" max="11800" width="4.453125" style="16" bestFit="1" customWidth="1"/>
    <col min="11801" max="11801" width="8.90625" style="16" bestFit="1" customWidth="1"/>
    <col min="11802" max="11802" width="6.81640625" style="16" bestFit="1" customWidth="1"/>
    <col min="11803" max="12032" width="8.81640625" style="16"/>
    <col min="12033" max="12033" width="3.453125" style="16" bestFit="1" customWidth="1"/>
    <col min="12034" max="12034" width="10.453125" style="16" customWidth="1"/>
    <col min="12035" max="12054" width="2.453125" style="16" customWidth="1"/>
    <col min="12055" max="12056" width="4.453125" style="16" bestFit="1" customWidth="1"/>
    <col min="12057" max="12057" width="8.90625" style="16" bestFit="1" customWidth="1"/>
    <col min="12058" max="12058" width="6.81640625" style="16" bestFit="1" customWidth="1"/>
    <col min="12059" max="12288" width="8.81640625" style="16"/>
    <col min="12289" max="12289" width="3.453125" style="16" bestFit="1" customWidth="1"/>
    <col min="12290" max="12290" width="10.453125" style="16" customWidth="1"/>
    <col min="12291" max="12310" width="2.453125" style="16" customWidth="1"/>
    <col min="12311" max="12312" width="4.453125" style="16" bestFit="1" customWidth="1"/>
    <col min="12313" max="12313" width="8.90625" style="16" bestFit="1" customWidth="1"/>
    <col min="12314" max="12314" width="6.81640625" style="16" bestFit="1" customWidth="1"/>
    <col min="12315" max="12544" width="8.81640625" style="16"/>
    <col min="12545" max="12545" width="3.453125" style="16" bestFit="1" customWidth="1"/>
    <col min="12546" max="12546" width="10.453125" style="16" customWidth="1"/>
    <col min="12547" max="12566" width="2.453125" style="16" customWidth="1"/>
    <col min="12567" max="12568" width="4.453125" style="16" bestFit="1" customWidth="1"/>
    <col min="12569" max="12569" width="8.90625" style="16" bestFit="1" customWidth="1"/>
    <col min="12570" max="12570" width="6.81640625" style="16" bestFit="1" customWidth="1"/>
    <col min="12571" max="12800" width="8.81640625" style="16"/>
    <col min="12801" max="12801" width="3.453125" style="16" bestFit="1" customWidth="1"/>
    <col min="12802" max="12802" width="10.453125" style="16" customWidth="1"/>
    <col min="12803" max="12822" width="2.453125" style="16" customWidth="1"/>
    <col min="12823" max="12824" width="4.453125" style="16" bestFit="1" customWidth="1"/>
    <col min="12825" max="12825" width="8.90625" style="16" bestFit="1" customWidth="1"/>
    <col min="12826" max="12826" width="6.81640625" style="16" bestFit="1" customWidth="1"/>
    <col min="12827" max="13056" width="8.81640625" style="16"/>
    <col min="13057" max="13057" width="3.453125" style="16" bestFit="1" customWidth="1"/>
    <col min="13058" max="13058" width="10.453125" style="16" customWidth="1"/>
    <col min="13059" max="13078" width="2.453125" style="16" customWidth="1"/>
    <col min="13079" max="13080" width="4.453125" style="16" bestFit="1" customWidth="1"/>
    <col min="13081" max="13081" width="8.90625" style="16" bestFit="1" customWidth="1"/>
    <col min="13082" max="13082" width="6.81640625" style="16" bestFit="1" customWidth="1"/>
    <col min="13083" max="13312" width="8.81640625" style="16"/>
    <col min="13313" max="13313" width="3.453125" style="16" bestFit="1" customWidth="1"/>
    <col min="13314" max="13314" width="10.453125" style="16" customWidth="1"/>
    <col min="13315" max="13334" width="2.453125" style="16" customWidth="1"/>
    <col min="13335" max="13336" width="4.453125" style="16" bestFit="1" customWidth="1"/>
    <col min="13337" max="13337" width="8.90625" style="16" bestFit="1" customWidth="1"/>
    <col min="13338" max="13338" width="6.81640625" style="16" bestFit="1" customWidth="1"/>
    <col min="13339" max="13568" width="8.81640625" style="16"/>
    <col min="13569" max="13569" width="3.453125" style="16" bestFit="1" customWidth="1"/>
    <col min="13570" max="13570" width="10.453125" style="16" customWidth="1"/>
    <col min="13571" max="13590" width="2.453125" style="16" customWidth="1"/>
    <col min="13591" max="13592" width="4.453125" style="16" bestFit="1" customWidth="1"/>
    <col min="13593" max="13593" width="8.90625" style="16" bestFit="1" customWidth="1"/>
    <col min="13594" max="13594" width="6.81640625" style="16" bestFit="1" customWidth="1"/>
    <col min="13595" max="13824" width="8.81640625" style="16"/>
    <col min="13825" max="13825" width="3.453125" style="16" bestFit="1" customWidth="1"/>
    <col min="13826" max="13826" width="10.453125" style="16" customWidth="1"/>
    <col min="13827" max="13846" width="2.453125" style="16" customWidth="1"/>
    <col min="13847" max="13848" width="4.453125" style="16" bestFit="1" customWidth="1"/>
    <col min="13849" max="13849" width="8.90625" style="16" bestFit="1" customWidth="1"/>
    <col min="13850" max="13850" width="6.81640625" style="16" bestFit="1" customWidth="1"/>
    <col min="13851" max="14080" width="8.81640625" style="16"/>
    <col min="14081" max="14081" width="3.453125" style="16" bestFit="1" customWidth="1"/>
    <col min="14082" max="14082" width="10.453125" style="16" customWidth="1"/>
    <col min="14083" max="14102" width="2.453125" style="16" customWidth="1"/>
    <col min="14103" max="14104" width="4.453125" style="16" bestFit="1" customWidth="1"/>
    <col min="14105" max="14105" width="8.90625" style="16" bestFit="1" customWidth="1"/>
    <col min="14106" max="14106" width="6.81640625" style="16" bestFit="1" customWidth="1"/>
    <col min="14107" max="14336" width="8.81640625" style="16"/>
    <col min="14337" max="14337" width="3.453125" style="16" bestFit="1" customWidth="1"/>
    <col min="14338" max="14338" width="10.453125" style="16" customWidth="1"/>
    <col min="14339" max="14358" width="2.453125" style="16" customWidth="1"/>
    <col min="14359" max="14360" width="4.453125" style="16" bestFit="1" customWidth="1"/>
    <col min="14361" max="14361" width="8.90625" style="16" bestFit="1" customWidth="1"/>
    <col min="14362" max="14362" width="6.81640625" style="16" bestFit="1" customWidth="1"/>
    <col min="14363" max="14592" width="8.81640625" style="16"/>
    <col min="14593" max="14593" width="3.453125" style="16" bestFit="1" customWidth="1"/>
    <col min="14594" max="14594" width="10.453125" style="16" customWidth="1"/>
    <col min="14595" max="14614" width="2.453125" style="16" customWidth="1"/>
    <col min="14615" max="14616" width="4.453125" style="16" bestFit="1" customWidth="1"/>
    <col min="14617" max="14617" width="8.90625" style="16" bestFit="1" customWidth="1"/>
    <col min="14618" max="14618" width="6.81640625" style="16" bestFit="1" customWidth="1"/>
    <col min="14619" max="14848" width="8.81640625" style="16"/>
    <col min="14849" max="14849" width="3.453125" style="16" bestFit="1" customWidth="1"/>
    <col min="14850" max="14850" width="10.453125" style="16" customWidth="1"/>
    <col min="14851" max="14870" width="2.453125" style="16" customWidth="1"/>
    <col min="14871" max="14872" width="4.453125" style="16" bestFit="1" customWidth="1"/>
    <col min="14873" max="14873" width="8.90625" style="16" bestFit="1" customWidth="1"/>
    <col min="14874" max="14874" width="6.81640625" style="16" bestFit="1" customWidth="1"/>
    <col min="14875" max="15104" width="8.81640625" style="16"/>
    <col min="15105" max="15105" width="3.453125" style="16" bestFit="1" customWidth="1"/>
    <col min="15106" max="15106" width="10.453125" style="16" customWidth="1"/>
    <col min="15107" max="15126" width="2.453125" style="16" customWidth="1"/>
    <col min="15127" max="15128" width="4.453125" style="16" bestFit="1" customWidth="1"/>
    <col min="15129" max="15129" width="8.90625" style="16" bestFit="1" customWidth="1"/>
    <col min="15130" max="15130" width="6.81640625" style="16" bestFit="1" customWidth="1"/>
    <col min="15131" max="15360" width="8.81640625" style="16"/>
    <col min="15361" max="15361" width="3.453125" style="16" bestFit="1" customWidth="1"/>
    <col min="15362" max="15362" width="10.453125" style="16" customWidth="1"/>
    <col min="15363" max="15382" width="2.453125" style="16" customWidth="1"/>
    <col min="15383" max="15384" width="4.453125" style="16" bestFit="1" customWidth="1"/>
    <col min="15385" max="15385" width="8.90625" style="16" bestFit="1" customWidth="1"/>
    <col min="15386" max="15386" width="6.81640625" style="16" bestFit="1" customWidth="1"/>
    <col min="15387" max="15616" width="8.81640625" style="16"/>
    <col min="15617" max="15617" width="3.453125" style="16" bestFit="1" customWidth="1"/>
    <col min="15618" max="15618" width="10.453125" style="16" customWidth="1"/>
    <col min="15619" max="15638" width="2.453125" style="16" customWidth="1"/>
    <col min="15639" max="15640" width="4.453125" style="16" bestFit="1" customWidth="1"/>
    <col min="15641" max="15641" width="8.90625" style="16" bestFit="1" customWidth="1"/>
    <col min="15642" max="15642" width="6.81640625" style="16" bestFit="1" customWidth="1"/>
    <col min="15643" max="15872" width="8.81640625" style="16"/>
    <col min="15873" max="15873" width="3.453125" style="16" bestFit="1" customWidth="1"/>
    <col min="15874" max="15874" width="10.453125" style="16" customWidth="1"/>
    <col min="15875" max="15894" width="2.453125" style="16" customWidth="1"/>
    <col min="15895" max="15896" width="4.453125" style="16" bestFit="1" customWidth="1"/>
    <col min="15897" max="15897" width="8.90625" style="16" bestFit="1" customWidth="1"/>
    <col min="15898" max="15898" width="6.81640625" style="16" bestFit="1" customWidth="1"/>
    <col min="15899" max="16128" width="8.81640625" style="16"/>
    <col min="16129" max="16129" width="3.453125" style="16" bestFit="1" customWidth="1"/>
    <col min="16130" max="16130" width="10.453125" style="16" customWidth="1"/>
    <col min="16131" max="16150" width="2.453125" style="16" customWidth="1"/>
    <col min="16151" max="16152" width="4.453125" style="16" bestFit="1" customWidth="1"/>
    <col min="16153" max="16153" width="8.90625" style="16" bestFit="1" customWidth="1"/>
    <col min="16154" max="16154" width="6.81640625" style="16" bestFit="1" customWidth="1"/>
    <col min="16155" max="16384" width="8.81640625" style="16"/>
  </cols>
  <sheetData>
    <row r="1" spans="1:30" ht="45" customHeight="1" x14ac:dyDescent="0.2">
      <c r="A1" s="129" t="s">
        <v>135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129"/>
      <c r="S1" s="129"/>
      <c r="T1" s="129"/>
      <c r="U1" s="129"/>
      <c r="V1" s="129"/>
      <c r="W1" s="129"/>
      <c r="X1" s="129"/>
      <c r="Y1" s="129"/>
      <c r="Z1" s="129"/>
      <c r="AA1" s="80"/>
      <c r="AB1" s="80"/>
      <c r="AC1" s="80"/>
      <c r="AD1" s="80"/>
    </row>
    <row r="2" spans="1:30" ht="15.75" customHeight="1" x14ac:dyDescent="0.2"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</row>
    <row r="3" spans="1:30" ht="21" customHeight="1" x14ac:dyDescent="0.2">
      <c r="B3" s="17"/>
      <c r="C3" s="130" t="s">
        <v>51</v>
      </c>
      <c r="D3" s="130"/>
      <c r="E3" s="130"/>
      <c r="F3" s="130"/>
      <c r="G3" s="130"/>
      <c r="H3" s="130"/>
      <c r="I3" s="130"/>
      <c r="J3" s="130"/>
      <c r="K3" s="130"/>
      <c r="L3" s="130"/>
      <c r="N3" s="18"/>
      <c r="O3" s="130" t="s">
        <v>61</v>
      </c>
      <c r="P3" s="130"/>
      <c r="Q3" s="130"/>
      <c r="R3" s="130"/>
      <c r="S3" s="130"/>
      <c r="T3" s="130"/>
      <c r="U3" s="18"/>
      <c r="V3" s="18"/>
    </row>
    <row r="4" spans="1:30" ht="15.75" customHeight="1" thickBot="1" x14ac:dyDescent="0.25"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</row>
    <row r="5" spans="1:30" ht="14" x14ac:dyDescent="0.2">
      <c r="A5" s="131"/>
      <c r="B5" s="132"/>
      <c r="C5" s="135" t="s">
        <v>42</v>
      </c>
      <c r="D5" s="136"/>
      <c r="E5" s="136"/>
      <c r="F5" s="136"/>
      <c r="G5" s="137"/>
      <c r="H5" s="138" t="s">
        <v>44</v>
      </c>
      <c r="I5" s="136"/>
      <c r="J5" s="136"/>
      <c r="K5" s="136"/>
      <c r="L5" s="137"/>
      <c r="M5" s="138" t="s">
        <v>43</v>
      </c>
      <c r="N5" s="136"/>
      <c r="O5" s="136"/>
      <c r="P5" s="136"/>
      <c r="Q5" s="137"/>
      <c r="R5" s="138" t="s">
        <v>45</v>
      </c>
      <c r="S5" s="136"/>
      <c r="T5" s="136"/>
      <c r="U5" s="136"/>
      <c r="V5" s="136"/>
      <c r="W5" s="139" t="s">
        <v>52</v>
      </c>
      <c r="X5" s="120" t="s">
        <v>53</v>
      </c>
      <c r="Y5" s="120" t="s">
        <v>54</v>
      </c>
      <c r="Z5" s="122" t="s">
        <v>50</v>
      </c>
    </row>
    <row r="6" spans="1:30" ht="29.25" customHeight="1" thickBot="1" x14ac:dyDescent="0.25">
      <c r="A6" s="133"/>
      <c r="B6" s="134"/>
      <c r="C6" s="124" t="str">
        <f>IF(B7="","",B7)</f>
        <v>鉄野</v>
      </c>
      <c r="D6" s="125"/>
      <c r="E6" s="125"/>
      <c r="F6" s="125"/>
      <c r="G6" s="125"/>
      <c r="H6" s="126" t="str">
        <f>IF(B12="","",B12)</f>
        <v>藤井</v>
      </c>
      <c r="I6" s="125"/>
      <c r="J6" s="125"/>
      <c r="K6" s="125"/>
      <c r="L6" s="125"/>
      <c r="M6" s="125" t="str">
        <f>IF(B17="","",B17)</f>
        <v>大西</v>
      </c>
      <c r="N6" s="125"/>
      <c r="O6" s="125"/>
      <c r="P6" s="125"/>
      <c r="Q6" s="125"/>
      <c r="R6" s="127" t="str">
        <f>IF(B22="","",B22)</f>
        <v>中嶋</v>
      </c>
      <c r="S6" s="127"/>
      <c r="T6" s="127"/>
      <c r="U6" s="127"/>
      <c r="V6" s="128"/>
      <c r="W6" s="140"/>
      <c r="X6" s="121"/>
      <c r="Y6" s="121"/>
      <c r="Z6" s="123"/>
    </row>
    <row r="7" spans="1:30" ht="14.25" customHeight="1" x14ac:dyDescent="0.2">
      <c r="A7" s="150" t="s">
        <v>42</v>
      </c>
      <c r="B7" s="153" t="str">
        <f>IF(男子!L11="","",男子!L11)</f>
        <v>鉄野</v>
      </c>
      <c r="C7" s="155" t="str">
        <f>IF(C8="","",IF(C8&gt;G8,"○","×"))</f>
        <v/>
      </c>
      <c r="D7" s="156"/>
      <c r="E7" s="156"/>
      <c r="F7" s="156"/>
      <c r="G7" s="157"/>
      <c r="H7" s="19" t="str">
        <f>IF(H8="","",IF(H8="W","○",IF(H8="L","×",IF(H8&gt;L8,"○","×"))))</f>
        <v>○</v>
      </c>
      <c r="I7" s="20">
        <v>11</v>
      </c>
      <c r="J7" s="21" t="s">
        <v>55</v>
      </c>
      <c r="K7" s="20">
        <v>7</v>
      </c>
      <c r="L7" s="22"/>
      <c r="M7" s="19" t="str">
        <f>IF(M8="","",IF(M8="W","○",IF(M8="L","×",IF(M8&gt;Q8,"○","×"))))</f>
        <v>○</v>
      </c>
      <c r="N7" s="20">
        <v>11</v>
      </c>
      <c r="O7" s="21" t="s">
        <v>55</v>
      </c>
      <c r="P7" s="20">
        <v>9</v>
      </c>
      <c r="Q7" s="23"/>
      <c r="R7" s="24" t="str">
        <f>IF(R8="","",IF(R8="W","○",IF(R8="L","×",IF(R8&gt;V8,"○","×"))))</f>
        <v>×</v>
      </c>
      <c r="S7" s="25">
        <v>11</v>
      </c>
      <c r="T7" s="26" t="s">
        <v>55</v>
      </c>
      <c r="U7" s="25">
        <v>13</v>
      </c>
      <c r="V7" s="27"/>
      <c r="W7" s="161">
        <f>IF($B7="","",COUNTIF($C7:$V11,"○"))</f>
        <v>2</v>
      </c>
      <c r="X7" s="163">
        <f>IF($B7="","",COUNTIF($C7:$V11,"×"))</f>
        <v>1</v>
      </c>
      <c r="Y7" s="165">
        <f>IF($B7="","",W7*2+X7)</f>
        <v>5</v>
      </c>
      <c r="Z7" s="141">
        <f>IF(ISERROR(RANK(Y7,$Y$7:$Y$26,0))=TRUE,"",RANK(Y7,$Y$7:$Y$26,0))</f>
        <v>2</v>
      </c>
    </row>
    <row r="8" spans="1:30" ht="14.25" customHeight="1" x14ac:dyDescent="0.2">
      <c r="A8" s="151"/>
      <c r="B8" s="154"/>
      <c r="C8" s="155"/>
      <c r="D8" s="156"/>
      <c r="E8" s="156"/>
      <c r="F8" s="156"/>
      <c r="G8" s="157"/>
      <c r="H8" s="143">
        <f>IF(I7="","",IF(I7&gt;K7,1,0)+IF(I8&gt;K8,1,0)+IF(I9&gt;K9,1,0)+IF(I10&gt;K10,1,0)+IF(I11&gt;K11,1,0))</f>
        <v>3</v>
      </c>
      <c r="I8" s="28">
        <v>8</v>
      </c>
      <c r="J8" s="29" t="s">
        <v>55</v>
      </c>
      <c r="K8" s="28">
        <v>11</v>
      </c>
      <c r="L8" s="145">
        <f>IF(OR(H8="L",H8="W"),"",IF(I7="","",IF(I7&lt;K7,1,0)+IF(I8&lt;K8,1,0)+IF(I9&lt;K9,1,0)+IF(I10&lt;K10,1,0)+IF(I11&lt;K11,1,0)))</f>
        <v>2</v>
      </c>
      <c r="M8" s="143">
        <f>IF(N7="","",IF(N7&gt;P7,1,0)+IF(N8&gt;P8,1,0)+IF(N9&gt;P9,1,0)+IF(N10&gt;P10,1,0)+IF(N11&gt;P11,1,0))</f>
        <v>3</v>
      </c>
      <c r="N8" s="28">
        <v>12</v>
      </c>
      <c r="O8" s="29" t="s">
        <v>55</v>
      </c>
      <c r="P8" s="28">
        <v>10</v>
      </c>
      <c r="Q8" s="147">
        <f>IF(OR(M8="L",M8="W"),"",IF(N7="","",IF(N7&lt;P7,1,0)+IF(N8&lt;P8,1,0)+IF(N9&lt;P9,1,0)+IF(N10&lt;P10,1,0)+IF(N11&lt;P11,1,0)))</f>
        <v>2</v>
      </c>
      <c r="R8" s="143">
        <f>IF(S7="","",IF(S7&gt;U7,1,0)+IF(S8&gt;U8,1,0)+IF(S9&gt;U9,1,0)+IF(S10&gt;U10,1,0)+IF(S11&gt;U11,1,0))</f>
        <v>1</v>
      </c>
      <c r="S8" s="28">
        <v>8</v>
      </c>
      <c r="T8" s="29" t="s">
        <v>55</v>
      </c>
      <c r="U8" s="28">
        <v>11</v>
      </c>
      <c r="V8" s="148">
        <f>IF(OR(R8="L",R8="W"),"",IF(S7="","",IF(S7&lt;U7,1,0)+IF(S8&lt;U8,1,0)+IF(S9&lt;U9,1,0)+IF(S10&lt;U10,1,0)+IF(S11&lt;U11,1,0)))</f>
        <v>3</v>
      </c>
      <c r="W8" s="162"/>
      <c r="X8" s="164"/>
      <c r="Y8" s="166"/>
      <c r="Z8" s="142"/>
    </row>
    <row r="9" spans="1:30" ht="14.25" customHeight="1" x14ac:dyDescent="0.2">
      <c r="A9" s="151"/>
      <c r="B9" s="154"/>
      <c r="C9" s="155"/>
      <c r="D9" s="156"/>
      <c r="E9" s="156"/>
      <c r="F9" s="156"/>
      <c r="G9" s="157"/>
      <c r="H9" s="143"/>
      <c r="I9" s="28">
        <v>9</v>
      </c>
      <c r="J9" s="29" t="s">
        <v>55</v>
      </c>
      <c r="K9" s="28">
        <v>11</v>
      </c>
      <c r="L9" s="145"/>
      <c r="M9" s="143"/>
      <c r="N9" s="28">
        <v>10</v>
      </c>
      <c r="O9" s="29" t="s">
        <v>55</v>
      </c>
      <c r="P9" s="28">
        <v>12</v>
      </c>
      <c r="Q9" s="147"/>
      <c r="R9" s="143"/>
      <c r="S9" s="28">
        <v>11</v>
      </c>
      <c r="T9" s="29" t="s">
        <v>55</v>
      </c>
      <c r="U9" s="28">
        <v>8</v>
      </c>
      <c r="V9" s="148"/>
      <c r="W9" s="162"/>
      <c r="X9" s="164"/>
      <c r="Y9" s="166"/>
      <c r="Z9" s="142"/>
    </row>
    <row r="10" spans="1:30" ht="14.25" customHeight="1" x14ac:dyDescent="0.2">
      <c r="A10" s="151"/>
      <c r="B10" s="168" t="str">
        <f>IF(男子!L13="","",男子!L13)</f>
        <v>（尽　誠）</v>
      </c>
      <c r="C10" s="155"/>
      <c r="D10" s="156"/>
      <c r="E10" s="156"/>
      <c r="F10" s="156"/>
      <c r="G10" s="157"/>
      <c r="H10" s="143"/>
      <c r="I10" s="28">
        <v>11</v>
      </c>
      <c r="J10" s="29" t="s">
        <v>55</v>
      </c>
      <c r="K10" s="28">
        <v>9</v>
      </c>
      <c r="L10" s="145"/>
      <c r="M10" s="143"/>
      <c r="N10" s="28">
        <v>4</v>
      </c>
      <c r="O10" s="29" t="s">
        <v>55</v>
      </c>
      <c r="P10" s="28">
        <v>11</v>
      </c>
      <c r="Q10" s="147"/>
      <c r="R10" s="143"/>
      <c r="S10" s="28">
        <v>5</v>
      </c>
      <c r="T10" s="29" t="s">
        <v>55</v>
      </c>
      <c r="U10" s="28">
        <v>11</v>
      </c>
      <c r="V10" s="148"/>
      <c r="W10" s="162"/>
      <c r="X10" s="164"/>
      <c r="Y10" s="166"/>
      <c r="Z10" s="142"/>
    </row>
    <row r="11" spans="1:30" ht="14.25" customHeight="1" x14ac:dyDescent="0.2">
      <c r="A11" s="152"/>
      <c r="B11" s="168"/>
      <c r="C11" s="158"/>
      <c r="D11" s="159"/>
      <c r="E11" s="159"/>
      <c r="F11" s="159"/>
      <c r="G11" s="160"/>
      <c r="H11" s="144"/>
      <c r="I11" s="30">
        <v>11</v>
      </c>
      <c r="J11" s="31" t="s">
        <v>55</v>
      </c>
      <c r="K11" s="30">
        <v>9</v>
      </c>
      <c r="L11" s="146"/>
      <c r="M11" s="143"/>
      <c r="N11" s="32">
        <v>11</v>
      </c>
      <c r="O11" s="33" t="s">
        <v>55</v>
      </c>
      <c r="P11" s="32">
        <v>2</v>
      </c>
      <c r="Q11" s="147"/>
      <c r="R11" s="144"/>
      <c r="S11" s="30"/>
      <c r="T11" s="31" t="s">
        <v>55</v>
      </c>
      <c r="U11" s="30"/>
      <c r="V11" s="149"/>
      <c r="W11" s="162"/>
      <c r="X11" s="164"/>
      <c r="Y11" s="167"/>
      <c r="Z11" s="142"/>
    </row>
    <row r="12" spans="1:30" ht="14.25" customHeight="1" x14ac:dyDescent="0.2">
      <c r="A12" s="176" t="s">
        <v>44</v>
      </c>
      <c r="B12" s="177" t="str">
        <f>IF(男子!L57="","",男子!L57)</f>
        <v>藤井</v>
      </c>
      <c r="C12" s="19" t="str">
        <f>IF(H7="","",IF(H7="○","×","○"))</f>
        <v>×</v>
      </c>
      <c r="D12" s="34">
        <f>IF(K7="","",K7)</f>
        <v>7</v>
      </c>
      <c r="E12" s="35" t="s">
        <v>55</v>
      </c>
      <c r="F12" s="36">
        <f>IF(I7="","",I7)</f>
        <v>11</v>
      </c>
      <c r="G12" s="37"/>
      <c r="H12" s="178" t="str">
        <f>IF(H13="","",IF(H13&gt;L13,"○","×"))</f>
        <v/>
      </c>
      <c r="I12" s="179"/>
      <c r="J12" s="179"/>
      <c r="K12" s="179"/>
      <c r="L12" s="179"/>
      <c r="M12" s="38" t="str">
        <f>IF(M13="","",IF(M13="W","○",IF(M13="L","×",IF(M13&gt;Q13,"○","×"))))</f>
        <v>○</v>
      </c>
      <c r="N12" s="39">
        <v>11</v>
      </c>
      <c r="O12" s="35" t="s">
        <v>55</v>
      </c>
      <c r="P12" s="39">
        <v>4</v>
      </c>
      <c r="Q12" s="40"/>
      <c r="R12" s="41" t="str">
        <f>IF(R13="","",IF(R13="W","○",IF(R13="L","×",IF(R13&gt;V13,"○","×"))))</f>
        <v>×</v>
      </c>
      <c r="S12" s="20">
        <v>9</v>
      </c>
      <c r="T12" s="21" t="s">
        <v>55</v>
      </c>
      <c r="U12" s="20">
        <v>11</v>
      </c>
      <c r="V12" s="23"/>
      <c r="W12" s="181">
        <f>IF($B12="","",COUNTIF($C12:$V16,"○"))</f>
        <v>1</v>
      </c>
      <c r="X12" s="163">
        <f>IF($B12="","",COUNTIF($C12:$V16,"×"))</f>
        <v>2</v>
      </c>
      <c r="Y12" s="183">
        <f>IF($B12="","",W12*2+X12)</f>
        <v>4</v>
      </c>
      <c r="Z12" s="141">
        <f t="shared" ref="Z12" si="0">IF(ISERROR(RANK(Y12,$Y$7:$Y$26,0))=TRUE,"",RANK(Y12,$Y$7:$Y$26,0))</f>
        <v>3</v>
      </c>
    </row>
    <row r="13" spans="1:30" ht="14.25" customHeight="1" x14ac:dyDescent="0.2">
      <c r="A13" s="151"/>
      <c r="B13" s="154"/>
      <c r="C13" s="169">
        <f>IF(H8="W","L",IF(H8="L","W",IF(H8="","",L8)))</f>
        <v>2</v>
      </c>
      <c r="D13" s="42">
        <f>IF(K8="","",K8)</f>
        <v>11</v>
      </c>
      <c r="E13" s="29" t="s">
        <v>55</v>
      </c>
      <c r="F13" s="43">
        <f>IF(I8="","",I8)</f>
        <v>8</v>
      </c>
      <c r="G13" s="145">
        <f>IF(OR(C13="L",C13="W"),"",H8)</f>
        <v>3</v>
      </c>
      <c r="H13" s="180"/>
      <c r="I13" s="156"/>
      <c r="J13" s="156"/>
      <c r="K13" s="156"/>
      <c r="L13" s="156"/>
      <c r="M13" s="143">
        <f>IF(N12="","",IF(N12&gt;P12,1,0)+IF(N13&gt;P13,1,0)+IF(N14&gt;P14,1,0)+IF(N15&gt;P15,1,0)+IF(N16&gt;P16,1,0))</f>
        <v>3</v>
      </c>
      <c r="N13" s="28">
        <v>5</v>
      </c>
      <c r="O13" s="29" t="s">
        <v>55</v>
      </c>
      <c r="P13" s="28">
        <v>11</v>
      </c>
      <c r="Q13" s="171">
        <f>IF(OR(M13="L",M13="W"),"",IF(N12="","",IF(N12&lt;P12,1,0)+IF(N13&lt;P13,1,0)+IF(N14&lt;P14,1,0)+IF(N15&lt;P15,1,0)+IF(N16&lt;P16,1,0)))</f>
        <v>1</v>
      </c>
      <c r="R13" s="173">
        <f>IF(S12="","",IF(S12&gt;U12,1,0)+IF(S13&gt;U13,1,0)+IF(S14&gt;U14,1,0)+IF(S15&gt;U15,1,0)+IF(S16&gt;U16,1,0))</f>
        <v>0</v>
      </c>
      <c r="S13" s="28">
        <v>5</v>
      </c>
      <c r="T13" s="29" t="s">
        <v>55</v>
      </c>
      <c r="U13" s="28">
        <v>11</v>
      </c>
      <c r="V13" s="147">
        <f>IF(OR(R13="L",R13="W"),"",IF(S12="","",IF(S12&lt;U12,1,0)+IF(S13&lt;U13,1,0)+IF(S14&lt;U14,1,0)+IF(S15&lt;U15,1,0)+IF(S16&lt;U16,1,0)))</f>
        <v>3</v>
      </c>
      <c r="W13" s="182"/>
      <c r="X13" s="164"/>
      <c r="Y13" s="166"/>
      <c r="Z13" s="142"/>
    </row>
    <row r="14" spans="1:30" ht="14.25" customHeight="1" x14ac:dyDescent="0.2">
      <c r="A14" s="151"/>
      <c r="B14" s="154"/>
      <c r="C14" s="169"/>
      <c r="D14" s="42">
        <f>IF(K9="","",K9)</f>
        <v>11</v>
      </c>
      <c r="E14" s="29" t="s">
        <v>55</v>
      </c>
      <c r="F14" s="43">
        <f>IF(I9="","",I9)</f>
        <v>9</v>
      </c>
      <c r="G14" s="145"/>
      <c r="H14" s="180"/>
      <c r="I14" s="156"/>
      <c r="J14" s="156"/>
      <c r="K14" s="156"/>
      <c r="L14" s="156"/>
      <c r="M14" s="143"/>
      <c r="N14" s="28">
        <v>11</v>
      </c>
      <c r="O14" s="29" t="s">
        <v>55</v>
      </c>
      <c r="P14" s="28">
        <v>4</v>
      </c>
      <c r="Q14" s="171"/>
      <c r="R14" s="173"/>
      <c r="S14" s="28">
        <v>2</v>
      </c>
      <c r="T14" s="29" t="s">
        <v>55</v>
      </c>
      <c r="U14" s="28">
        <v>11</v>
      </c>
      <c r="V14" s="147"/>
      <c r="W14" s="182"/>
      <c r="X14" s="164"/>
      <c r="Y14" s="166"/>
      <c r="Z14" s="142"/>
    </row>
    <row r="15" spans="1:30" ht="14.25" customHeight="1" x14ac:dyDescent="0.2">
      <c r="A15" s="151"/>
      <c r="B15" s="184" t="str">
        <f>IF(男子!L59="","",男子!L59)</f>
        <v>（尽　誠）</v>
      </c>
      <c r="C15" s="169"/>
      <c r="D15" s="42">
        <f>IF(K10="","",K10)</f>
        <v>9</v>
      </c>
      <c r="E15" s="29" t="s">
        <v>55</v>
      </c>
      <c r="F15" s="43">
        <f>IF(I10="","",I10)</f>
        <v>11</v>
      </c>
      <c r="G15" s="145"/>
      <c r="H15" s="180"/>
      <c r="I15" s="156"/>
      <c r="J15" s="156"/>
      <c r="K15" s="156"/>
      <c r="L15" s="156"/>
      <c r="M15" s="143"/>
      <c r="N15" s="28">
        <v>11</v>
      </c>
      <c r="O15" s="29" t="s">
        <v>55</v>
      </c>
      <c r="P15" s="28">
        <v>8</v>
      </c>
      <c r="Q15" s="171"/>
      <c r="R15" s="173"/>
      <c r="S15" s="28"/>
      <c r="T15" s="29" t="s">
        <v>55</v>
      </c>
      <c r="U15" s="28"/>
      <c r="V15" s="147"/>
      <c r="W15" s="182"/>
      <c r="X15" s="164"/>
      <c r="Y15" s="166"/>
      <c r="Z15" s="142"/>
    </row>
    <row r="16" spans="1:30" ht="14.25" customHeight="1" x14ac:dyDescent="0.2">
      <c r="A16" s="152"/>
      <c r="B16" s="185"/>
      <c r="C16" s="170"/>
      <c r="D16" s="44">
        <f>IF(K11="","",K11)</f>
        <v>9</v>
      </c>
      <c r="E16" s="31" t="s">
        <v>55</v>
      </c>
      <c r="F16" s="45">
        <f>IF(I11="","",I11)</f>
        <v>11</v>
      </c>
      <c r="G16" s="146"/>
      <c r="H16" s="180"/>
      <c r="I16" s="156"/>
      <c r="J16" s="156"/>
      <c r="K16" s="156"/>
      <c r="L16" s="156"/>
      <c r="M16" s="144"/>
      <c r="N16" s="30"/>
      <c r="O16" s="31" t="s">
        <v>55</v>
      </c>
      <c r="P16" s="30"/>
      <c r="Q16" s="172"/>
      <c r="R16" s="174"/>
      <c r="S16" s="30"/>
      <c r="T16" s="31" t="s">
        <v>55</v>
      </c>
      <c r="U16" s="30"/>
      <c r="V16" s="175"/>
      <c r="W16" s="182"/>
      <c r="X16" s="164"/>
      <c r="Y16" s="167"/>
      <c r="Z16" s="142"/>
    </row>
    <row r="17" spans="1:26" ht="14.25" customHeight="1" x14ac:dyDescent="0.2">
      <c r="A17" s="176" t="s">
        <v>43</v>
      </c>
      <c r="B17" s="186" t="str">
        <f>IF(男子!L41="","",男子!L41)</f>
        <v>大西</v>
      </c>
      <c r="C17" s="19" t="str">
        <f>IF(M7="","",IF(M7="○","×","○"))</f>
        <v>×</v>
      </c>
      <c r="D17" s="34">
        <f>IF(P7="","",P7)</f>
        <v>9</v>
      </c>
      <c r="E17" s="35" t="s">
        <v>55</v>
      </c>
      <c r="F17" s="36">
        <f>IF(N7="","",N7)</f>
        <v>11</v>
      </c>
      <c r="G17" s="37"/>
      <c r="H17" s="38" t="str">
        <f>IF(M12="","",IF(M12="○","×","○"))</f>
        <v>×</v>
      </c>
      <c r="I17" s="34">
        <f>IF(P12="","",P12)</f>
        <v>4</v>
      </c>
      <c r="J17" s="35" t="s">
        <v>55</v>
      </c>
      <c r="K17" s="36">
        <f>IF(N12="","",N12)</f>
        <v>11</v>
      </c>
      <c r="L17" s="40"/>
      <c r="M17" s="156" t="str">
        <f>IF(M18="","",IF(M18&gt;Q18,"○","×"))</f>
        <v/>
      </c>
      <c r="N17" s="156"/>
      <c r="O17" s="156"/>
      <c r="P17" s="156"/>
      <c r="Q17" s="157"/>
      <c r="R17" s="19" t="str">
        <f>IF(R18="","",IF(R18="W","○",IF(R18="L","×",IF(R18&gt;V18,"○","×"))))</f>
        <v>×</v>
      </c>
      <c r="S17" s="20">
        <v>6</v>
      </c>
      <c r="T17" s="21" t="s">
        <v>55</v>
      </c>
      <c r="U17" s="20">
        <v>11</v>
      </c>
      <c r="V17" s="23"/>
      <c r="W17" s="181">
        <f>IF($B17="","",COUNTIF($C17:$V21,"○"))</f>
        <v>0</v>
      </c>
      <c r="X17" s="163">
        <f>IF($B17="","",COUNTIF($C17:$V21,"×"))</f>
        <v>3</v>
      </c>
      <c r="Y17" s="183">
        <f>IF($B17="","",W17*2+X17)</f>
        <v>3</v>
      </c>
      <c r="Z17" s="141">
        <f t="shared" ref="Z17" si="1">IF(ISERROR(RANK(Y17,$Y$7:$Y$26,0))=TRUE,"",RANK(Y17,$Y$7:$Y$26,0))</f>
        <v>4</v>
      </c>
    </row>
    <row r="18" spans="1:26" ht="14.25" customHeight="1" x14ac:dyDescent="0.2">
      <c r="A18" s="151"/>
      <c r="B18" s="154"/>
      <c r="C18" s="169">
        <f>IF(M8="W","L",IF(M8="L","W",IF(M8="","",Q8)))</f>
        <v>2</v>
      </c>
      <c r="D18" s="42">
        <f>IF(P8="","",P8)</f>
        <v>10</v>
      </c>
      <c r="E18" s="29" t="s">
        <v>55</v>
      </c>
      <c r="F18" s="43">
        <f>IF(N8="","",N8)</f>
        <v>12</v>
      </c>
      <c r="G18" s="147">
        <f>IF(OR(C18="L",C18="W"),"",M8)</f>
        <v>3</v>
      </c>
      <c r="H18" s="143">
        <f>IF(M13="W","L",IF(M13="L","W",IF(M13="","",Q13)))</f>
        <v>1</v>
      </c>
      <c r="I18" s="42">
        <f>IF(P13="","",P13)</f>
        <v>11</v>
      </c>
      <c r="J18" s="29" t="s">
        <v>55</v>
      </c>
      <c r="K18" s="43">
        <f>IF(N13="","",N13)</f>
        <v>5</v>
      </c>
      <c r="L18" s="171">
        <f>IF(OR(H18="L",H18="W"),"",M13)</f>
        <v>3</v>
      </c>
      <c r="M18" s="156"/>
      <c r="N18" s="156"/>
      <c r="O18" s="156"/>
      <c r="P18" s="156"/>
      <c r="Q18" s="157"/>
      <c r="R18" s="143">
        <f>IF(S17="","",IF(S17&gt;U17,1,0)+IF(S18&gt;U18,1,0)+IF(S19&gt;U19,1,0)+IF(S20&gt;U20,1,0)+IF(S21&gt;U21,1,0))</f>
        <v>0</v>
      </c>
      <c r="S18" s="28">
        <v>8</v>
      </c>
      <c r="T18" s="29" t="s">
        <v>55</v>
      </c>
      <c r="U18" s="28">
        <v>11</v>
      </c>
      <c r="V18" s="147">
        <f>IF(OR(R18="L",R18="W"),"",IF(S17="","",IF(S17&lt;U17,1,0)+IF(S18&lt;U18,1,0)+IF(S19&lt;U19,1,0)+IF(S20&lt;U20,1,0)+IF(S21&lt;U21,1,0)))</f>
        <v>3</v>
      </c>
      <c r="W18" s="182"/>
      <c r="X18" s="164"/>
      <c r="Y18" s="166"/>
      <c r="Z18" s="142"/>
    </row>
    <row r="19" spans="1:26" ht="14.25" customHeight="1" x14ac:dyDescent="0.2">
      <c r="A19" s="151"/>
      <c r="B19" s="154"/>
      <c r="C19" s="169"/>
      <c r="D19" s="42">
        <f>IF(P9="","",P9)</f>
        <v>12</v>
      </c>
      <c r="E19" s="29" t="s">
        <v>55</v>
      </c>
      <c r="F19" s="43">
        <f>IF(N9="","",N9)</f>
        <v>10</v>
      </c>
      <c r="G19" s="147"/>
      <c r="H19" s="143"/>
      <c r="I19" s="42">
        <f>IF(P14="","",P14)</f>
        <v>4</v>
      </c>
      <c r="J19" s="29" t="s">
        <v>55</v>
      </c>
      <c r="K19" s="43">
        <f>IF(N14="","",N14)</f>
        <v>11</v>
      </c>
      <c r="L19" s="171"/>
      <c r="M19" s="156"/>
      <c r="N19" s="156"/>
      <c r="O19" s="156"/>
      <c r="P19" s="156"/>
      <c r="Q19" s="157"/>
      <c r="R19" s="143"/>
      <c r="S19" s="28">
        <v>6</v>
      </c>
      <c r="T19" s="29" t="s">
        <v>55</v>
      </c>
      <c r="U19" s="28">
        <v>11</v>
      </c>
      <c r="V19" s="147"/>
      <c r="W19" s="182"/>
      <c r="X19" s="164"/>
      <c r="Y19" s="166"/>
      <c r="Z19" s="142"/>
    </row>
    <row r="20" spans="1:26" ht="14.25" customHeight="1" x14ac:dyDescent="0.2">
      <c r="A20" s="151"/>
      <c r="B20" s="184" t="str">
        <f>IF(男子!L43="","",男子!L43)</f>
        <v>（尽　誠）</v>
      </c>
      <c r="C20" s="169"/>
      <c r="D20" s="42">
        <f>IF(P10="","",P10)</f>
        <v>11</v>
      </c>
      <c r="E20" s="29" t="s">
        <v>55</v>
      </c>
      <c r="F20" s="43">
        <f>IF(N10="","",N10)</f>
        <v>4</v>
      </c>
      <c r="G20" s="147"/>
      <c r="H20" s="143"/>
      <c r="I20" s="42">
        <f>IF(P15="","",P15)</f>
        <v>8</v>
      </c>
      <c r="J20" s="29" t="s">
        <v>55</v>
      </c>
      <c r="K20" s="43">
        <f>IF(N15="","",N15)</f>
        <v>11</v>
      </c>
      <c r="L20" s="171"/>
      <c r="M20" s="156"/>
      <c r="N20" s="156"/>
      <c r="O20" s="156"/>
      <c r="P20" s="156"/>
      <c r="Q20" s="157"/>
      <c r="R20" s="143"/>
      <c r="S20" s="28"/>
      <c r="T20" s="29" t="s">
        <v>55</v>
      </c>
      <c r="U20" s="28"/>
      <c r="V20" s="147"/>
      <c r="W20" s="182"/>
      <c r="X20" s="164"/>
      <c r="Y20" s="166"/>
      <c r="Z20" s="142"/>
    </row>
    <row r="21" spans="1:26" ht="14.25" customHeight="1" x14ac:dyDescent="0.2">
      <c r="A21" s="152"/>
      <c r="B21" s="187"/>
      <c r="C21" s="169"/>
      <c r="D21" s="46">
        <f>IF(P11="","",P11)</f>
        <v>2</v>
      </c>
      <c r="E21" s="33" t="s">
        <v>55</v>
      </c>
      <c r="F21" s="47">
        <f>IF(N11="","",N11)</f>
        <v>11</v>
      </c>
      <c r="G21" s="147"/>
      <c r="H21" s="144"/>
      <c r="I21" s="44" t="str">
        <f>IF(P16="","",P16)</f>
        <v/>
      </c>
      <c r="J21" s="31" t="s">
        <v>55</v>
      </c>
      <c r="K21" s="45" t="str">
        <f>IF(N16="","",N16)</f>
        <v/>
      </c>
      <c r="L21" s="172"/>
      <c r="M21" s="159"/>
      <c r="N21" s="159"/>
      <c r="O21" s="159"/>
      <c r="P21" s="159"/>
      <c r="Q21" s="160"/>
      <c r="R21" s="144"/>
      <c r="S21" s="30"/>
      <c r="T21" s="31" t="s">
        <v>55</v>
      </c>
      <c r="U21" s="30"/>
      <c r="V21" s="175"/>
      <c r="W21" s="182"/>
      <c r="X21" s="164"/>
      <c r="Y21" s="167"/>
      <c r="Z21" s="142"/>
    </row>
    <row r="22" spans="1:26" ht="14.25" customHeight="1" x14ac:dyDescent="0.2">
      <c r="A22" s="176" t="s">
        <v>45</v>
      </c>
      <c r="B22" s="196" t="str">
        <f>IF(男子!L27="","",男子!L27)</f>
        <v>中嶋</v>
      </c>
      <c r="C22" s="48" t="str">
        <f>IF(R7="","",IF(R7="○","×","○"))</f>
        <v>○</v>
      </c>
      <c r="D22" s="34">
        <f>IF(U7="","",U7)</f>
        <v>13</v>
      </c>
      <c r="E22" s="35" t="s">
        <v>55</v>
      </c>
      <c r="F22" s="36">
        <f>IF(S7="","",S7)</f>
        <v>11</v>
      </c>
      <c r="G22" s="40"/>
      <c r="H22" s="41" t="str">
        <f>IF(R12="","",IF(R12="○","×","○"))</f>
        <v>○</v>
      </c>
      <c r="I22" s="49">
        <f>IF(U12="","",U12)</f>
        <v>11</v>
      </c>
      <c r="J22" s="21" t="s">
        <v>55</v>
      </c>
      <c r="K22" s="50">
        <f>IF(S12="","",S12)</f>
        <v>9</v>
      </c>
      <c r="L22" s="51"/>
      <c r="M22" s="41" t="str">
        <f>IF(R17="","",IF(R17="○","×","○"))</f>
        <v>○</v>
      </c>
      <c r="N22" s="34">
        <f>IF(U17="","",U17)</f>
        <v>11</v>
      </c>
      <c r="O22" s="35" t="s">
        <v>55</v>
      </c>
      <c r="P22" s="36">
        <f>IF(S17="","",S17)</f>
        <v>6</v>
      </c>
      <c r="Q22" s="37"/>
      <c r="R22" s="178" t="str">
        <f>IF(R23="","",IF(R23&gt;V23,"○","×"))</f>
        <v/>
      </c>
      <c r="S22" s="179"/>
      <c r="T22" s="179"/>
      <c r="U22" s="179"/>
      <c r="V22" s="179"/>
      <c r="W22" s="181">
        <f>IF($B22="","",COUNTIF($C22:$V26,"○"))</f>
        <v>3</v>
      </c>
      <c r="X22" s="163">
        <f>IF($B22="","",COUNTIF($C22:$V26,"×"))</f>
        <v>0</v>
      </c>
      <c r="Y22" s="167">
        <f>IF($B22="","",W22*2+X22)</f>
        <v>6</v>
      </c>
      <c r="Z22" s="141">
        <f t="shared" ref="Z22" si="2">IF(ISERROR(RANK(Y22,$Y$7:$Y$26,0))=TRUE,"",RANK(Y22,$Y$7:$Y$26,0))</f>
        <v>1</v>
      </c>
    </row>
    <row r="23" spans="1:26" ht="14.25" customHeight="1" x14ac:dyDescent="0.2">
      <c r="A23" s="151"/>
      <c r="B23" s="197"/>
      <c r="C23" s="189">
        <f>IF(R8="W","L",IF(R8="L","W",IF(R8="","",V8)))</f>
        <v>3</v>
      </c>
      <c r="D23" s="42">
        <f>IF(U8="","",U8)</f>
        <v>11</v>
      </c>
      <c r="E23" s="29" t="s">
        <v>55</v>
      </c>
      <c r="F23" s="43">
        <f>IF(S8="","",S8)</f>
        <v>8</v>
      </c>
      <c r="G23" s="171">
        <f>IF(OR(C23="L",C23="W"),"",R8)</f>
        <v>1</v>
      </c>
      <c r="H23" s="173">
        <f>IF(R13="W","L",IF(R13="L","W",IF(R13="","",V13)))</f>
        <v>3</v>
      </c>
      <c r="I23" s="42">
        <f>IF(U13="","",U13)</f>
        <v>11</v>
      </c>
      <c r="J23" s="29" t="s">
        <v>55</v>
      </c>
      <c r="K23" s="43">
        <f>IF(S13="","",S13)</f>
        <v>5</v>
      </c>
      <c r="L23" s="171">
        <f>IF(OR(H23="L",H23="W"),"",R13)</f>
        <v>0</v>
      </c>
      <c r="M23" s="173">
        <f>IF(R18="W","L",IF(R18="L","W",IF(R18="","",V18)))</f>
        <v>3</v>
      </c>
      <c r="N23" s="42">
        <f>IF(U18="","",U18)</f>
        <v>11</v>
      </c>
      <c r="O23" s="29" t="s">
        <v>55</v>
      </c>
      <c r="P23" s="43">
        <f>IF(S18="","",S18)</f>
        <v>8</v>
      </c>
      <c r="Q23" s="145">
        <f>IF(OR(M23="L",M23="W"),"",R18)</f>
        <v>0</v>
      </c>
      <c r="R23" s="180"/>
      <c r="S23" s="156"/>
      <c r="T23" s="156"/>
      <c r="U23" s="156"/>
      <c r="V23" s="156"/>
      <c r="W23" s="182"/>
      <c r="X23" s="164"/>
      <c r="Y23" s="202"/>
      <c r="Z23" s="142"/>
    </row>
    <row r="24" spans="1:26" ht="14.25" customHeight="1" x14ac:dyDescent="0.2">
      <c r="A24" s="151"/>
      <c r="B24" s="197"/>
      <c r="C24" s="189"/>
      <c r="D24" s="42">
        <f>IF(U9="","",U9)</f>
        <v>8</v>
      </c>
      <c r="E24" s="29" t="s">
        <v>55</v>
      </c>
      <c r="F24" s="43">
        <f>IF(S9="","",S9)</f>
        <v>11</v>
      </c>
      <c r="G24" s="171"/>
      <c r="H24" s="173"/>
      <c r="I24" s="42">
        <f>IF(U14="","",U14)</f>
        <v>11</v>
      </c>
      <c r="J24" s="29" t="s">
        <v>55</v>
      </c>
      <c r="K24" s="43">
        <f>IF(S14="","",S14)</f>
        <v>2</v>
      </c>
      <c r="L24" s="171"/>
      <c r="M24" s="173"/>
      <c r="N24" s="42">
        <f>IF(U19="","",U19)</f>
        <v>11</v>
      </c>
      <c r="O24" s="29" t="s">
        <v>55</v>
      </c>
      <c r="P24" s="43">
        <f>IF(S19="","",S19)</f>
        <v>6</v>
      </c>
      <c r="Q24" s="145"/>
      <c r="R24" s="180"/>
      <c r="S24" s="156"/>
      <c r="T24" s="156"/>
      <c r="U24" s="156"/>
      <c r="V24" s="156"/>
      <c r="W24" s="182"/>
      <c r="X24" s="164"/>
      <c r="Y24" s="202"/>
      <c r="Z24" s="142"/>
    </row>
    <row r="25" spans="1:26" ht="14.25" customHeight="1" x14ac:dyDescent="0.2">
      <c r="A25" s="151"/>
      <c r="B25" s="204" t="str">
        <f>IF(男子!L29="","",男子!L29)</f>
        <v>（ヴィスポ）</v>
      </c>
      <c r="C25" s="189"/>
      <c r="D25" s="42">
        <f>IF(U10="","",U10)</f>
        <v>11</v>
      </c>
      <c r="E25" s="29" t="s">
        <v>55</v>
      </c>
      <c r="F25" s="43">
        <f>IF(S10="","",S10)</f>
        <v>5</v>
      </c>
      <c r="G25" s="171"/>
      <c r="H25" s="173"/>
      <c r="I25" s="42" t="str">
        <f>IF(U15="","",U15)</f>
        <v/>
      </c>
      <c r="J25" s="29" t="s">
        <v>55</v>
      </c>
      <c r="K25" s="43" t="str">
        <f>IF(S15="","",S15)</f>
        <v/>
      </c>
      <c r="L25" s="171"/>
      <c r="M25" s="173"/>
      <c r="N25" s="42" t="str">
        <f>IF(U20="","",U20)</f>
        <v/>
      </c>
      <c r="O25" s="29" t="s">
        <v>55</v>
      </c>
      <c r="P25" s="43" t="str">
        <f>IF(S20="","",S20)</f>
        <v/>
      </c>
      <c r="Q25" s="145"/>
      <c r="R25" s="180"/>
      <c r="S25" s="156"/>
      <c r="T25" s="156"/>
      <c r="U25" s="156"/>
      <c r="V25" s="156"/>
      <c r="W25" s="182"/>
      <c r="X25" s="164"/>
      <c r="Y25" s="202"/>
      <c r="Z25" s="142"/>
    </row>
    <row r="26" spans="1:26" ht="14.25" customHeight="1" thickBot="1" x14ac:dyDescent="0.25">
      <c r="A26" s="195"/>
      <c r="B26" s="205"/>
      <c r="C26" s="190"/>
      <c r="D26" s="52" t="str">
        <f>IF(U11="","",U11)</f>
        <v/>
      </c>
      <c r="E26" s="53" t="s">
        <v>55</v>
      </c>
      <c r="F26" s="54" t="str">
        <f>IF(S11="","",S11)</f>
        <v/>
      </c>
      <c r="G26" s="191"/>
      <c r="H26" s="192"/>
      <c r="I26" s="55" t="str">
        <f>IF(U16="","",U16)</f>
        <v/>
      </c>
      <c r="J26" s="56" t="s">
        <v>55</v>
      </c>
      <c r="K26" s="57" t="str">
        <f>IF(S16="","",S16)</f>
        <v/>
      </c>
      <c r="L26" s="193"/>
      <c r="M26" s="192"/>
      <c r="N26" s="55" t="str">
        <f>IF(U21="","",U21)</f>
        <v/>
      </c>
      <c r="O26" s="56" t="s">
        <v>55</v>
      </c>
      <c r="P26" s="57" t="str">
        <f>IF(S21="","",S21)</f>
        <v/>
      </c>
      <c r="Q26" s="194"/>
      <c r="R26" s="198"/>
      <c r="S26" s="199"/>
      <c r="T26" s="199"/>
      <c r="U26" s="199"/>
      <c r="V26" s="199"/>
      <c r="W26" s="200"/>
      <c r="X26" s="201"/>
      <c r="Y26" s="203"/>
      <c r="Z26" s="188"/>
    </row>
    <row r="29" spans="1:26" ht="21" customHeight="1" x14ac:dyDescent="0.2">
      <c r="B29" s="17"/>
      <c r="C29" s="130" t="s">
        <v>51</v>
      </c>
      <c r="D29" s="130"/>
      <c r="E29" s="130"/>
      <c r="F29" s="130"/>
      <c r="G29" s="130"/>
      <c r="H29" s="130"/>
      <c r="I29" s="130"/>
      <c r="J29" s="130"/>
      <c r="K29" s="130"/>
      <c r="L29" s="130"/>
      <c r="N29" s="18"/>
      <c r="O29" s="206" t="s">
        <v>62</v>
      </c>
      <c r="P29" s="206"/>
      <c r="Q29" s="206"/>
      <c r="R29" s="206"/>
      <c r="S29" s="206"/>
      <c r="T29" s="206"/>
      <c r="U29" s="206"/>
      <c r="V29" s="206"/>
    </row>
    <row r="30" spans="1:26" ht="15.75" customHeight="1" thickBot="1" x14ac:dyDescent="0.25"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</row>
    <row r="31" spans="1:26" ht="14" x14ac:dyDescent="0.2">
      <c r="A31" s="131"/>
      <c r="B31" s="132"/>
      <c r="C31" s="135" t="s">
        <v>47</v>
      </c>
      <c r="D31" s="136"/>
      <c r="E31" s="136"/>
      <c r="F31" s="136"/>
      <c r="G31" s="137"/>
      <c r="H31" s="138" t="s">
        <v>46</v>
      </c>
      <c r="I31" s="136"/>
      <c r="J31" s="136"/>
      <c r="K31" s="136"/>
      <c r="L31" s="137"/>
      <c r="M31" s="138" t="s">
        <v>49</v>
      </c>
      <c r="N31" s="136"/>
      <c r="O31" s="136"/>
      <c r="P31" s="136"/>
      <c r="Q31" s="137"/>
      <c r="R31" s="138" t="s">
        <v>48</v>
      </c>
      <c r="S31" s="136"/>
      <c r="T31" s="136"/>
      <c r="U31" s="136"/>
      <c r="V31" s="136"/>
      <c r="W31" s="139" t="s">
        <v>52</v>
      </c>
      <c r="X31" s="120" t="s">
        <v>53</v>
      </c>
      <c r="Y31" s="120" t="s">
        <v>54</v>
      </c>
      <c r="Z31" s="122" t="s">
        <v>50</v>
      </c>
    </row>
    <row r="32" spans="1:26" ht="29.25" customHeight="1" thickBot="1" x14ac:dyDescent="0.25">
      <c r="A32" s="133"/>
      <c r="B32" s="134"/>
      <c r="C32" s="124" t="str">
        <f>IF(B33="","",B33)</f>
        <v>片桐</v>
      </c>
      <c r="D32" s="125"/>
      <c r="E32" s="125"/>
      <c r="F32" s="125"/>
      <c r="G32" s="125"/>
      <c r="H32" s="126" t="str">
        <f>IF(B38="","",B38)</f>
        <v>窪田</v>
      </c>
      <c r="I32" s="125"/>
      <c r="J32" s="125"/>
      <c r="K32" s="125"/>
      <c r="L32" s="125"/>
      <c r="M32" s="125" t="str">
        <f>IF(B43="","",B43)</f>
        <v>森</v>
      </c>
      <c r="N32" s="125"/>
      <c r="O32" s="125"/>
      <c r="P32" s="125"/>
      <c r="Q32" s="125"/>
      <c r="R32" s="127" t="str">
        <f>IF(B48="","",B48)</f>
        <v>山地</v>
      </c>
      <c r="S32" s="127"/>
      <c r="T32" s="127"/>
      <c r="U32" s="127"/>
      <c r="V32" s="128"/>
      <c r="W32" s="140"/>
      <c r="X32" s="121"/>
      <c r="Y32" s="121"/>
      <c r="Z32" s="123"/>
    </row>
    <row r="33" spans="1:26" ht="14.25" customHeight="1" x14ac:dyDescent="0.2">
      <c r="A33" s="150" t="s">
        <v>47</v>
      </c>
      <c r="B33" s="153" t="str">
        <f>IF(男子!V57="","",男子!V57)</f>
        <v>片桐</v>
      </c>
      <c r="C33" s="155" t="str">
        <f>IF(C34="","",IF(C34&gt;G34,"○","×"))</f>
        <v/>
      </c>
      <c r="D33" s="156"/>
      <c r="E33" s="156"/>
      <c r="F33" s="156"/>
      <c r="G33" s="157"/>
      <c r="H33" s="19" t="str">
        <f>IF(H34="","",IF(H34="W","○",IF(H34="L","×",IF(H34&gt;L34,"○","×"))))</f>
        <v>○</v>
      </c>
      <c r="I33" s="20">
        <v>4</v>
      </c>
      <c r="J33" s="21" t="s">
        <v>55</v>
      </c>
      <c r="K33" s="20">
        <v>11</v>
      </c>
      <c r="L33" s="22"/>
      <c r="M33" s="19" t="str">
        <f>IF(M34="","",IF(M34="W","○",IF(M34="L","×",IF(M34&gt;Q34,"○","×"))))</f>
        <v>○</v>
      </c>
      <c r="N33" s="20">
        <v>11</v>
      </c>
      <c r="O33" s="21" t="s">
        <v>55</v>
      </c>
      <c r="P33" s="20">
        <v>5</v>
      </c>
      <c r="Q33" s="23"/>
      <c r="R33" s="24" t="str">
        <f>IF(R34="","",IF(R34="W","○",IF(R34="L","×",IF(R34&gt;V34,"○","×"))))</f>
        <v>○</v>
      </c>
      <c r="S33" s="25">
        <v>10</v>
      </c>
      <c r="T33" s="26" t="s">
        <v>55</v>
      </c>
      <c r="U33" s="25">
        <v>12</v>
      </c>
      <c r="V33" s="27"/>
      <c r="W33" s="161">
        <f>IF($B33="","",COUNTIF($C33:$V37,"○"))</f>
        <v>3</v>
      </c>
      <c r="X33" s="163">
        <f>IF($B33="","",COUNTIF($C33:$V37,"×"))</f>
        <v>0</v>
      </c>
      <c r="Y33" s="165">
        <f>IF($B33="","",W33*2+X33)</f>
        <v>6</v>
      </c>
      <c r="Z33" s="207">
        <f>IF(ISERROR(RANK(Y33,$Y$33:$Y$52,0))=TRUE,"",RANK(Y33,$Y$33:$Y$52,0))</f>
        <v>1</v>
      </c>
    </row>
    <row r="34" spans="1:26" ht="14.25" customHeight="1" x14ac:dyDescent="0.2">
      <c r="A34" s="151"/>
      <c r="B34" s="154"/>
      <c r="C34" s="155"/>
      <c r="D34" s="156"/>
      <c r="E34" s="156"/>
      <c r="F34" s="156"/>
      <c r="G34" s="157"/>
      <c r="H34" s="143">
        <f>IF(I33="","",IF(I33&gt;K33,1,0)+IF(I34&gt;K34,1,0)+IF(I35&gt;K35,1,0)+IF(I36&gt;K36,1,0)+IF(I37&gt;K37,1,0))</f>
        <v>3</v>
      </c>
      <c r="I34" s="28">
        <v>13</v>
      </c>
      <c r="J34" s="29" t="s">
        <v>55</v>
      </c>
      <c r="K34" s="28">
        <v>11</v>
      </c>
      <c r="L34" s="145">
        <f>IF(OR(H34="L",H34="W"),"",IF(I33="","",IF(I33&lt;K33,1,0)+IF(I34&lt;K34,1,0)+IF(I35&lt;K35,1,0)+IF(I36&lt;K36,1,0)+IF(I37&lt;K37,1,0)))</f>
        <v>2</v>
      </c>
      <c r="M34" s="143">
        <f>IF(N33="","",IF(N33&gt;P33,1,0)+IF(N34&gt;P34,1,0)+IF(N35&gt;P35,1,0)+IF(N36&gt;P36,1,0)+IF(N37&gt;P37,1,0))</f>
        <v>3</v>
      </c>
      <c r="N34" s="28">
        <v>11</v>
      </c>
      <c r="O34" s="29" t="s">
        <v>55</v>
      </c>
      <c r="P34" s="28">
        <v>6</v>
      </c>
      <c r="Q34" s="147">
        <f>IF(OR(M34="L",M34="W"),"",IF(N33="","",IF(N33&lt;P33,1,0)+IF(N34&lt;P34,1,0)+IF(N35&lt;P35,1,0)+IF(N36&lt;P36,1,0)+IF(N37&lt;P37,1,0)))</f>
        <v>1</v>
      </c>
      <c r="R34" s="143">
        <f>IF(S33="","",IF(S33&gt;U33,1,0)+IF(S34&gt;U34,1,0)+IF(S35&gt;U35,1,0)+IF(S36&gt;U36,1,0)+IF(S37&gt;U37,1,0))</f>
        <v>3</v>
      </c>
      <c r="S34" s="28">
        <v>6</v>
      </c>
      <c r="T34" s="29" t="s">
        <v>55</v>
      </c>
      <c r="U34" s="28">
        <v>11</v>
      </c>
      <c r="V34" s="148">
        <f>IF(OR(R34="L",R34="W"),"",IF(S33="","",IF(S33&lt;U33,1,0)+IF(S34&lt;U34,1,0)+IF(S35&lt;U35,1,0)+IF(S36&lt;U36,1,0)+IF(S37&lt;U37,1,0)))</f>
        <v>2</v>
      </c>
      <c r="W34" s="162"/>
      <c r="X34" s="164"/>
      <c r="Y34" s="166"/>
      <c r="Z34" s="208"/>
    </row>
    <row r="35" spans="1:26" ht="14.25" customHeight="1" x14ac:dyDescent="0.2">
      <c r="A35" s="151"/>
      <c r="B35" s="154"/>
      <c r="C35" s="155"/>
      <c r="D35" s="156"/>
      <c r="E35" s="156"/>
      <c r="F35" s="156"/>
      <c r="G35" s="157"/>
      <c r="H35" s="143"/>
      <c r="I35" s="28">
        <v>11</v>
      </c>
      <c r="J35" s="29" t="s">
        <v>55</v>
      </c>
      <c r="K35" s="28">
        <v>3</v>
      </c>
      <c r="L35" s="145"/>
      <c r="M35" s="143"/>
      <c r="N35" s="28">
        <v>10</v>
      </c>
      <c r="O35" s="29" t="s">
        <v>55</v>
      </c>
      <c r="P35" s="28">
        <v>12</v>
      </c>
      <c r="Q35" s="147"/>
      <c r="R35" s="143"/>
      <c r="S35" s="28">
        <v>11</v>
      </c>
      <c r="T35" s="29" t="s">
        <v>55</v>
      </c>
      <c r="U35" s="28">
        <v>7</v>
      </c>
      <c r="V35" s="148"/>
      <c r="W35" s="162"/>
      <c r="X35" s="164"/>
      <c r="Y35" s="166"/>
      <c r="Z35" s="208"/>
    </row>
    <row r="36" spans="1:26" ht="14.25" customHeight="1" x14ac:dyDescent="0.2">
      <c r="A36" s="151"/>
      <c r="B36" s="168" t="str">
        <f>IF(男子!V59="","",男子!V59)</f>
        <v>（尽　誠）</v>
      </c>
      <c r="C36" s="155"/>
      <c r="D36" s="156"/>
      <c r="E36" s="156"/>
      <c r="F36" s="156"/>
      <c r="G36" s="157"/>
      <c r="H36" s="143"/>
      <c r="I36" s="28">
        <v>7</v>
      </c>
      <c r="J36" s="29" t="s">
        <v>55</v>
      </c>
      <c r="K36" s="28">
        <v>11</v>
      </c>
      <c r="L36" s="145"/>
      <c r="M36" s="143"/>
      <c r="N36" s="28">
        <v>11</v>
      </c>
      <c r="O36" s="29" t="s">
        <v>55</v>
      </c>
      <c r="P36" s="28">
        <v>6</v>
      </c>
      <c r="Q36" s="147"/>
      <c r="R36" s="143"/>
      <c r="S36" s="28">
        <v>11</v>
      </c>
      <c r="T36" s="29" t="s">
        <v>55</v>
      </c>
      <c r="U36" s="28">
        <v>8</v>
      </c>
      <c r="V36" s="148"/>
      <c r="W36" s="162"/>
      <c r="X36" s="164"/>
      <c r="Y36" s="166"/>
      <c r="Z36" s="208"/>
    </row>
    <row r="37" spans="1:26" ht="14.25" customHeight="1" x14ac:dyDescent="0.2">
      <c r="A37" s="152"/>
      <c r="B37" s="168"/>
      <c r="C37" s="158"/>
      <c r="D37" s="159"/>
      <c r="E37" s="159"/>
      <c r="F37" s="159"/>
      <c r="G37" s="160"/>
      <c r="H37" s="144"/>
      <c r="I37" s="30">
        <v>11</v>
      </c>
      <c r="J37" s="31" t="s">
        <v>55</v>
      </c>
      <c r="K37" s="30">
        <v>8</v>
      </c>
      <c r="L37" s="146"/>
      <c r="M37" s="143"/>
      <c r="N37" s="32"/>
      <c r="O37" s="33" t="s">
        <v>55</v>
      </c>
      <c r="P37" s="32"/>
      <c r="Q37" s="147"/>
      <c r="R37" s="144"/>
      <c r="S37" s="30">
        <v>11</v>
      </c>
      <c r="T37" s="31" t="s">
        <v>55</v>
      </c>
      <c r="U37" s="30">
        <v>4</v>
      </c>
      <c r="V37" s="149"/>
      <c r="W37" s="162"/>
      <c r="X37" s="164"/>
      <c r="Y37" s="167"/>
      <c r="Z37" s="141"/>
    </row>
    <row r="38" spans="1:26" ht="14.25" customHeight="1" x14ac:dyDescent="0.2">
      <c r="A38" s="176" t="s">
        <v>46</v>
      </c>
      <c r="B38" s="177" t="str">
        <f>IF(男子!V11="","",男子!V11)</f>
        <v>窪田</v>
      </c>
      <c r="C38" s="19" t="str">
        <f>IF(H33="","",IF(H33="○","×","○"))</f>
        <v>×</v>
      </c>
      <c r="D38" s="34">
        <f>IF(K33="","",K33)</f>
        <v>11</v>
      </c>
      <c r="E38" s="35" t="s">
        <v>55</v>
      </c>
      <c r="F38" s="36">
        <f>IF(I33="","",I33)</f>
        <v>4</v>
      </c>
      <c r="G38" s="37"/>
      <c r="H38" s="178" t="str">
        <f>IF(H39="","",IF(H39&gt;L39,"○","×"))</f>
        <v/>
      </c>
      <c r="I38" s="179"/>
      <c r="J38" s="179"/>
      <c r="K38" s="179"/>
      <c r="L38" s="179"/>
      <c r="M38" s="38" t="str">
        <f>IF(M39="","",IF(M39="W","○",IF(M39="L","×",IF(M39&gt;Q39,"○","×"))))</f>
        <v>×</v>
      </c>
      <c r="N38" s="39">
        <v>11</v>
      </c>
      <c r="O38" s="35" t="s">
        <v>55</v>
      </c>
      <c r="P38" s="39">
        <v>9</v>
      </c>
      <c r="Q38" s="40"/>
      <c r="R38" s="41" t="str">
        <f>IF(R39="","",IF(R39="W","○",IF(R39="L","×",IF(R39&gt;V39,"○","×"))))</f>
        <v>×</v>
      </c>
      <c r="S38" s="20">
        <v>5</v>
      </c>
      <c r="T38" s="21" t="s">
        <v>55</v>
      </c>
      <c r="U38" s="20">
        <v>11</v>
      </c>
      <c r="V38" s="23"/>
      <c r="W38" s="181">
        <f>IF($B38="","",COUNTIF($C38:$V42,"○"))</f>
        <v>0</v>
      </c>
      <c r="X38" s="163">
        <f>IF($B38="","",COUNTIF($C38:$V42,"×"))</f>
        <v>3</v>
      </c>
      <c r="Y38" s="183">
        <f>IF($B38="","",W38*2+X38)</f>
        <v>3</v>
      </c>
      <c r="Z38" s="141">
        <f>IF(ISERROR(RANK(Y38,$Y$33:$Y$52,0))=TRUE,"",RANK(Y38,$Y$33:$Y$52,0))</f>
        <v>4</v>
      </c>
    </row>
    <row r="39" spans="1:26" ht="14.25" customHeight="1" x14ac:dyDescent="0.2">
      <c r="A39" s="151"/>
      <c r="B39" s="154"/>
      <c r="C39" s="169">
        <f>IF(H34="W","L",IF(H34="L","W",IF(H34="","",L34)))</f>
        <v>2</v>
      </c>
      <c r="D39" s="42">
        <f>IF(K34="","",K34)</f>
        <v>11</v>
      </c>
      <c r="E39" s="29" t="s">
        <v>55</v>
      </c>
      <c r="F39" s="43">
        <f>IF(I34="","",I34)</f>
        <v>13</v>
      </c>
      <c r="G39" s="145">
        <f>IF(OR(C39="L",C39="W"),"",H34)</f>
        <v>3</v>
      </c>
      <c r="H39" s="180"/>
      <c r="I39" s="156"/>
      <c r="J39" s="156"/>
      <c r="K39" s="156"/>
      <c r="L39" s="156"/>
      <c r="M39" s="143">
        <f>IF(N38="","",IF(N38&gt;P38,1,0)+IF(N39&gt;P39,1,0)+IF(N40&gt;P40,1,0)+IF(N41&gt;P41,1,0)+IF(N42&gt;P42,1,0))</f>
        <v>2</v>
      </c>
      <c r="N39" s="28">
        <v>8</v>
      </c>
      <c r="O39" s="29" t="s">
        <v>55</v>
      </c>
      <c r="P39" s="28">
        <v>11</v>
      </c>
      <c r="Q39" s="171">
        <f>IF(OR(M39="L",M39="W"),"",IF(N38="","",IF(N38&lt;P38,1,0)+IF(N39&lt;P39,1,0)+IF(N40&lt;P40,1,0)+IF(N41&lt;P41,1,0)+IF(N42&lt;P42,1,0)))</f>
        <v>3</v>
      </c>
      <c r="R39" s="173">
        <f>IF(S38="","",IF(S38&gt;U38,1,0)+IF(S39&gt;U39,1,0)+IF(S40&gt;U40,1,0)+IF(S41&gt;U41,1,0)+IF(S42&gt;U42,1,0))</f>
        <v>2</v>
      </c>
      <c r="S39" s="28">
        <v>11</v>
      </c>
      <c r="T39" s="29" t="s">
        <v>55</v>
      </c>
      <c r="U39" s="28">
        <v>7</v>
      </c>
      <c r="V39" s="147">
        <f>IF(OR(R39="L",R39="W"),"",IF(S38="","",IF(S38&lt;U38,1,0)+IF(S39&lt;U39,1,0)+IF(S40&lt;U40,1,0)+IF(S41&lt;U41,1,0)+IF(S42&lt;U42,1,0)))</f>
        <v>3</v>
      </c>
      <c r="W39" s="182"/>
      <c r="X39" s="164"/>
      <c r="Y39" s="166"/>
      <c r="Z39" s="142"/>
    </row>
    <row r="40" spans="1:26" ht="14.25" customHeight="1" x14ac:dyDescent="0.2">
      <c r="A40" s="151"/>
      <c r="B40" s="154"/>
      <c r="C40" s="169"/>
      <c r="D40" s="42">
        <f>IF(K35="","",K35)</f>
        <v>3</v>
      </c>
      <c r="E40" s="29" t="s">
        <v>55</v>
      </c>
      <c r="F40" s="43">
        <f>IF(I35="","",I35)</f>
        <v>11</v>
      </c>
      <c r="G40" s="145"/>
      <c r="H40" s="180"/>
      <c r="I40" s="156"/>
      <c r="J40" s="156"/>
      <c r="K40" s="156"/>
      <c r="L40" s="156"/>
      <c r="M40" s="143"/>
      <c r="N40" s="28">
        <v>9</v>
      </c>
      <c r="O40" s="29" t="s">
        <v>55</v>
      </c>
      <c r="P40" s="28">
        <v>11</v>
      </c>
      <c r="Q40" s="171"/>
      <c r="R40" s="173"/>
      <c r="S40" s="28">
        <v>12</v>
      </c>
      <c r="T40" s="29" t="s">
        <v>55</v>
      </c>
      <c r="U40" s="28">
        <v>10</v>
      </c>
      <c r="V40" s="147"/>
      <c r="W40" s="182"/>
      <c r="X40" s="164"/>
      <c r="Y40" s="166"/>
      <c r="Z40" s="142"/>
    </row>
    <row r="41" spans="1:26" ht="14.25" customHeight="1" x14ac:dyDescent="0.2">
      <c r="A41" s="151"/>
      <c r="B41" s="184" t="str">
        <f>IF(男子!V13="","",男子!V13)</f>
        <v>（尽　誠）</v>
      </c>
      <c r="C41" s="169"/>
      <c r="D41" s="42">
        <f>IF(K36="","",K36)</f>
        <v>11</v>
      </c>
      <c r="E41" s="29" t="s">
        <v>55</v>
      </c>
      <c r="F41" s="43">
        <f>IF(I36="","",I36)</f>
        <v>7</v>
      </c>
      <c r="G41" s="145"/>
      <c r="H41" s="180"/>
      <c r="I41" s="156"/>
      <c r="J41" s="156"/>
      <c r="K41" s="156"/>
      <c r="L41" s="156"/>
      <c r="M41" s="143"/>
      <c r="N41" s="28">
        <v>11</v>
      </c>
      <c r="O41" s="29" t="s">
        <v>55</v>
      </c>
      <c r="P41" s="28">
        <v>3</v>
      </c>
      <c r="Q41" s="171"/>
      <c r="R41" s="173"/>
      <c r="S41" s="28">
        <v>8</v>
      </c>
      <c r="T41" s="29" t="s">
        <v>55</v>
      </c>
      <c r="U41" s="28">
        <v>11</v>
      </c>
      <c r="V41" s="147"/>
      <c r="W41" s="182"/>
      <c r="X41" s="164"/>
      <c r="Y41" s="166"/>
      <c r="Z41" s="142"/>
    </row>
    <row r="42" spans="1:26" ht="14.25" customHeight="1" x14ac:dyDescent="0.2">
      <c r="A42" s="152"/>
      <c r="B42" s="185"/>
      <c r="C42" s="170"/>
      <c r="D42" s="44">
        <f>IF(K37="","",K37)</f>
        <v>8</v>
      </c>
      <c r="E42" s="31" t="s">
        <v>55</v>
      </c>
      <c r="F42" s="45">
        <f>IF(I37="","",I37)</f>
        <v>11</v>
      </c>
      <c r="G42" s="146"/>
      <c r="H42" s="180"/>
      <c r="I42" s="156"/>
      <c r="J42" s="156"/>
      <c r="K42" s="156"/>
      <c r="L42" s="156"/>
      <c r="M42" s="144"/>
      <c r="N42" s="30">
        <v>10</v>
      </c>
      <c r="O42" s="31" t="s">
        <v>55</v>
      </c>
      <c r="P42" s="30">
        <v>12</v>
      </c>
      <c r="Q42" s="172"/>
      <c r="R42" s="174"/>
      <c r="S42" s="30">
        <v>8</v>
      </c>
      <c r="T42" s="31" t="s">
        <v>55</v>
      </c>
      <c r="U42" s="30">
        <v>11</v>
      </c>
      <c r="V42" s="175"/>
      <c r="W42" s="182"/>
      <c r="X42" s="164"/>
      <c r="Y42" s="167"/>
      <c r="Z42" s="142"/>
    </row>
    <row r="43" spans="1:26" ht="14.25" customHeight="1" x14ac:dyDescent="0.2">
      <c r="A43" s="176" t="s">
        <v>49</v>
      </c>
      <c r="B43" s="186" t="str">
        <f>IF(男子!V27="","",男子!V27)</f>
        <v>森</v>
      </c>
      <c r="C43" s="19" t="str">
        <f>IF(M33="","",IF(M33="○","×","○"))</f>
        <v>×</v>
      </c>
      <c r="D43" s="34">
        <f>IF(P33="","",P33)</f>
        <v>5</v>
      </c>
      <c r="E43" s="35" t="s">
        <v>55</v>
      </c>
      <c r="F43" s="36">
        <f>IF(N33="","",N33)</f>
        <v>11</v>
      </c>
      <c r="G43" s="37"/>
      <c r="H43" s="38" t="str">
        <f>IF(M38="","",IF(M38="○","×","○"))</f>
        <v>○</v>
      </c>
      <c r="I43" s="34">
        <f>IF(P38="","",P38)</f>
        <v>9</v>
      </c>
      <c r="J43" s="35" t="s">
        <v>55</v>
      </c>
      <c r="K43" s="36">
        <f>IF(N38="","",N38)</f>
        <v>11</v>
      </c>
      <c r="L43" s="40"/>
      <c r="M43" s="156" t="str">
        <f>IF(M44="","",IF(M44&gt;Q44,"○","×"))</f>
        <v/>
      </c>
      <c r="N43" s="156"/>
      <c r="O43" s="156"/>
      <c r="P43" s="156"/>
      <c r="Q43" s="157"/>
      <c r="R43" s="19" t="str">
        <f>IF(R44="","",IF(R44="W","○",IF(R44="L","×",IF(R44&gt;V44,"○","×"))))</f>
        <v>×</v>
      </c>
      <c r="S43" s="20">
        <v>6</v>
      </c>
      <c r="T43" s="21" t="s">
        <v>55</v>
      </c>
      <c r="U43" s="20">
        <v>11</v>
      </c>
      <c r="V43" s="23"/>
      <c r="W43" s="181">
        <f>IF($B43="","",COUNTIF($C43:$V47,"○"))</f>
        <v>1</v>
      </c>
      <c r="X43" s="163">
        <f>IF($B43="","",COUNTIF($C43:$V47,"×"))</f>
        <v>2</v>
      </c>
      <c r="Y43" s="183">
        <f>IF($B43="","",W43*2+X43)</f>
        <v>4</v>
      </c>
      <c r="Z43" s="141">
        <f>IF(ISERROR(RANK(Y43,$Y$33:$Y$52,0))=TRUE,"",RANK(Y43,$Y$33:$Y$52,0))</f>
        <v>3</v>
      </c>
    </row>
    <row r="44" spans="1:26" ht="14.25" customHeight="1" x14ac:dyDescent="0.2">
      <c r="A44" s="151"/>
      <c r="B44" s="154"/>
      <c r="C44" s="169">
        <f>IF(M34="W","L",IF(M34="L","W",IF(M34="","",Q34)))</f>
        <v>1</v>
      </c>
      <c r="D44" s="42">
        <f>IF(P34="","",P34)</f>
        <v>6</v>
      </c>
      <c r="E44" s="29" t="s">
        <v>55</v>
      </c>
      <c r="F44" s="43">
        <f>IF(N34="","",N34)</f>
        <v>11</v>
      </c>
      <c r="G44" s="147">
        <f>IF(OR(C44="L",C44="W"),"",M34)</f>
        <v>3</v>
      </c>
      <c r="H44" s="143">
        <f>IF(M39="W","L",IF(M39="L","W",IF(M39="","",Q39)))</f>
        <v>3</v>
      </c>
      <c r="I44" s="42">
        <f>IF(P39="","",P39)</f>
        <v>11</v>
      </c>
      <c r="J44" s="29" t="s">
        <v>55</v>
      </c>
      <c r="K44" s="43">
        <f>IF(N39="","",N39)</f>
        <v>8</v>
      </c>
      <c r="L44" s="171">
        <f>IF(OR(H44="L",H44="W"),"",M39)</f>
        <v>2</v>
      </c>
      <c r="M44" s="156"/>
      <c r="N44" s="156"/>
      <c r="O44" s="156"/>
      <c r="P44" s="156"/>
      <c r="Q44" s="157"/>
      <c r="R44" s="143">
        <f>IF(S43="","",IF(S43&gt;U43,1,0)+IF(S44&gt;U44,1,0)+IF(S45&gt;U45,1,0)+IF(S46&gt;U46,1,0)+IF(S47&gt;U47,1,0))</f>
        <v>1</v>
      </c>
      <c r="S44" s="28">
        <v>11</v>
      </c>
      <c r="T44" s="29" t="s">
        <v>55</v>
      </c>
      <c r="U44" s="28">
        <v>8</v>
      </c>
      <c r="V44" s="147">
        <f>IF(OR(R44="L",R44="W"),"",IF(S43="","",IF(S43&lt;U43,1,0)+IF(S44&lt;U44,1,0)+IF(S45&lt;U45,1,0)+IF(S46&lt;U46,1,0)+IF(S47&lt;U47,1,0)))</f>
        <v>3</v>
      </c>
      <c r="W44" s="182"/>
      <c r="X44" s="164"/>
      <c r="Y44" s="166"/>
      <c r="Z44" s="142"/>
    </row>
    <row r="45" spans="1:26" ht="14.25" customHeight="1" x14ac:dyDescent="0.2">
      <c r="A45" s="151"/>
      <c r="B45" s="154"/>
      <c r="C45" s="169"/>
      <c r="D45" s="42">
        <f>IF(P35="","",P35)</f>
        <v>12</v>
      </c>
      <c r="E45" s="29" t="s">
        <v>55</v>
      </c>
      <c r="F45" s="43">
        <f>IF(N35="","",N35)</f>
        <v>10</v>
      </c>
      <c r="G45" s="147"/>
      <c r="H45" s="143"/>
      <c r="I45" s="42">
        <f>IF(P40="","",P40)</f>
        <v>11</v>
      </c>
      <c r="J45" s="29" t="s">
        <v>55</v>
      </c>
      <c r="K45" s="43">
        <f>IF(N40="","",N40)</f>
        <v>9</v>
      </c>
      <c r="L45" s="171"/>
      <c r="M45" s="156"/>
      <c r="N45" s="156"/>
      <c r="O45" s="156"/>
      <c r="P45" s="156"/>
      <c r="Q45" s="157"/>
      <c r="R45" s="143"/>
      <c r="S45" s="28">
        <v>12</v>
      </c>
      <c r="T45" s="29" t="s">
        <v>55</v>
      </c>
      <c r="U45" s="28">
        <v>14</v>
      </c>
      <c r="V45" s="147"/>
      <c r="W45" s="182"/>
      <c r="X45" s="164"/>
      <c r="Y45" s="166"/>
      <c r="Z45" s="142"/>
    </row>
    <row r="46" spans="1:26" ht="14.25" customHeight="1" x14ac:dyDescent="0.2">
      <c r="A46" s="151"/>
      <c r="B46" s="184" t="str">
        <f>IF(男子!V29="","",男子!V29)</f>
        <v>（尽　誠）</v>
      </c>
      <c r="C46" s="169"/>
      <c r="D46" s="42">
        <f>IF(P36="","",P36)</f>
        <v>6</v>
      </c>
      <c r="E46" s="29" t="s">
        <v>55</v>
      </c>
      <c r="F46" s="43">
        <f>IF(N36="","",N36)</f>
        <v>11</v>
      </c>
      <c r="G46" s="147"/>
      <c r="H46" s="143"/>
      <c r="I46" s="42">
        <f>IF(P41="","",P41)</f>
        <v>3</v>
      </c>
      <c r="J46" s="29" t="s">
        <v>55</v>
      </c>
      <c r="K46" s="43">
        <f>IF(N41="","",N41)</f>
        <v>11</v>
      </c>
      <c r="L46" s="171"/>
      <c r="M46" s="156"/>
      <c r="N46" s="156"/>
      <c r="O46" s="156"/>
      <c r="P46" s="156"/>
      <c r="Q46" s="157"/>
      <c r="R46" s="143"/>
      <c r="S46" s="28">
        <v>7</v>
      </c>
      <c r="T46" s="29" t="s">
        <v>55</v>
      </c>
      <c r="U46" s="28">
        <v>11</v>
      </c>
      <c r="V46" s="147"/>
      <c r="W46" s="182"/>
      <c r="X46" s="164"/>
      <c r="Y46" s="166"/>
      <c r="Z46" s="142"/>
    </row>
    <row r="47" spans="1:26" ht="14.25" customHeight="1" x14ac:dyDescent="0.2">
      <c r="A47" s="152"/>
      <c r="B47" s="187"/>
      <c r="C47" s="169"/>
      <c r="D47" s="46" t="str">
        <f>IF(P37="","",P37)</f>
        <v/>
      </c>
      <c r="E47" s="33" t="s">
        <v>55</v>
      </c>
      <c r="F47" s="47" t="str">
        <f>IF(N37="","",N37)</f>
        <v/>
      </c>
      <c r="G47" s="147"/>
      <c r="H47" s="144"/>
      <c r="I47" s="44">
        <f>IF(P42="","",P42)</f>
        <v>12</v>
      </c>
      <c r="J47" s="31" t="s">
        <v>55</v>
      </c>
      <c r="K47" s="45">
        <f>IF(N42="","",N42)</f>
        <v>10</v>
      </c>
      <c r="L47" s="172"/>
      <c r="M47" s="159"/>
      <c r="N47" s="159"/>
      <c r="O47" s="159"/>
      <c r="P47" s="159"/>
      <c r="Q47" s="160"/>
      <c r="R47" s="144"/>
      <c r="S47" s="30"/>
      <c r="T47" s="31" t="s">
        <v>55</v>
      </c>
      <c r="U47" s="30"/>
      <c r="V47" s="175"/>
      <c r="W47" s="182"/>
      <c r="X47" s="164"/>
      <c r="Y47" s="167"/>
      <c r="Z47" s="142"/>
    </row>
    <row r="48" spans="1:26" ht="14.25" customHeight="1" x14ac:dyDescent="0.2">
      <c r="A48" s="176" t="s">
        <v>48</v>
      </c>
      <c r="B48" s="196" t="str">
        <f>IF(男子!V41="","",男子!V41)</f>
        <v>山地</v>
      </c>
      <c r="C48" s="48" t="str">
        <f>IF(R33="","",IF(R33="○","×","○"))</f>
        <v>×</v>
      </c>
      <c r="D48" s="34">
        <f>IF(U33="","",U33)</f>
        <v>12</v>
      </c>
      <c r="E48" s="35" t="s">
        <v>55</v>
      </c>
      <c r="F48" s="36">
        <f>IF(S33="","",S33)</f>
        <v>10</v>
      </c>
      <c r="G48" s="40"/>
      <c r="H48" s="41" t="str">
        <f>IF(R38="","",IF(R38="○","×","○"))</f>
        <v>○</v>
      </c>
      <c r="I48" s="49">
        <f>IF(U38="","",U38)</f>
        <v>11</v>
      </c>
      <c r="J48" s="21" t="s">
        <v>55</v>
      </c>
      <c r="K48" s="50">
        <f>IF(S38="","",S38)</f>
        <v>5</v>
      </c>
      <c r="L48" s="51"/>
      <c r="M48" s="41" t="str">
        <f>IF(R43="","",IF(R43="○","×","○"))</f>
        <v>○</v>
      </c>
      <c r="N48" s="34">
        <f>IF(U43="","",U43)</f>
        <v>11</v>
      </c>
      <c r="O48" s="35" t="s">
        <v>55</v>
      </c>
      <c r="P48" s="36">
        <f>IF(S43="","",S43)</f>
        <v>6</v>
      </c>
      <c r="Q48" s="37"/>
      <c r="R48" s="178" t="str">
        <f>IF(R49="","",IF(R49&gt;V49,"○","×"))</f>
        <v/>
      </c>
      <c r="S48" s="179"/>
      <c r="T48" s="179"/>
      <c r="U48" s="179"/>
      <c r="V48" s="179"/>
      <c r="W48" s="181">
        <f>IF($B48="","",COUNTIF($C48:$V52,"○"))</f>
        <v>2</v>
      </c>
      <c r="X48" s="163">
        <f>IF($B48="","",COUNTIF($C48:$V52,"×"))</f>
        <v>1</v>
      </c>
      <c r="Y48" s="167">
        <f>IF($B48="","",W48*2+X48)</f>
        <v>5</v>
      </c>
      <c r="Z48" s="141">
        <f>IF(ISERROR(RANK(Y48,$Y$33:$Y$52,0))=TRUE,"",RANK(Y48,$Y$33:$Y$52,0))</f>
        <v>2</v>
      </c>
    </row>
    <row r="49" spans="1:26" ht="14.25" customHeight="1" x14ac:dyDescent="0.2">
      <c r="A49" s="151"/>
      <c r="B49" s="197"/>
      <c r="C49" s="189">
        <f>IF(R34="W","L",IF(R34="L","W",IF(R34="","",V34)))</f>
        <v>2</v>
      </c>
      <c r="D49" s="42">
        <f>IF(U34="","",U34)</f>
        <v>11</v>
      </c>
      <c r="E49" s="29" t="s">
        <v>55</v>
      </c>
      <c r="F49" s="43">
        <f>IF(S34="","",S34)</f>
        <v>6</v>
      </c>
      <c r="G49" s="171">
        <f>IF(OR(C49="L",C49="W"),"",R34)</f>
        <v>3</v>
      </c>
      <c r="H49" s="173">
        <f>IF(R39="W","L",IF(R39="L","W",IF(R39="","",V39)))</f>
        <v>3</v>
      </c>
      <c r="I49" s="42">
        <f>IF(U39="","",U39)</f>
        <v>7</v>
      </c>
      <c r="J49" s="29" t="s">
        <v>55</v>
      </c>
      <c r="K49" s="43">
        <f>IF(S39="","",S39)</f>
        <v>11</v>
      </c>
      <c r="L49" s="171">
        <f>IF(OR(H49="L",H49="W"),"",R39)</f>
        <v>2</v>
      </c>
      <c r="M49" s="173">
        <f>IF(R44="W","L",IF(R44="L","W",IF(R44="","",V44)))</f>
        <v>3</v>
      </c>
      <c r="N49" s="42">
        <f>IF(U44="","",U44)</f>
        <v>8</v>
      </c>
      <c r="O49" s="29" t="s">
        <v>55</v>
      </c>
      <c r="P49" s="43">
        <f>IF(S44="","",S44)</f>
        <v>11</v>
      </c>
      <c r="Q49" s="145">
        <f>IF(OR(M49="L",M49="W"),"",R44)</f>
        <v>1</v>
      </c>
      <c r="R49" s="180"/>
      <c r="S49" s="156"/>
      <c r="T49" s="156"/>
      <c r="U49" s="156"/>
      <c r="V49" s="156"/>
      <c r="W49" s="182"/>
      <c r="X49" s="164"/>
      <c r="Y49" s="202"/>
      <c r="Z49" s="142"/>
    </row>
    <row r="50" spans="1:26" ht="14.25" customHeight="1" x14ac:dyDescent="0.2">
      <c r="A50" s="151"/>
      <c r="B50" s="197"/>
      <c r="C50" s="189"/>
      <c r="D50" s="42">
        <f>IF(U35="","",U35)</f>
        <v>7</v>
      </c>
      <c r="E50" s="29" t="s">
        <v>55</v>
      </c>
      <c r="F50" s="43">
        <f>IF(S35="","",S35)</f>
        <v>11</v>
      </c>
      <c r="G50" s="171"/>
      <c r="H50" s="173"/>
      <c r="I50" s="42">
        <f>IF(U40="","",U40)</f>
        <v>10</v>
      </c>
      <c r="J50" s="29" t="s">
        <v>55</v>
      </c>
      <c r="K50" s="43">
        <f>IF(S40="","",S40)</f>
        <v>12</v>
      </c>
      <c r="L50" s="171"/>
      <c r="M50" s="173"/>
      <c r="N50" s="42">
        <f>IF(U45="","",U45)</f>
        <v>14</v>
      </c>
      <c r="O50" s="29" t="s">
        <v>55</v>
      </c>
      <c r="P50" s="43">
        <f>IF(S45="","",S45)</f>
        <v>12</v>
      </c>
      <c r="Q50" s="145"/>
      <c r="R50" s="180"/>
      <c r="S50" s="156"/>
      <c r="T50" s="156"/>
      <c r="U50" s="156"/>
      <c r="V50" s="156"/>
      <c r="W50" s="182"/>
      <c r="X50" s="164"/>
      <c r="Y50" s="202"/>
      <c r="Z50" s="142"/>
    </row>
    <row r="51" spans="1:26" ht="14.25" customHeight="1" x14ac:dyDescent="0.2">
      <c r="A51" s="151"/>
      <c r="B51" s="204" t="str">
        <f>IF(男子!V43="","",男子!V43)</f>
        <v>（尽　誠）</v>
      </c>
      <c r="C51" s="189"/>
      <c r="D51" s="42">
        <f>IF(U36="","",U36)</f>
        <v>8</v>
      </c>
      <c r="E51" s="29" t="s">
        <v>55</v>
      </c>
      <c r="F51" s="43">
        <f>IF(S36="","",S36)</f>
        <v>11</v>
      </c>
      <c r="G51" s="171"/>
      <c r="H51" s="173"/>
      <c r="I51" s="42">
        <f>IF(U41="","",U41)</f>
        <v>11</v>
      </c>
      <c r="J51" s="29" t="s">
        <v>55</v>
      </c>
      <c r="K51" s="43">
        <f>IF(S41="","",S41)</f>
        <v>8</v>
      </c>
      <c r="L51" s="171"/>
      <c r="M51" s="173"/>
      <c r="N51" s="42">
        <f>IF(U46="","",U46)</f>
        <v>11</v>
      </c>
      <c r="O51" s="29" t="s">
        <v>55</v>
      </c>
      <c r="P51" s="43">
        <f>IF(S46="","",S46)</f>
        <v>7</v>
      </c>
      <c r="Q51" s="145"/>
      <c r="R51" s="180"/>
      <c r="S51" s="156"/>
      <c r="T51" s="156"/>
      <c r="U51" s="156"/>
      <c r="V51" s="156"/>
      <c r="W51" s="182"/>
      <c r="X51" s="164"/>
      <c r="Y51" s="202"/>
      <c r="Z51" s="142"/>
    </row>
    <row r="52" spans="1:26" ht="14.25" customHeight="1" thickBot="1" x14ac:dyDescent="0.25">
      <c r="A52" s="195"/>
      <c r="B52" s="205"/>
      <c r="C52" s="190"/>
      <c r="D52" s="52">
        <f>IF(U37="","",U37)</f>
        <v>4</v>
      </c>
      <c r="E52" s="53" t="s">
        <v>55</v>
      </c>
      <c r="F52" s="54">
        <f>IF(S37="","",S37)</f>
        <v>11</v>
      </c>
      <c r="G52" s="191"/>
      <c r="H52" s="192"/>
      <c r="I52" s="55">
        <f>IF(U42="","",U42)</f>
        <v>11</v>
      </c>
      <c r="J52" s="56" t="s">
        <v>55</v>
      </c>
      <c r="K52" s="57">
        <f>IF(S42="","",S42)</f>
        <v>8</v>
      </c>
      <c r="L52" s="193"/>
      <c r="M52" s="192"/>
      <c r="N52" s="55" t="str">
        <f>IF(U47="","",U47)</f>
        <v/>
      </c>
      <c r="O52" s="56" t="s">
        <v>55</v>
      </c>
      <c r="P52" s="57" t="str">
        <f>IF(S47="","",S47)</f>
        <v/>
      </c>
      <c r="Q52" s="194"/>
      <c r="R52" s="198"/>
      <c r="S52" s="199"/>
      <c r="T52" s="199"/>
      <c r="U52" s="199"/>
      <c r="V52" s="199"/>
      <c r="W52" s="200"/>
      <c r="X52" s="201"/>
      <c r="Y52" s="203"/>
      <c r="Z52" s="188"/>
    </row>
  </sheetData>
  <mergeCells count="143">
    <mergeCell ref="Z48:Z52"/>
    <mergeCell ref="C49:C52"/>
    <mergeCell ref="G49:G52"/>
    <mergeCell ref="H49:H52"/>
    <mergeCell ref="L49:L52"/>
    <mergeCell ref="M49:M52"/>
    <mergeCell ref="Q49:Q52"/>
    <mergeCell ref="A48:A52"/>
    <mergeCell ref="B48:B50"/>
    <mergeCell ref="R48:V52"/>
    <mergeCell ref="W48:W52"/>
    <mergeCell ref="X48:X52"/>
    <mergeCell ref="Y48:Y52"/>
    <mergeCell ref="B51:B52"/>
    <mergeCell ref="Z43:Z47"/>
    <mergeCell ref="C44:C47"/>
    <mergeCell ref="G44:G47"/>
    <mergeCell ref="H44:H47"/>
    <mergeCell ref="L44:L47"/>
    <mergeCell ref="R44:R47"/>
    <mergeCell ref="V44:V47"/>
    <mergeCell ref="A43:A47"/>
    <mergeCell ref="B43:B45"/>
    <mergeCell ref="M43:Q47"/>
    <mergeCell ref="W43:W47"/>
    <mergeCell ref="X43:X47"/>
    <mergeCell ref="Y43:Y47"/>
    <mergeCell ref="B46:B47"/>
    <mergeCell ref="A33:A37"/>
    <mergeCell ref="B33:B35"/>
    <mergeCell ref="C33:G37"/>
    <mergeCell ref="W33:W37"/>
    <mergeCell ref="X33:X37"/>
    <mergeCell ref="Y33:Y37"/>
    <mergeCell ref="B36:B37"/>
    <mergeCell ref="Z38:Z42"/>
    <mergeCell ref="C39:C42"/>
    <mergeCell ref="G39:G42"/>
    <mergeCell ref="M39:M42"/>
    <mergeCell ref="Q39:Q42"/>
    <mergeCell ref="R39:R42"/>
    <mergeCell ref="V39:V42"/>
    <mergeCell ref="A38:A42"/>
    <mergeCell ref="B38:B40"/>
    <mergeCell ref="H38:L42"/>
    <mergeCell ref="W38:W42"/>
    <mergeCell ref="X38:X42"/>
    <mergeCell ref="Y38:Y42"/>
    <mergeCell ref="B41:B42"/>
    <mergeCell ref="H32:L32"/>
    <mergeCell ref="M32:Q32"/>
    <mergeCell ref="R32:V32"/>
    <mergeCell ref="C29:L29"/>
    <mergeCell ref="O29:V29"/>
    <mergeCell ref="Z33:Z37"/>
    <mergeCell ref="H34:H37"/>
    <mergeCell ref="L34:L37"/>
    <mergeCell ref="M34:M37"/>
    <mergeCell ref="Q34:Q37"/>
    <mergeCell ref="R34:R37"/>
    <mergeCell ref="V34:V37"/>
    <mergeCell ref="A31:B32"/>
    <mergeCell ref="C31:G31"/>
    <mergeCell ref="H31:L31"/>
    <mergeCell ref="M31:Q31"/>
    <mergeCell ref="R31:V31"/>
    <mergeCell ref="Z22:Z26"/>
    <mergeCell ref="C23:C26"/>
    <mergeCell ref="G23:G26"/>
    <mergeCell ref="H23:H26"/>
    <mergeCell ref="L23:L26"/>
    <mergeCell ref="M23:M26"/>
    <mergeCell ref="Q23:Q26"/>
    <mergeCell ref="A22:A26"/>
    <mergeCell ref="B22:B24"/>
    <mergeCell ref="R22:V26"/>
    <mergeCell ref="W22:W26"/>
    <mergeCell ref="X22:X26"/>
    <mergeCell ref="Y22:Y26"/>
    <mergeCell ref="B25:B26"/>
    <mergeCell ref="W31:W32"/>
    <mergeCell ref="X31:X32"/>
    <mergeCell ref="Y31:Y32"/>
    <mergeCell ref="Z31:Z32"/>
    <mergeCell ref="C32:G32"/>
    <mergeCell ref="Z17:Z21"/>
    <mergeCell ref="C18:C21"/>
    <mergeCell ref="G18:G21"/>
    <mergeCell ref="H18:H21"/>
    <mergeCell ref="L18:L21"/>
    <mergeCell ref="R18:R21"/>
    <mergeCell ref="V18:V21"/>
    <mergeCell ref="A17:A21"/>
    <mergeCell ref="B17:B19"/>
    <mergeCell ref="M17:Q21"/>
    <mergeCell ref="W17:W21"/>
    <mergeCell ref="X17:X21"/>
    <mergeCell ref="Y17:Y21"/>
    <mergeCell ref="B20:B21"/>
    <mergeCell ref="Z12:Z16"/>
    <mergeCell ref="C13:C16"/>
    <mergeCell ref="G13:G16"/>
    <mergeCell ref="M13:M16"/>
    <mergeCell ref="Q13:Q16"/>
    <mergeCell ref="R13:R16"/>
    <mergeCell ref="V13:V16"/>
    <mergeCell ref="A12:A16"/>
    <mergeCell ref="B12:B14"/>
    <mergeCell ref="H12:L16"/>
    <mergeCell ref="W12:W16"/>
    <mergeCell ref="X12:X16"/>
    <mergeCell ref="Y12:Y16"/>
    <mergeCell ref="B15:B16"/>
    <mergeCell ref="Z7:Z11"/>
    <mergeCell ref="H8:H11"/>
    <mergeCell ref="L8:L11"/>
    <mergeCell ref="M8:M11"/>
    <mergeCell ref="Q8:Q11"/>
    <mergeCell ref="R8:R11"/>
    <mergeCell ref="V8:V11"/>
    <mergeCell ref="A7:A11"/>
    <mergeCell ref="B7:B9"/>
    <mergeCell ref="C7:G11"/>
    <mergeCell ref="W7:W11"/>
    <mergeCell ref="X7:X11"/>
    <mergeCell ref="Y7:Y11"/>
    <mergeCell ref="B10:B11"/>
    <mergeCell ref="Y5:Y6"/>
    <mergeCell ref="Z5:Z6"/>
    <mergeCell ref="C6:G6"/>
    <mergeCell ref="H6:L6"/>
    <mergeCell ref="M6:Q6"/>
    <mergeCell ref="R6:V6"/>
    <mergeCell ref="A1:Z1"/>
    <mergeCell ref="C3:L3"/>
    <mergeCell ref="O3:T3"/>
    <mergeCell ref="A5:B6"/>
    <mergeCell ref="C5:G5"/>
    <mergeCell ref="H5:L5"/>
    <mergeCell ref="M5:Q5"/>
    <mergeCell ref="R5:V5"/>
    <mergeCell ref="W5:W6"/>
    <mergeCell ref="X5:X6"/>
  </mergeCells>
  <phoneticPr fontId="3"/>
  <conditionalFormatting sqref="C7 H12 M17 R22">
    <cfRule type="cellIs" dxfId="11" priority="7" stopIfTrue="1" operator="equal">
      <formula>"×"</formula>
    </cfRule>
  </conditionalFormatting>
  <conditionalFormatting sqref="H7 M7 R7 C12 M12 R12 C17 H17 R17 C22 H22 M22">
    <cfRule type="cellIs" dxfId="10" priority="8" stopIfTrue="1" operator="equal">
      <formula>"×"</formula>
    </cfRule>
    <cfRule type="cellIs" dxfId="9" priority="9" stopIfTrue="1" operator="equal">
      <formula>"○"</formula>
    </cfRule>
  </conditionalFormatting>
  <conditionalFormatting sqref="C33 H38 M43 R48">
    <cfRule type="cellIs" dxfId="8" priority="1" stopIfTrue="1" operator="equal">
      <formula>"×"</formula>
    </cfRule>
  </conditionalFormatting>
  <conditionalFormatting sqref="H33 M33 R33 C38 M38 R38 C43 H43 R43 C48 H48 M48">
    <cfRule type="cellIs" dxfId="7" priority="2" stopIfTrue="1" operator="equal">
      <formula>"×"</formula>
    </cfRule>
    <cfRule type="cellIs" dxfId="6" priority="3" stopIfTrue="1" operator="equal">
      <formula>"○"</formula>
    </cfRule>
  </conditionalFormatting>
  <printOptions horizontalCentered="1" verticalCentered="1"/>
  <pageMargins left="0.39370078740157483" right="0.39370078740157483" top="0.78740157480314965" bottom="0.39370078740157483" header="0.51181102362204722" footer="0.51181102362204722"/>
  <pageSetup paperSize="9" scale="98" firstPageNumber="0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7DDAE8-7D2C-4360-B40E-DD228DF173A5}">
  <sheetPr>
    <pageSetUpPr fitToPage="1"/>
  </sheetPr>
  <dimension ref="A1:Z52"/>
  <sheetViews>
    <sheetView topLeftCell="A31" workbookViewId="0">
      <selection activeCell="H38" sqref="H38:L42"/>
    </sheetView>
  </sheetViews>
  <sheetFormatPr defaultColWidth="8.81640625" defaultRowHeight="15.75" customHeight="1" x14ac:dyDescent="0.2"/>
  <cols>
    <col min="1" max="1" width="3.453125" style="16" bestFit="1" customWidth="1"/>
    <col min="2" max="2" width="10.453125" style="16" customWidth="1"/>
    <col min="3" max="6" width="2.453125" style="16" customWidth="1"/>
    <col min="7" max="7" width="2.453125" style="58" customWidth="1"/>
    <col min="8" max="11" width="2.453125" style="16" customWidth="1"/>
    <col min="12" max="12" width="2.453125" style="58" customWidth="1"/>
    <col min="13" max="16" width="2.453125" style="16" customWidth="1"/>
    <col min="17" max="17" width="2.453125" style="58" customWidth="1"/>
    <col min="18" max="21" width="2.453125" style="16" customWidth="1"/>
    <col min="22" max="22" width="2.453125" style="58" customWidth="1"/>
    <col min="23" max="24" width="4.453125" style="16" bestFit="1" customWidth="1"/>
    <col min="25" max="25" width="8.90625" style="16" bestFit="1" customWidth="1"/>
    <col min="26" max="26" width="6.81640625" style="16" bestFit="1" customWidth="1"/>
    <col min="27" max="256" width="8.81640625" style="16"/>
    <col min="257" max="257" width="3.453125" style="16" bestFit="1" customWidth="1"/>
    <col min="258" max="258" width="10.453125" style="16" customWidth="1"/>
    <col min="259" max="278" width="2.453125" style="16" customWidth="1"/>
    <col min="279" max="280" width="4.453125" style="16" bestFit="1" customWidth="1"/>
    <col min="281" max="281" width="8.90625" style="16" bestFit="1" customWidth="1"/>
    <col min="282" max="282" width="6.81640625" style="16" bestFit="1" customWidth="1"/>
    <col min="283" max="512" width="8.81640625" style="16"/>
    <col min="513" max="513" width="3.453125" style="16" bestFit="1" customWidth="1"/>
    <col min="514" max="514" width="10.453125" style="16" customWidth="1"/>
    <col min="515" max="534" width="2.453125" style="16" customWidth="1"/>
    <col min="535" max="536" width="4.453125" style="16" bestFit="1" customWidth="1"/>
    <col min="537" max="537" width="8.90625" style="16" bestFit="1" customWidth="1"/>
    <col min="538" max="538" width="6.81640625" style="16" bestFit="1" customWidth="1"/>
    <col min="539" max="768" width="8.81640625" style="16"/>
    <col min="769" max="769" width="3.453125" style="16" bestFit="1" customWidth="1"/>
    <col min="770" max="770" width="10.453125" style="16" customWidth="1"/>
    <col min="771" max="790" width="2.453125" style="16" customWidth="1"/>
    <col min="791" max="792" width="4.453125" style="16" bestFit="1" customWidth="1"/>
    <col min="793" max="793" width="8.90625" style="16" bestFit="1" customWidth="1"/>
    <col min="794" max="794" width="6.81640625" style="16" bestFit="1" customWidth="1"/>
    <col min="795" max="1024" width="8.81640625" style="16"/>
    <col min="1025" max="1025" width="3.453125" style="16" bestFit="1" customWidth="1"/>
    <col min="1026" max="1026" width="10.453125" style="16" customWidth="1"/>
    <col min="1027" max="1046" width="2.453125" style="16" customWidth="1"/>
    <col min="1047" max="1048" width="4.453125" style="16" bestFit="1" customWidth="1"/>
    <col min="1049" max="1049" width="8.90625" style="16" bestFit="1" customWidth="1"/>
    <col min="1050" max="1050" width="6.81640625" style="16" bestFit="1" customWidth="1"/>
    <col min="1051" max="1280" width="8.81640625" style="16"/>
    <col min="1281" max="1281" width="3.453125" style="16" bestFit="1" customWidth="1"/>
    <col min="1282" max="1282" width="10.453125" style="16" customWidth="1"/>
    <col min="1283" max="1302" width="2.453125" style="16" customWidth="1"/>
    <col min="1303" max="1304" width="4.453125" style="16" bestFit="1" customWidth="1"/>
    <col min="1305" max="1305" width="8.90625" style="16" bestFit="1" customWidth="1"/>
    <col min="1306" max="1306" width="6.81640625" style="16" bestFit="1" customWidth="1"/>
    <col min="1307" max="1536" width="8.81640625" style="16"/>
    <col min="1537" max="1537" width="3.453125" style="16" bestFit="1" customWidth="1"/>
    <col min="1538" max="1538" width="10.453125" style="16" customWidth="1"/>
    <col min="1539" max="1558" width="2.453125" style="16" customWidth="1"/>
    <col min="1559" max="1560" width="4.453125" style="16" bestFit="1" customWidth="1"/>
    <col min="1561" max="1561" width="8.90625" style="16" bestFit="1" customWidth="1"/>
    <col min="1562" max="1562" width="6.81640625" style="16" bestFit="1" customWidth="1"/>
    <col min="1563" max="1792" width="8.81640625" style="16"/>
    <col min="1793" max="1793" width="3.453125" style="16" bestFit="1" customWidth="1"/>
    <col min="1794" max="1794" width="10.453125" style="16" customWidth="1"/>
    <col min="1795" max="1814" width="2.453125" style="16" customWidth="1"/>
    <col min="1815" max="1816" width="4.453125" style="16" bestFit="1" customWidth="1"/>
    <col min="1817" max="1817" width="8.90625" style="16" bestFit="1" customWidth="1"/>
    <col min="1818" max="1818" width="6.81640625" style="16" bestFit="1" customWidth="1"/>
    <col min="1819" max="2048" width="8.81640625" style="16"/>
    <col min="2049" max="2049" width="3.453125" style="16" bestFit="1" customWidth="1"/>
    <col min="2050" max="2050" width="10.453125" style="16" customWidth="1"/>
    <col min="2051" max="2070" width="2.453125" style="16" customWidth="1"/>
    <col min="2071" max="2072" width="4.453125" style="16" bestFit="1" customWidth="1"/>
    <col min="2073" max="2073" width="8.90625" style="16" bestFit="1" customWidth="1"/>
    <col min="2074" max="2074" width="6.81640625" style="16" bestFit="1" customWidth="1"/>
    <col min="2075" max="2304" width="8.81640625" style="16"/>
    <col min="2305" max="2305" width="3.453125" style="16" bestFit="1" customWidth="1"/>
    <col min="2306" max="2306" width="10.453125" style="16" customWidth="1"/>
    <col min="2307" max="2326" width="2.453125" style="16" customWidth="1"/>
    <col min="2327" max="2328" width="4.453125" style="16" bestFit="1" customWidth="1"/>
    <col min="2329" max="2329" width="8.90625" style="16" bestFit="1" customWidth="1"/>
    <col min="2330" max="2330" width="6.81640625" style="16" bestFit="1" customWidth="1"/>
    <col min="2331" max="2560" width="8.81640625" style="16"/>
    <col min="2561" max="2561" width="3.453125" style="16" bestFit="1" customWidth="1"/>
    <col min="2562" max="2562" width="10.453125" style="16" customWidth="1"/>
    <col min="2563" max="2582" width="2.453125" style="16" customWidth="1"/>
    <col min="2583" max="2584" width="4.453125" style="16" bestFit="1" customWidth="1"/>
    <col min="2585" max="2585" width="8.90625" style="16" bestFit="1" customWidth="1"/>
    <col min="2586" max="2586" width="6.81640625" style="16" bestFit="1" customWidth="1"/>
    <col min="2587" max="2816" width="8.81640625" style="16"/>
    <col min="2817" max="2817" width="3.453125" style="16" bestFit="1" customWidth="1"/>
    <col min="2818" max="2818" width="10.453125" style="16" customWidth="1"/>
    <col min="2819" max="2838" width="2.453125" style="16" customWidth="1"/>
    <col min="2839" max="2840" width="4.453125" style="16" bestFit="1" customWidth="1"/>
    <col min="2841" max="2841" width="8.90625" style="16" bestFit="1" customWidth="1"/>
    <col min="2842" max="2842" width="6.81640625" style="16" bestFit="1" customWidth="1"/>
    <col min="2843" max="3072" width="8.81640625" style="16"/>
    <col min="3073" max="3073" width="3.453125" style="16" bestFit="1" customWidth="1"/>
    <col min="3074" max="3074" width="10.453125" style="16" customWidth="1"/>
    <col min="3075" max="3094" width="2.453125" style="16" customWidth="1"/>
    <col min="3095" max="3096" width="4.453125" style="16" bestFit="1" customWidth="1"/>
    <col min="3097" max="3097" width="8.90625" style="16" bestFit="1" customWidth="1"/>
    <col min="3098" max="3098" width="6.81640625" style="16" bestFit="1" customWidth="1"/>
    <col min="3099" max="3328" width="8.81640625" style="16"/>
    <col min="3329" max="3329" width="3.453125" style="16" bestFit="1" customWidth="1"/>
    <col min="3330" max="3330" width="10.453125" style="16" customWidth="1"/>
    <col min="3331" max="3350" width="2.453125" style="16" customWidth="1"/>
    <col min="3351" max="3352" width="4.453125" style="16" bestFit="1" customWidth="1"/>
    <col min="3353" max="3353" width="8.90625" style="16" bestFit="1" customWidth="1"/>
    <col min="3354" max="3354" width="6.81640625" style="16" bestFit="1" customWidth="1"/>
    <col min="3355" max="3584" width="8.81640625" style="16"/>
    <col min="3585" max="3585" width="3.453125" style="16" bestFit="1" customWidth="1"/>
    <col min="3586" max="3586" width="10.453125" style="16" customWidth="1"/>
    <col min="3587" max="3606" width="2.453125" style="16" customWidth="1"/>
    <col min="3607" max="3608" width="4.453125" style="16" bestFit="1" customWidth="1"/>
    <col min="3609" max="3609" width="8.90625" style="16" bestFit="1" customWidth="1"/>
    <col min="3610" max="3610" width="6.81640625" style="16" bestFit="1" customWidth="1"/>
    <col min="3611" max="3840" width="8.81640625" style="16"/>
    <col min="3841" max="3841" width="3.453125" style="16" bestFit="1" customWidth="1"/>
    <col min="3842" max="3842" width="10.453125" style="16" customWidth="1"/>
    <col min="3843" max="3862" width="2.453125" style="16" customWidth="1"/>
    <col min="3863" max="3864" width="4.453125" style="16" bestFit="1" customWidth="1"/>
    <col min="3865" max="3865" width="8.90625" style="16" bestFit="1" customWidth="1"/>
    <col min="3866" max="3866" width="6.81640625" style="16" bestFit="1" customWidth="1"/>
    <col min="3867" max="4096" width="8.81640625" style="16"/>
    <col min="4097" max="4097" width="3.453125" style="16" bestFit="1" customWidth="1"/>
    <col min="4098" max="4098" width="10.453125" style="16" customWidth="1"/>
    <col min="4099" max="4118" width="2.453125" style="16" customWidth="1"/>
    <col min="4119" max="4120" width="4.453125" style="16" bestFit="1" customWidth="1"/>
    <col min="4121" max="4121" width="8.90625" style="16" bestFit="1" customWidth="1"/>
    <col min="4122" max="4122" width="6.81640625" style="16" bestFit="1" customWidth="1"/>
    <col min="4123" max="4352" width="8.81640625" style="16"/>
    <col min="4353" max="4353" width="3.453125" style="16" bestFit="1" customWidth="1"/>
    <col min="4354" max="4354" width="10.453125" style="16" customWidth="1"/>
    <col min="4355" max="4374" width="2.453125" style="16" customWidth="1"/>
    <col min="4375" max="4376" width="4.453125" style="16" bestFit="1" customWidth="1"/>
    <col min="4377" max="4377" width="8.90625" style="16" bestFit="1" customWidth="1"/>
    <col min="4378" max="4378" width="6.81640625" style="16" bestFit="1" customWidth="1"/>
    <col min="4379" max="4608" width="8.81640625" style="16"/>
    <col min="4609" max="4609" width="3.453125" style="16" bestFit="1" customWidth="1"/>
    <col min="4610" max="4610" width="10.453125" style="16" customWidth="1"/>
    <col min="4611" max="4630" width="2.453125" style="16" customWidth="1"/>
    <col min="4631" max="4632" width="4.453125" style="16" bestFit="1" customWidth="1"/>
    <col min="4633" max="4633" width="8.90625" style="16" bestFit="1" customWidth="1"/>
    <col min="4634" max="4634" width="6.81640625" style="16" bestFit="1" customWidth="1"/>
    <col min="4635" max="4864" width="8.81640625" style="16"/>
    <col min="4865" max="4865" width="3.453125" style="16" bestFit="1" customWidth="1"/>
    <col min="4866" max="4866" width="10.453125" style="16" customWidth="1"/>
    <col min="4867" max="4886" width="2.453125" style="16" customWidth="1"/>
    <col min="4887" max="4888" width="4.453125" style="16" bestFit="1" customWidth="1"/>
    <col min="4889" max="4889" width="8.90625" style="16" bestFit="1" customWidth="1"/>
    <col min="4890" max="4890" width="6.81640625" style="16" bestFit="1" customWidth="1"/>
    <col min="4891" max="5120" width="8.81640625" style="16"/>
    <col min="5121" max="5121" width="3.453125" style="16" bestFit="1" customWidth="1"/>
    <col min="5122" max="5122" width="10.453125" style="16" customWidth="1"/>
    <col min="5123" max="5142" width="2.453125" style="16" customWidth="1"/>
    <col min="5143" max="5144" width="4.453125" style="16" bestFit="1" customWidth="1"/>
    <col min="5145" max="5145" width="8.90625" style="16" bestFit="1" customWidth="1"/>
    <col min="5146" max="5146" width="6.81640625" style="16" bestFit="1" customWidth="1"/>
    <col min="5147" max="5376" width="8.81640625" style="16"/>
    <col min="5377" max="5377" width="3.453125" style="16" bestFit="1" customWidth="1"/>
    <col min="5378" max="5378" width="10.453125" style="16" customWidth="1"/>
    <col min="5379" max="5398" width="2.453125" style="16" customWidth="1"/>
    <col min="5399" max="5400" width="4.453125" style="16" bestFit="1" customWidth="1"/>
    <col min="5401" max="5401" width="8.90625" style="16" bestFit="1" customWidth="1"/>
    <col min="5402" max="5402" width="6.81640625" style="16" bestFit="1" customWidth="1"/>
    <col min="5403" max="5632" width="8.81640625" style="16"/>
    <col min="5633" max="5633" width="3.453125" style="16" bestFit="1" customWidth="1"/>
    <col min="5634" max="5634" width="10.453125" style="16" customWidth="1"/>
    <col min="5635" max="5654" width="2.453125" style="16" customWidth="1"/>
    <col min="5655" max="5656" width="4.453125" style="16" bestFit="1" customWidth="1"/>
    <col min="5657" max="5657" width="8.90625" style="16" bestFit="1" customWidth="1"/>
    <col min="5658" max="5658" width="6.81640625" style="16" bestFit="1" customWidth="1"/>
    <col min="5659" max="5888" width="8.81640625" style="16"/>
    <col min="5889" max="5889" width="3.453125" style="16" bestFit="1" customWidth="1"/>
    <col min="5890" max="5890" width="10.453125" style="16" customWidth="1"/>
    <col min="5891" max="5910" width="2.453125" style="16" customWidth="1"/>
    <col min="5911" max="5912" width="4.453125" style="16" bestFit="1" customWidth="1"/>
    <col min="5913" max="5913" width="8.90625" style="16" bestFit="1" customWidth="1"/>
    <col min="5914" max="5914" width="6.81640625" style="16" bestFit="1" customWidth="1"/>
    <col min="5915" max="6144" width="8.81640625" style="16"/>
    <col min="6145" max="6145" width="3.453125" style="16" bestFit="1" customWidth="1"/>
    <col min="6146" max="6146" width="10.453125" style="16" customWidth="1"/>
    <col min="6147" max="6166" width="2.453125" style="16" customWidth="1"/>
    <col min="6167" max="6168" width="4.453125" style="16" bestFit="1" customWidth="1"/>
    <col min="6169" max="6169" width="8.90625" style="16" bestFit="1" customWidth="1"/>
    <col min="6170" max="6170" width="6.81640625" style="16" bestFit="1" customWidth="1"/>
    <col min="6171" max="6400" width="8.81640625" style="16"/>
    <col min="6401" max="6401" width="3.453125" style="16" bestFit="1" customWidth="1"/>
    <col min="6402" max="6402" width="10.453125" style="16" customWidth="1"/>
    <col min="6403" max="6422" width="2.453125" style="16" customWidth="1"/>
    <col min="6423" max="6424" width="4.453125" style="16" bestFit="1" customWidth="1"/>
    <col min="6425" max="6425" width="8.90625" style="16" bestFit="1" customWidth="1"/>
    <col min="6426" max="6426" width="6.81640625" style="16" bestFit="1" customWidth="1"/>
    <col min="6427" max="6656" width="8.81640625" style="16"/>
    <col min="6657" max="6657" width="3.453125" style="16" bestFit="1" customWidth="1"/>
    <col min="6658" max="6658" width="10.453125" style="16" customWidth="1"/>
    <col min="6659" max="6678" width="2.453125" style="16" customWidth="1"/>
    <col min="6679" max="6680" width="4.453125" style="16" bestFit="1" customWidth="1"/>
    <col min="6681" max="6681" width="8.90625" style="16" bestFit="1" customWidth="1"/>
    <col min="6682" max="6682" width="6.81640625" style="16" bestFit="1" customWidth="1"/>
    <col min="6683" max="6912" width="8.81640625" style="16"/>
    <col min="6913" max="6913" width="3.453125" style="16" bestFit="1" customWidth="1"/>
    <col min="6914" max="6914" width="10.453125" style="16" customWidth="1"/>
    <col min="6915" max="6934" width="2.453125" style="16" customWidth="1"/>
    <col min="6935" max="6936" width="4.453125" style="16" bestFit="1" customWidth="1"/>
    <col min="6937" max="6937" width="8.90625" style="16" bestFit="1" customWidth="1"/>
    <col min="6938" max="6938" width="6.81640625" style="16" bestFit="1" customWidth="1"/>
    <col min="6939" max="7168" width="8.81640625" style="16"/>
    <col min="7169" max="7169" width="3.453125" style="16" bestFit="1" customWidth="1"/>
    <col min="7170" max="7170" width="10.453125" style="16" customWidth="1"/>
    <col min="7171" max="7190" width="2.453125" style="16" customWidth="1"/>
    <col min="7191" max="7192" width="4.453125" style="16" bestFit="1" customWidth="1"/>
    <col min="7193" max="7193" width="8.90625" style="16" bestFit="1" customWidth="1"/>
    <col min="7194" max="7194" width="6.81640625" style="16" bestFit="1" customWidth="1"/>
    <col min="7195" max="7424" width="8.81640625" style="16"/>
    <col min="7425" max="7425" width="3.453125" style="16" bestFit="1" customWidth="1"/>
    <col min="7426" max="7426" width="10.453125" style="16" customWidth="1"/>
    <col min="7427" max="7446" width="2.453125" style="16" customWidth="1"/>
    <col min="7447" max="7448" width="4.453125" style="16" bestFit="1" customWidth="1"/>
    <col min="7449" max="7449" width="8.90625" style="16" bestFit="1" customWidth="1"/>
    <col min="7450" max="7450" width="6.81640625" style="16" bestFit="1" customWidth="1"/>
    <col min="7451" max="7680" width="8.81640625" style="16"/>
    <col min="7681" max="7681" width="3.453125" style="16" bestFit="1" customWidth="1"/>
    <col min="7682" max="7682" width="10.453125" style="16" customWidth="1"/>
    <col min="7683" max="7702" width="2.453125" style="16" customWidth="1"/>
    <col min="7703" max="7704" width="4.453125" style="16" bestFit="1" customWidth="1"/>
    <col min="7705" max="7705" width="8.90625" style="16" bestFit="1" customWidth="1"/>
    <col min="7706" max="7706" width="6.81640625" style="16" bestFit="1" customWidth="1"/>
    <col min="7707" max="7936" width="8.81640625" style="16"/>
    <col min="7937" max="7937" width="3.453125" style="16" bestFit="1" customWidth="1"/>
    <col min="7938" max="7938" width="10.453125" style="16" customWidth="1"/>
    <col min="7939" max="7958" width="2.453125" style="16" customWidth="1"/>
    <col min="7959" max="7960" width="4.453125" style="16" bestFit="1" customWidth="1"/>
    <col min="7961" max="7961" width="8.90625" style="16" bestFit="1" customWidth="1"/>
    <col min="7962" max="7962" width="6.81640625" style="16" bestFit="1" customWidth="1"/>
    <col min="7963" max="8192" width="8.81640625" style="16"/>
    <col min="8193" max="8193" width="3.453125" style="16" bestFit="1" customWidth="1"/>
    <col min="8194" max="8194" width="10.453125" style="16" customWidth="1"/>
    <col min="8195" max="8214" width="2.453125" style="16" customWidth="1"/>
    <col min="8215" max="8216" width="4.453125" style="16" bestFit="1" customWidth="1"/>
    <col min="8217" max="8217" width="8.90625" style="16" bestFit="1" customWidth="1"/>
    <col min="8218" max="8218" width="6.81640625" style="16" bestFit="1" customWidth="1"/>
    <col min="8219" max="8448" width="8.81640625" style="16"/>
    <col min="8449" max="8449" width="3.453125" style="16" bestFit="1" customWidth="1"/>
    <col min="8450" max="8450" width="10.453125" style="16" customWidth="1"/>
    <col min="8451" max="8470" width="2.453125" style="16" customWidth="1"/>
    <col min="8471" max="8472" width="4.453125" style="16" bestFit="1" customWidth="1"/>
    <col min="8473" max="8473" width="8.90625" style="16" bestFit="1" customWidth="1"/>
    <col min="8474" max="8474" width="6.81640625" style="16" bestFit="1" customWidth="1"/>
    <col min="8475" max="8704" width="8.81640625" style="16"/>
    <col min="8705" max="8705" width="3.453125" style="16" bestFit="1" customWidth="1"/>
    <col min="8706" max="8706" width="10.453125" style="16" customWidth="1"/>
    <col min="8707" max="8726" width="2.453125" style="16" customWidth="1"/>
    <col min="8727" max="8728" width="4.453125" style="16" bestFit="1" customWidth="1"/>
    <col min="8729" max="8729" width="8.90625" style="16" bestFit="1" customWidth="1"/>
    <col min="8730" max="8730" width="6.81640625" style="16" bestFit="1" customWidth="1"/>
    <col min="8731" max="8960" width="8.81640625" style="16"/>
    <col min="8961" max="8961" width="3.453125" style="16" bestFit="1" customWidth="1"/>
    <col min="8962" max="8962" width="10.453125" style="16" customWidth="1"/>
    <col min="8963" max="8982" width="2.453125" style="16" customWidth="1"/>
    <col min="8983" max="8984" width="4.453125" style="16" bestFit="1" customWidth="1"/>
    <col min="8985" max="8985" width="8.90625" style="16" bestFit="1" customWidth="1"/>
    <col min="8986" max="8986" width="6.81640625" style="16" bestFit="1" customWidth="1"/>
    <col min="8987" max="9216" width="8.81640625" style="16"/>
    <col min="9217" max="9217" width="3.453125" style="16" bestFit="1" customWidth="1"/>
    <col min="9218" max="9218" width="10.453125" style="16" customWidth="1"/>
    <col min="9219" max="9238" width="2.453125" style="16" customWidth="1"/>
    <col min="9239" max="9240" width="4.453125" style="16" bestFit="1" customWidth="1"/>
    <col min="9241" max="9241" width="8.90625" style="16" bestFit="1" customWidth="1"/>
    <col min="9242" max="9242" width="6.81640625" style="16" bestFit="1" customWidth="1"/>
    <col min="9243" max="9472" width="8.81640625" style="16"/>
    <col min="9473" max="9473" width="3.453125" style="16" bestFit="1" customWidth="1"/>
    <col min="9474" max="9474" width="10.453125" style="16" customWidth="1"/>
    <col min="9475" max="9494" width="2.453125" style="16" customWidth="1"/>
    <col min="9495" max="9496" width="4.453125" style="16" bestFit="1" customWidth="1"/>
    <col min="9497" max="9497" width="8.90625" style="16" bestFit="1" customWidth="1"/>
    <col min="9498" max="9498" width="6.81640625" style="16" bestFit="1" customWidth="1"/>
    <col min="9499" max="9728" width="8.81640625" style="16"/>
    <col min="9729" max="9729" width="3.453125" style="16" bestFit="1" customWidth="1"/>
    <col min="9730" max="9730" width="10.453125" style="16" customWidth="1"/>
    <col min="9731" max="9750" width="2.453125" style="16" customWidth="1"/>
    <col min="9751" max="9752" width="4.453125" style="16" bestFit="1" customWidth="1"/>
    <col min="9753" max="9753" width="8.90625" style="16" bestFit="1" customWidth="1"/>
    <col min="9754" max="9754" width="6.81640625" style="16" bestFit="1" customWidth="1"/>
    <col min="9755" max="9984" width="8.81640625" style="16"/>
    <col min="9985" max="9985" width="3.453125" style="16" bestFit="1" customWidth="1"/>
    <col min="9986" max="9986" width="10.453125" style="16" customWidth="1"/>
    <col min="9987" max="10006" width="2.453125" style="16" customWidth="1"/>
    <col min="10007" max="10008" width="4.453125" style="16" bestFit="1" customWidth="1"/>
    <col min="10009" max="10009" width="8.90625" style="16" bestFit="1" customWidth="1"/>
    <col min="10010" max="10010" width="6.81640625" style="16" bestFit="1" customWidth="1"/>
    <col min="10011" max="10240" width="8.81640625" style="16"/>
    <col min="10241" max="10241" width="3.453125" style="16" bestFit="1" customWidth="1"/>
    <col min="10242" max="10242" width="10.453125" style="16" customWidth="1"/>
    <col min="10243" max="10262" width="2.453125" style="16" customWidth="1"/>
    <col min="10263" max="10264" width="4.453125" style="16" bestFit="1" customWidth="1"/>
    <col min="10265" max="10265" width="8.90625" style="16" bestFit="1" customWidth="1"/>
    <col min="10266" max="10266" width="6.81640625" style="16" bestFit="1" customWidth="1"/>
    <col min="10267" max="10496" width="8.81640625" style="16"/>
    <col min="10497" max="10497" width="3.453125" style="16" bestFit="1" customWidth="1"/>
    <col min="10498" max="10498" width="10.453125" style="16" customWidth="1"/>
    <col min="10499" max="10518" width="2.453125" style="16" customWidth="1"/>
    <col min="10519" max="10520" width="4.453125" style="16" bestFit="1" customWidth="1"/>
    <col min="10521" max="10521" width="8.90625" style="16" bestFit="1" customWidth="1"/>
    <col min="10522" max="10522" width="6.81640625" style="16" bestFit="1" customWidth="1"/>
    <col min="10523" max="10752" width="8.81640625" style="16"/>
    <col min="10753" max="10753" width="3.453125" style="16" bestFit="1" customWidth="1"/>
    <col min="10754" max="10754" width="10.453125" style="16" customWidth="1"/>
    <col min="10755" max="10774" width="2.453125" style="16" customWidth="1"/>
    <col min="10775" max="10776" width="4.453125" style="16" bestFit="1" customWidth="1"/>
    <col min="10777" max="10777" width="8.90625" style="16" bestFit="1" customWidth="1"/>
    <col min="10778" max="10778" width="6.81640625" style="16" bestFit="1" customWidth="1"/>
    <col min="10779" max="11008" width="8.81640625" style="16"/>
    <col min="11009" max="11009" width="3.453125" style="16" bestFit="1" customWidth="1"/>
    <col min="11010" max="11010" width="10.453125" style="16" customWidth="1"/>
    <col min="11011" max="11030" width="2.453125" style="16" customWidth="1"/>
    <col min="11031" max="11032" width="4.453125" style="16" bestFit="1" customWidth="1"/>
    <col min="11033" max="11033" width="8.90625" style="16" bestFit="1" customWidth="1"/>
    <col min="11034" max="11034" width="6.81640625" style="16" bestFit="1" customWidth="1"/>
    <col min="11035" max="11264" width="8.81640625" style="16"/>
    <col min="11265" max="11265" width="3.453125" style="16" bestFit="1" customWidth="1"/>
    <col min="11266" max="11266" width="10.453125" style="16" customWidth="1"/>
    <col min="11267" max="11286" width="2.453125" style="16" customWidth="1"/>
    <col min="11287" max="11288" width="4.453125" style="16" bestFit="1" customWidth="1"/>
    <col min="11289" max="11289" width="8.90625" style="16" bestFit="1" customWidth="1"/>
    <col min="11290" max="11290" width="6.81640625" style="16" bestFit="1" customWidth="1"/>
    <col min="11291" max="11520" width="8.81640625" style="16"/>
    <col min="11521" max="11521" width="3.453125" style="16" bestFit="1" customWidth="1"/>
    <col min="11522" max="11522" width="10.453125" style="16" customWidth="1"/>
    <col min="11523" max="11542" width="2.453125" style="16" customWidth="1"/>
    <col min="11543" max="11544" width="4.453125" style="16" bestFit="1" customWidth="1"/>
    <col min="11545" max="11545" width="8.90625" style="16" bestFit="1" customWidth="1"/>
    <col min="11546" max="11546" width="6.81640625" style="16" bestFit="1" customWidth="1"/>
    <col min="11547" max="11776" width="8.81640625" style="16"/>
    <col min="11777" max="11777" width="3.453125" style="16" bestFit="1" customWidth="1"/>
    <col min="11778" max="11778" width="10.453125" style="16" customWidth="1"/>
    <col min="11779" max="11798" width="2.453125" style="16" customWidth="1"/>
    <col min="11799" max="11800" width="4.453125" style="16" bestFit="1" customWidth="1"/>
    <col min="11801" max="11801" width="8.90625" style="16" bestFit="1" customWidth="1"/>
    <col min="11802" max="11802" width="6.81640625" style="16" bestFit="1" customWidth="1"/>
    <col min="11803" max="12032" width="8.81640625" style="16"/>
    <col min="12033" max="12033" width="3.453125" style="16" bestFit="1" customWidth="1"/>
    <col min="12034" max="12034" width="10.453125" style="16" customWidth="1"/>
    <col min="12035" max="12054" width="2.453125" style="16" customWidth="1"/>
    <col min="12055" max="12056" width="4.453125" style="16" bestFit="1" customWidth="1"/>
    <col min="12057" max="12057" width="8.90625" style="16" bestFit="1" customWidth="1"/>
    <col min="12058" max="12058" width="6.81640625" style="16" bestFit="1" customWidth="1"/>
    <col min="12059" max="12288" width="8.81640625" style="16"/>
    <col min="12289" max="12289" width="3.453125" style="16" bestFit="1" customWidth="1"/>
    <col min="12290" max="12290" width="10.453125" style="16" customWidth="1"/>
    <col min="12291" max="12310" width="2.453125" style="16" customWidth="1"/>
    <col min="12311" max="12312" width="4.453125" style="16" bestFit="1" customWidth="1"/>
    <col min="12313" max="12313" width="8.90625" style="16" bestFit="1" customWidth="1"/>
    <col min="12314" max="12314" width="6.81640625" style="16" bestFit="1" customWidth="1"/>
    <col min="12315" max="12544" width="8.81640625" style="16"/>
    <col min="12545" max="12545" width="3.453125" style="16" bestFit="1" customWidth="1"/>
    <col min="12546" max="12546" width="10.453125" style="16" customWidth="1"/>
    <col min="12547" max="12566" width="2.453125" style="16" customWidth="1"/>
    <col min="12567" max="12568" width="4.453125" style="16" bestFit="1" customWidth="1"/>
    <col min="12569" max="12569" width="8.90625" style="16" bestFit="1" customWidth="1"/>
    <col min="12570" max="12570" width="6.81640625" style="16" bestFit="1" customWidth="1"/>
    <col min="12571" max="12800" width="8.81640625" style="16"/>
    <col min="12801" max="12801" width="3.453125" style="16" bestFit="1" customWidth="1"/>
    <col min="12802" max="12802" width="10.453125" style="16" customWidth="1"/>
    <col min="12803" max="12822" width="2.453125" style="16" customWidth="1"/>
    <col min="12823" max="12824" width="4.453125" style="16" bestFit="1" customWidth="1"/>
    <col min="12825" max="12825" width="8.90625" style="16" bestFit="1" customWidth="1"/>
    <col min="12826" max="12826" width="6.81640625" style="16" bestFit="1" customWidth="1"/>
    <col min="12827" max="13056" width="8.81640625" style="16"/>
    <col min="13057" max="13057" width="3.453125" style="16" bestFit="1" customWidth="1"/>
    <col min="13058" max="13058" width="10.453125" style="16" customWidth="1"/>
    <col min="13059" max="13078" width="2.453125" style="16" customWidth="1"/>
    <col min="13079" max="13080" width="4.453125" style="16" bestFit="1" customWidth="1"/>
    <col min="13081" max="13081" width="8.90625" style="16" bestFit="1" customWidth="1"/>
    <col min="13082" max="13082" width="6.81640625" style="16" bestFit="1" customWidth="1"/>
    <col min="13083" max="13312" width="8.81640625" style="16"/>
    <col min="13313" max="13313" width="3.453125" style="16" bestFit="1" customWidth="1"/>
    <col min="13314" max="13314" width="10.453125" style="16" customWidth="1"/>
    <col min="13315" max="13334" width="2.453125" style="16" customWidth="1"/>
    <col min="13335" max="13336" width="4.453125" style="16" bestFit="1" customWidth="1"/>
    <col min="13337" max="13337" width="8.90625" style="16" bestFit="1" customWidth="1"/>
    <col min="13338" max="13338" width="6.81640625" style="16" bestFit="1" customWidth="1"/>
    <col min="13339" max="13568" width="8.81640625" style="16"/>
    <col min="13569" max="13569" width="3.453125" style="16" bestFit="1" customWidth="1"/>
    <col min="13570" max="13570" width="10.453125" style="16" customWidth="1"/>
    <col min="13571" max="13590" width="2.453125" style="16" customWidth="1"/>
    <col min="13591" max="13592" width="4.453125" style="16" bestFit="1" customWidth="1"/>
    <col min="13593" max="13593" width="8.90625" style="16" bestFit="1" customWidth="1"/>
    <col min="13594" max="13594" width="6.81640625" style="16" bestFit="1" customWidth="1"/>
    <col min="13595" max="13824" width="8.81640625" style="16"/>
    <col min="13825" max="13825" width="3.453125" style="16" bestFit="1" customWidth="1"/>
    <col min="13826" max="13826" width="10.453125" style="16" customWidth="1"/>
    <col min="13827" max="13846" width="2.453125" style="16" customWidth="1"/>
    <col min="13847" max="13848" width="4.453125" style="16" bestFit="1" customWidth="1"/>
    <col min="13849" max="13849" width="8.90625" style="16" bestFit="1" customWidth="1"/>
    <col min="13850" max="13850" width="6.81640625" style="16" bestFit="1" customWidth="1"/>
    <col min="13851" max="14080" width="8.81640625" style="16"/>
    <col min="14081" max="14081" width="3.453125" style="16" bestFit="1" customWidth="1"/>
    <col min="14082" max="14082" width="10.453125" style="16" customWidth="1"/>
    <col min="14083" max="14102" width="2.453125" style="16" customWidth="1"/>
    <col min="14103" max="14104" width="4.453125" style="16" bestFit="1" customWidth="1"/>
    <col min="14105" max="14105" width="8.90625" style="16" bestFit="1" customWidth="1"/>
    <col min="14106" max="14106" width="6.81640625" style="16" bestFit="1" customWidth="1"/>
    <col min="14107" max="14336" width="8.81640625" style="16"/>
    <col min="14337" max="14337" width="3.453125" style="16" bestFit="1" customWidth="1"/>
    <col min="14338" max="14338" width="10.453125" style="16" customWidth="1"/>
    <col min="14339" max="14358" width="2.453125" style="16" customWidth="1"/>
    <col min="14359" max="14360" width="4.453125" style="16" bestFit="1" customWidth="1"/>
    <col min="14361" max="14361" width="8.90625" style="16" bestFit="1" customWidth="1"/>
    <col min="14362" max="14362" width="6.81640625" style="16" bestFit="1" customWidth="1"/>
    <col min="14363" max="14592" width="8.81640625" style="16"/>
    <col min="14593" max="14593" width="3.453125" style="16" bestFit="1" customWidth="1"/>
    <col min="14594" max="14594" width="10.453125" style="16" customWidth="1"/>
    <col min="14595" max="14614" width="2.453125" style="16" customWidth="1"/>
    <col min="14615" max="14616" width="4.453125" style="16" bestFit="1" customWidth="1"/>
    <col min="14617" max="14617" width="8.90625" style="16" bestFit="1" customWidth="1"/>
    <col min="14618" max="14618" width="6.81640625" style="16" bestFit="1" customWidth="1"/>
    <col min="14619" max="14848" width="8.81640625" style="16"/>
    <col min="14849" max="14849" width="3.453125" style="16" bestFit="1" customWidth="1"/>
    <col min="14850" max="14850" width="10.453125" style="16" customWidth="1"/>
    <col min="14851" max="14870" width="2.453125" style="16" customWidth="1"/>
    <col min="14871" max="14872" width="4.453125" style="16" bestFit="1" customWidth="1"/>
    <col min="14873" max="14873" width="8.90625" style="16" bestFit="1" customWidth="1"/>
    <col min="14874" max="14874" width="6.81640625" style="16" bestFit="1" customWidth="1"/>
    <col min="14875" max="15104" width="8.81640625" style="16"/>
    <col min="15105" max="15105" width="3.453125" style="16" bestFit="1" customWidth="1"/>
    <col min="15106" max="15106" width="10.453125" style="16" customWidth="1"/>
    <col min="15107" max="15126" width="2.453125" style="16" customWidth="1"/>
    <col min="15127" max="15128" width="4.453125" style="16" bestFit="1" customWidth="1"/>
    <col min="15129" max="15129" width="8.90625" style="16" bestFit="1" customWidth="1"/>
    <col min="15130" max="15130" width="6.81640625" style="16" bestFit="1" customWidth="1"/>
    <col min="15131" max="15360" width="8.81640625" style="16"/>
    <col min="15361" max="15361" width="3.453125" style="16" bestFit="1" customWidth="1"/>
    <col min="15362" max="15362" width="10.453125" style="16" customWidth="1"/>
    <col min="15363" max="15382" width="2.453125" style="16" customWidth="1"/>
    <col min="15383" max="15384" width="4.453125" style="16" bestFit="1" customWidth="1"/>
    <col min="15385" max="15385" width="8.90625" style="16" bestFit="1" customWidth="1"/>
    <col min="15386" max="15386" width="6.81640625" style="16" bestFit="1" customWidth="1"/>
    <col min="15387" max="15616" width="8.81640625" style="16"/>
    <col min="15617" max="15617" width="3.453125" style="16" bestFit="1" customWidth="1"/>
    <col min="15618" max="15618" width="10.453125" style="16" customWidth="1"/>
    <col min="15619" max="15638" width="2.453125" style="16" customWidth="1"/>
    <col min="15639" max="15640" width="4.453125" style="16" bestFit="1" customWidth="1"/>
    <col min="15641" max="15641" width="8.90625" style="16" bestFit="1" customWidth="1"/>
    <col min="15642" max="15642" width="6.81640625" style="16" bestFit="1" customWidth="1"/>
    <col min="15643" max="15872" width="8.81640625" style="16"/>
    <col min="15873" max="15873" width="3.453125" style="16" bestFit="1" customWidth="1"/>
    <col min="15874" max="15874" width="10.453125" style="16" customWidth="1"/>
    <col min="15875" max="15894" width="2.453125" style="16" customWidth="1"/>
    <col min="15895" max="15896" width="4.453125" style="16" bestFit="1" customWidth="1"/>
    <col min="15897" max="15897" width="8.90625" style="16" bestFit="1" customWidth="1"/>
    <col min="15898" max="15898" width="6.81640625" style="16" bestFit="1" customWidth="1"/>
    <col min="15899" max="16128" width="8.81640625" style="16"/>
    <col min="16129" max="16129" width="3.453125" style="16" bestFit="1" customWidth="1"/>
    <col min="16130" max="16130" width="10.453125" style="16" customWidth="1"/>
    <col min="16131" max="16150" width="2.453125" style="16" customWidth="1"/>
    <col min="16151" max="16152" width="4.453125" style="16" bestFit="1" customWidth="1"/>
    <col min="16153" max="16153" width="8.90625" style="16" bestFit="1" customWidth="1"/>
    <col min="16154" max="16154" width="6.81640625" style="16" bestFit="1" customWidth="1"/>
    <col min="16155" max="16384" width="8.81640625" style="16"/>
  </cols>
  <sheetData>
    <row r="1" spans="1:26" ht="45" customHeight="1" x14ac:dyDescent="0.2">
      <c r="A1" s="129" t="s">
        <v>135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129"/>
      <c r="S1" s="129"/>
      <c r="T1" s="129"/>
      <c r="U1" s="129"/>
      <c r="V1" s="129"/>
      <c r="W1" s="129"/>
      <c r="X1" s="129"/>
      <c r="Y1" s="129"/>
      <c r="Z1" s="129"/>
    </row>
    <row r="2" spans="1:26" ht="15.75" customHeight="1" x14ac:dyDescent="0.2"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</row>
    <row r="3" spans="1:26" ht="21" customHeight="1" x14ac:dyDescent="0.2">
      <c r="B3" s="17"/>
      <c r="C3" s="130" t="s">
        <v>56</v>
      </c>
      <c r="D3" s="130"/>
      <c r="E3" s="130"/>
      <c r="F3" s="130"/>
      <c r="G3" s="130"/>
      <c r="H3" s="130"/>
      <c r="I3" s="130"/>
      <c r="J3" s="130"/>
      <c r="K3" s="130"/>
      <c r="L3" s="130"/>
      <c r="N3" s="18"/>
      <c r="O3" s="130" t="s">
        <v>61</v>
      </c>
      <c r="P3" s="130"/>
      <c r="Q3" s="130"/>
      <c r="R3" s="130"/>
      <c r="S3" s="130"/>
      <c r="T3" s="130"/>
      <c r="U3" s="18"/>
      <c r="V3" s="18"/>
    </row>
    <row r="4" spans="1:26" ht="15.75" customHeight="1" thickBot="1" x14ac:dyDescent="0.25"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</row>
    <row r="5" spans="1:26" ht="14" x14ac:dyDescent="0.2">
      <c r="A5" s="131"/>
      <c r="B5" s="132"/>
      <c r="C5" s="135" t="s">
        <v>42</v>
      </c>
      <c r="D5" s="136"/>
      <c r="E5" s="136"/>
      <c r="F5" s="136"/>
      <c r="G5" s="137"/>
      <c r="H5" s="138" t="s">
        <v>44</v>
      </c>
      <c r="I5" s="136"/>
      <c r="J5" s="136"/>
      <c r="K5" s="136"/>
      <c r="L5" s="137"/>
      <c r="M5" s="138" t="s">
        <v>43</v>
      </c>
      <c r="N5" s="136"/>
      <c r="O5" s="136"/>
      <c r="P5" s="136"/>
      <c r="Q5" s="137"/>
      <c r="R5" s="138" t="s">
        <v>45</v>
      </c>
      <c r="S5" s="136"/>
      <c r="T5" s="136"/>
      <c r="U5" s="136"/>
      <c r="V5" s="136"/>
      <c r="W5" s="139" t="s">
        <v>52</v>
      </c>
      <c r="X5" s="120" t="s">
        <v>53</v>
      </c>
      <c r="Y5" s="120" t="s">
        <v>54</v>
      </c>
      <c r="Z5" s="122" t="s">
        <v>50</v>
      </c>
    </row>
    <row r="6" spans="1:26" ht="29.25" customHeight="1" thickBot="1" x14ac:dyDescent="0.25">
      <c r="A6" s="133"/>
      <c r="B6" s="134"/>
      <c r="C6" s="124" t="str">
        <f>IF(B7="","",B7)</f>
        <v>三谷</v>
      </c>
      <c r="D6" s="125"/>
      <c r="E6" s="125"/>
      <c r="F6" s="125"/>
      <c r="G6" s="125"/>
      <c r="H6" s="126" t="str">
        <f>IF(B12="","",B12)</f>
        <v>岩﨑</v>
      </c>
      <c r="I6" s="125"/>
      <c r="J6" s="125"/>
      <c r="K6" s="125"/>
      <c r="L6" s="125"/>
      <c r="M6" s="125" t="str">
        <f>IF(B17="","",B17)</f>
        <v>阿部</v>
      </c>
      <c r="N6" s="125"/>
      <c r="O6" s="125"/>
      <c r="P6" s="125"/>
      <c r="Q6" s="125"/>
      <c r="R6" s="127" t="str">
        <f>IF(B22="","",B22)</f>
        <v>宮﨑</v>
      </c>
      <c r="S6" s="127"/>
      <c r="T6" s="127"/>
      <c r="U6" s="127"/>
      <c r="V6" s="128"/>
      <c r="W6" s="140"/>
      <c r="X6" s="121"/>
      <c r="Y6" s="121"/>
      <c r="Z6" s="123"/>
    </row>
    <row r="7" spans="1:26" ht="14.25" customHeight="1" x14ac:dyDescent="0.2">
      <c r="A7" s="150" t="s">
        <v>42</v>
      </c>
      <c r="B7" s="153" t="str">
        <f>IF(女子!L10="","",女子!L10)</f>
        <v>三谷</v>
      </c>
      <c r="C7" s="155" t="str">
        <f>IF(C8="","",IF(C8&gt;G8,"○","×"))</f>
        <v/>
      </c>
      <c r="D7" s="156"/>
      <c r="E7" s="156"/>
      <c r="F7" s="156"/>
      <c r="G7" s="157"/>
      <c r="H7" s="19" t="str">
        <f>IF(H8="","",IF(H8="W","○",IF(H8="L","×",IF(H8&gt;L8,"○","×"))))</f>
        <v>○</v>
      </c>
      <c r="I7" s="20">
        <v>11</v>
      </c>
      <c r="J7" s="21" t="s">
        <v>55</v>
      </c>
      <c r="K7" s="20">
        <v>9</v>
      </c>
      <c r="L7" s="22"/>
      <c r="M7" s="19" t="str">
        <f>IF(M8="","",IF(M8="W","○",IF(M8="L","×",IF(M8&gt;Q8,"○","×"))))</f>
        <v>○</v>
      </c>
      <c r="N7" s="20">
        <v>11</v>
      </c>
      <c r="O7" s="21" t="s">
        <v>55</v>
      </c>
      <c r="P7" s="20">
        <v>6</v>
      </c>
      <c r="Q7" s="23"/>
      <c r="R7" s="24" t="str">
        <f>IF(R8="","",IF(R8="W","○",IF(R8="L","×",IF(R8&gt;V8,"○","×"))))</f>
        <v>○</v>
      </c>
      <c r="S7" s="25">
        <v>11</v>
      </c>
      <c r="T7" s="26" t="s">
        <v>55</v>
      </c>
      <c r="U7" s="25">
        <v>6</v>
      </c>
      <c r="V7" s="27"/>
      <c r="W7" s="161">
        <f>IF($B7="","",COUNTIF($C7:$V11,"○"))</f>
        <v>3</v>
      </c>
      <c r="X7" s="163">
        <f>IF($B7="","",COUNTIF($C7:$V11,"×"))</f>
        <v>0</v>
      </c>
      <c r="Y7" s="165">
        <f>IF($B7="","",W7*2+X7)</f>
        <v>6</v>
      </c>
      <c r="Z7" s="141">
        <f>IF(ISERROR(RANK(Y7,$Y$7:$Y$26,0))=TRUE,"",RANK(Y7,$Y$7:$Y$26,0))</f>
        <v>1</v>
      </c>
    </row>
    <row r="8" spans="1:26" ht="14.25" customHeight="1" x14ac:dyDescent="0.2">
      <c r="A8" s="151"/>
      <c r="B8" s="154"/>
      <c r="C8" s="155"/>
      <c r="D8" s="156"/>
      <c r="E8" s="156"/>
      <c r="F8" s="156"/>
      <c r="G8" s="157"/>
      <c r="H8" s="143">
        <f>IF(I7="","",IF(I7&gt;K7,1,0)+IF(I8&gt;K8,1,0)+IF(I9&gt;K9,1,0)+IF(I10&gt;K10,1,0)+IF(I11&gt;K11,1,0))</f>
        <v>3</v>
      </c>
      <c r="I8" s="28">
        <v>11</v>
      </c>
      <c r="J8" s="29" t="s">
        <v>55</v>
      </c>
      <c r="K8" s="28">
        <v>9</v>
      </c>
      <c r="L8" s="145">
        <f>IF(OR(H8="L",H8="W"),"",IF(I7="","",IF(I7&lt;K7,1,0)+IF(I8&lt;K8,1,0)+IF(I9&lt;K9,1,0)+IF(I10&lt;K10,1,0)+IF(I11&lt;K11,1,0)))</f>
        <v>0</v>
      </c>
      <c r="M8" s="143">
        <f>IF(N7="","",IF(N7&gt;P7,1,0)+IF(N8&gt;P8,1,0)+IF(N9&gt;P9,1,0)+IF(N10&gt;P10,1,0)+IF(N11&gt;P11,1,0))</f>
        <v>3</v>
      </c>
      <c r="N8" s="28">
        <v>11</v>
      </c>
      <c r="O8" s="29" t="s">
        <v>55</v>
      </c>
      <c r="P8" s="28">
        <v>5</v>
      </c>
      <c r="Q8" s="147">
        <f>IF(OR(M8="L",M8="W"),"",IF(N7="","",IF(N7&lt;P7,1,0)+IF(N8&lt;P8,1,0)+IF(N9&lt;P9,1,0)+IF(N10&lt;P10,1,0)+IF(N11&lt;P11,1,0)))</f>
        <v>1</v>
      </c>
      <c r="R8" s="143">
        <f>IF(S7="","",IF(S7&gt;U7,1,0)+IF(S8&gt;U8,1,0)+IF(S9&gt;U9,1,0)+IF(S10&gt;U10,1,0)+IF(S11&gt;U11,1,0))</f>
        <v>3</v>
      </c>
      <c r="S8" s="28">
        <v>11</v>
      </c>
      <c r="T8" s="29" t="s">
        <v>55</v>
      </c>
      <c r="U8" s="28">
        <v>1</v>
      </c>
      <c r="V8" s="148">
        <f>IF(OR(R8="L",R8="W"),"",IF(S7="","",IF(S7&lt;U7,1,0)+IF(S8&lt;U8,1,0)+IF(S9&lt;U9,1,0)+IF(S10&lt;U10,1,0)+IF(S11&lt;U11,1,0)))</f>
        <v>0</v>
      </c>
      <c r="W8" s="162"/>
      <c r="X8" s="164"/>
      <c r="Y8" s="166"/>
      <c r="Z8" s="142"/>
    </row>
    <row r="9" spans="1:26" ht="14.25" customHeight="1" x14ac:dyDescent="0.2">
      <c r="A9" s="151"/>
      <c r="B9" s="154"/>
      <c r="C9" s="155"/>
      <c r="D9" s="156"/>
      <c r="E9" s="156"/>
      <c r="F9" s="156"/>
      <c r="G9" s="157"/>
      <c r="H9" s="143"/>
      <c r="I9" s="28">
        <v>11</v>
      </c>
      <c r="J9" s="29" t="s">
        <v>55</v>
      </c>
      <c r="K9" s="28">
        <v>4</v>
      </c>
      <c r="L9" s="145"/>
      <c r="M9" s="143"/>
      <c r="N9" s="28">
        <v>6</v>
      </c>
      <c r="O9" s="29" t="s">
        <v>55</v>
      </c>
      <c r="P9" s="28">
        <v>11</v>
      </c>
      <c r="Q9" s="147"/>
      <c r="R9" s="143"/>
      <c r="S9" s="28">
        <v>11</v>
      </c>
      <c r="T9" s="29" t="s">
        <v>55</v>
      </c>
      <c r="U9" s="28">
        <v>5</v>
      </c>
      <c r="V9" s="148"/>
      <c r="W9" s="162"/>
      <c r="X9" s="164"/>
      <c r="Y9" s="166"/>
      <c r="Z9" s="142"/>
    </row>
    <row r="10" spans="1:26" ht="14.25" customHeight="1" x14ac:dyDescent="0.2">
      <c r="A10" s="151"/>
      <c r="B10" s="168" t="str">
        <f>IF(女子!L12="","",女子!L12)</f>
        <v>（香川西）</v>
      </c>
      <c r="C10" s="155"/>
      <c r="D10" s="156"/>
      <c r="E10" s="156"/>
      <c r="F10" s="156"/>
      <c r="G10" s="157"/>
      <c r="H10" s="143"/>
      <c r="I10" s="28"/>
      <c r="J10" s="29" t="s">
        <v>55</v>
      </c>
      <c r="K10" s="28"/>
      <c r="L10" s="145"/>
      <c r="M10" s="143"/>
      <c r="N10" s="28">
        <v>11</v>
      </c>
      <c r="O10" s="29" t="s">
        <v>55</v>
      </c>
      <c r="P10" s="28">
        <v>8</v>
      </c>
      <c r="Q10" s="147"/>
      <c r="R10" s="143"/>
      <c r="S10" s="28"/>
      <c r="T10" s="29" t="s">
        <v>55</v>
      </c>
      <c r="U10" s="28"/>
      <c r="V10" s="148"/>
      <c r="W10" s="162"/>
      <c r="X10" s="164"/>
      <c r="Y10" s="166"/>
      <c r="Z10" s="142"/>
    </row>
    <row r="11" spans="1:26" ht="14.25" customHeight="1" x14ac:dyDescent="0.2">
      <c r="A11" s="152"/>
      <c r="B11" s="168"/>
      <c r="C11" s="158"/>
      <c r="D11" s="159"/>
      <c r="E11" s="159"/>
      <c r="F11" s="159"/>
      <c r="G11" s="160"/>
      <c r="H11" s="144"/>
      <c r="I11" s="30"/>
      <c r="J11" s="31" t="s">
        <v>55</v>
      </c>
      <c r="K11" s="30"/>
      <c r="L11" s="146"/>
      <c r="M11" s="143"/>
      <c r="N11" s="32"/>
      <c r="O11" s="33" t="s">
        <v>55</v>
      </c>
      <c r="P11" s="32"/>
      <c r="Q11" s="147"/>
      <c r="R11" s="144"/>
      <c r="S11" s="30"/>
      <c r="T11" s="31" t="s">
        <v>55</v>
      </c>
      <c r="U11" s="30"/>
      <c r="V11" s="149"/>
      <c r="W11" s="162"/>
      <c r="X11" s="164"/>
      <c r="Y11" s="167"/>
      <c r="Z11" s="142"/>
    </row>
    <row r="12" spans="1:26" ht="14.25" customHeight="1" x14ac:dyDescent="0.2">
      <c r="A12" s="176" t="s">
        <v>44</v>
      </c>
      <c r="B12" s="177" t="str">
        <f>IF(女子!L35="","",女子!L35)</f>
        <v>岩﨑</v>
      </c>
      <c r="C12" s="19" t="str">
        <f>IF(H7="","",IF(H7="○","×","○"))</f>
        <v>×</v>
      </c>
      <c r="D12" s="34">
        <f>IF(K7="","",K7)</f>
        <v>9</v>
      </c>
      <c r="E12" s="35" t="s">
        <v>55</v>
      </c>
      <c r="F12" s="36">
        <f>IF(I7="","",I7)</f>
        <v>11</v>
      </c>
      <c r="G12" s="37"/>
      <c r="H12" s="178" t="str">
        <f>IF(H13="","",IF(H13&gt;L13,"○","×"))</f>
        <v/>
      </c>
      <c r="I12" s="179"/>
      <c r="J12" s="179"/>
      <c r="K12" s="179"/>
      <c r="L12" s="179"/>
      <c r="M12" s="38" t="str">
        <f>IF(M13="","",IF(M13="W","○",IF(M13="L","×",IF(M13&gt;Q13,"○","×"))))</f>
        <v>×</v>
      </c>
      <c r="N12" s="39">
        <v>8</v>
      </c>
      <c r="O12" s="35" t="s">
        <v>55</v>
      </c>
      <c r="P12" s="39">
        <v>11</v>
      </c>
      <c r="Q12" s="40"/>
      <c r="R12" s="41" t="str">
        <f>IF(R13="","",IF(R13="W","○",IF(R13="L","×",IF(R13&gt;V13,"○","×"))))</f>
        <v>○</v>
      </c>
      <c r="S12" s="20">
        <v>11</v>
      </c>
      <c r="T12" s="21" t="s">
        <v>55</v>
      </c>
      <c r="U12" s="20">
        <v>9</v>
      </c>
      <c r="V12" s="23"/>
      <c r="W12" s="181">
        <f>IF($B12="","",COUNTIF($C12:$V16,"○"))</f>
        <v>1</v>
      </c>
      <c r="X12" s="163">
        <f>IF($B12="","",COUNTIF($C12:$V16,"×"))</f>
        <v>2</v>
      </c>
      <c r="Y12" s="183">
        <f>IF($B12="","",W12*2+X12)</f>
        <v>4</v>
      </c>
      <c r="Z12" s="209">
        <f t="shared" ref="Z12" si="0">IF(ISERROR(RANK(Y12,$Y$7:$Y$26,0))=TRUE,"",RANK(Y12,$Y$7:$Y$26,0))</f>
        <v>3</v>
      </c>
    </row>
    <row r="13" spans="1:26" ht="14.25" customHeight="1" x14ac:dyDescent="0.2">
      <c r="A13" s="151"/>
      <c r="B13" s="154"/>
      <c r="C13" s="169">
        <f>IF(H8="W","L",IF(H8="L","W",IF(H8="","",L8)))</f>
        <v>0</v>
      </c>
      <c r="D13" s="42">
        <f>IF(K8="","",K8)</f>
        <v>9</v>
      </c>
      <c r="E13" s="29" t="s">
        <v>55</v>
      </c>
      <c r="F13" s="43">
        <f>IF(I8="","",I8)</f>
        <v>11</v>
      </c>
      <c r="G13" s="145">
        <f>IF(OR(C13="L",C13="W"),"",H8)</f>
        <v>3</v>
      </c>
      <c r="H13" s="180"/>
      <c r="I13" s="156"/>
      <c r="J13" s="156"/>
      <c r="K13" s="156"/>
      <c r="L13" s="156"/>
      <c r="M13" s="143">
        <f>IF(N12="","",IF(N12&gt;P12,1,0)+IF(N13&gt;P13,1,0)+IF(N14&gt;P14,1,0)+IF(N15&gt;P15,1,0)+IF(N16&gt;P16,1,0))</f>
        <v>2</v>
      </c>
      <c r="N13" s="28">
        <v>9</v>
      </c>
      <c r="O13" s="29" t="s">
        <v>55</v>
      </c>
      <c r="P13" s="28">
        <v>11</v>
      </c>
      <c r="Q13" s="171">
        <f>IF(OR(M13="L",M13="W"),"",IF(N12="","",IF(N12&lt;P12,1,0)+IF(N13&lt;P13,1,0)+IF(N14&lt;P14,1,0)+IF(N15&lt;P15,1,0)+IF(N16&lt;P16,1,0)))</f>
        <v>3</v>
      </c>
      <c r="R13" s="173">
        <f>IF(S12="","",IF(S12&gt;U12,1,0)+IF(S13&gt;U13,1,0)+IF(S14&gt;U14,1,0)+IF(S15&gt;U15,1,0)+IF(S16&gt;U16,1,0))</f>
        <v>3</v>
      </c>
      <c r="S13" s="28">
        <v>11</v>
      </c>
      <c r="T13" s="29" t="s">
        <v>55</v>
      </c>
      <c r="U13" s="28">
        <v>9</v>
      </c>
      <c r="V13" s="147">
        <f>IF(OR(R13="L",R13="W"),"",IF(S12="","",IF(S12&lt;U12,1,0)+IF(S13&lt;U13,1,0)+IF(S14&lt;U14,1,0)+IF(S15&lt;U15,1,0)+IF(S16&lt;U16,1,0)))</f>
        <v>1</v>
      </c>
      <c r="W13" s="182"/>
      <c r="X13" s="164"/>
      <c r="Y13" s="166"/>
      <c r="Z13" s="208"/>
    </row>
    <row r="14" spans="1:26" ht="14.25" customHeight="1" x14ac:dyDescent="0.2">
      <c r="A14" s="151"/>
      <c r="B14" s="154"/>
      <c r="C14" s="169"/>
      <c r="D14" s="42">
        <f>IF(K9="","",K9)</f>
        <v>4</v>
      </c>
      <c r="E14" s="29" t="s">
        <v>55</v>
      </c>
      <c r="F14" s="43">
        <f>IF(I9="","",I9)</f>
        <v>11</v>
      </c>
      <c r="G14" s="145"/>
      <c r="H14" s="180"/>
      <c r="I14" s="156"/>
      <c r="J14" s="156"/>
      <c r="K14" s="156"/>
      <c r="L14" s="156"/>
      <c r="M14" s="143"/>
      <c r="N14" s="28">
        <v>11</v>
      </c>
      <c r="O14" s="29" t="s">
        <v>55</v>
      </c>
      <c r="P14" s="28">
        <v>6</v>
      </c>
      <c r="Q14" s="171"/>
      <c r="R14" s="173"/>
      <c r="S14" s="28">
        <v>7</v>
      </c>
      <c r="T14" s="29" t="s">
        <v>55</v>
      </c>
      <c r="U14" s="28">
        <v>11</v>
      </c>
      <c r="V14" s="147"/>
      <c r="W14" s="182"/>
      <c r="X14" s="164"/>
      <c r="Y14" s="166"/>
      <c r="Z14" s="208"/>
    </row>
    <row r="15" spans="1:26" ht="14.25" customHeight="1" x14ac:dyDescent="0.2">
      <c r="A15" s="151"/>
      <c r="B15" s="184" t="str">
        <f>IF(女子!L37="","",女子!L37)</f>
        <v>（高松商）</v>
      </c>
      <c r="C15" s="169"/>
      <c r="D15" s="42" t="str">
        <f>IF(K10="","",K10)</f>
        <v/>
      </c>
      <c r="E15" s="29" t="s">
        <v>55</v>
      </c>
      <c r="F15" s="43" t="str">
        <f>IF(I10="","",I10)</f>
        <v/>
      </c>
      <c r="G15" s="145"/>
      <c r="H15" s="180"/>
      <c r="I15" s="156"/>
      <c r="J15" s="156"/>
      <c r="K15" s="156"/>
      <c r="L15" s="156"/>
      <c r="M15" s="143"/>
      <c r="N15" s="28">
        <v>12</v>
      </c>
      <c r="O15" s="29" t="s">
        <v>55</v>
      </c>
      <c r="P15" s="28">
        <v>10</v>
      </c>
      <c r="Q15" s="171"/>
      <c r="R15" s="173"/>
      <c r="S15" s="28">
        <v>11</v>
      </c>
      <c r="T15" s="29" t="s">
        <v>55</v>
      </c>
      <c r="U15" s="28">
        <v>6</v>
      </c>
      <c r="V15" s="147"/>
      <c r="W15" s="182"/>
      <c r="X15" s="164"/>
      <c r="Y15" s="166"/>
      <c r="Z15" s="208"/>
    </row>
    <row r="16" spans="1:26" ht="14.25" customHeight="1" x14ac:dyDescent="0.2">
      <c r="A16" s="152"/>
      <c r="B16" s="185"/>
      <c r="C16" s="170"/>
      <c r="D16" s="44" t="str">
        <f>IF(K11="","",K11)</f>
        <v/>
      </c>
      <c r="E16" s="31" t="s">
        <v>55</v>
      </c>
      <c r="F16" s="45" t="str">
        <f>IF(I11="","",I11)</f>
        <v/>
      </c>
      <c r="G16" s="146"/>
      <c r="H16" s="180"/>
      <c r="I16" s="156"/>
      <c r="J16" s="156"/>
      <c r="K16" s="156"/>
      <c r="L16" s="156"/>
      <c r="M16" s="144"/>
      <c r="N16" s="30">
        <v>10</v>
      </c>
      <c r="O16" s="31" t="s">
        <v>55</v>
      </c>
      <c r="P16" s="30">
        <v>12</v>
      </c>
      <c r="Q16" s="172"/>
      <c r="R16" s="174"/>
      <c r="S16" s="30"/>
      <c r="T16" s="31" t="s">
        <v>55</v>
      </c>
      <c r="U16" s="30"/>
      <c r="V16" s="175"/>
      <c r="W16" s="182"/>
      <c r="X16" s="164"/>
      <c r="Y16" s="167"/>
      <c r="Z16" s="141"/>
    </row>
    <row r="17" spans="1:26" ht="14.25" customHeight="1" x14ac:dyDescent="0.2">
      <c r="A17" s="176" t="s">
        <v>43</v>
      </c>
      <c r="B17" s="186" t="str">
        <f>IF(女子!L27="","",女子!L27)</f>
        <v>阿部</v>
      </c>
      <c r="C17" s="19" t="str">
        <f>IF(M7="","",IF(M7="○","×","○"))</f>
        <v>×</v>
      </c>
      <c r="D17" s="34">
        <f>IF(P7="","",P7)</f>
        <v>6</v>
      </c>
      <c r="E17" s="35" t="s">
        <v>55</v>
      </c>
      <c r="F17" s="36">
        <f>IF(N7="","",N7)</f>
        <v>11</v>
      </c>
      <c r="G17" s="37"/>
      <c r="H17" s="38" t="str">
        <f>IF(M12="","",IF(M12="○","×","○"))</f>
        <v>○</v>
      </c>
      <c r="I17" s="34">
        <f>IF(P12="","",P12)</f>
        <v>11</v>
      </c>
      <c r="J17" s="35" t="s">
        <v>55</v>
      </c>
      <c r="K17" s="36">
        <f>IF(N12="","",N12)</f>
        <v>8</v>
      </c>
      <c r="L17" s="40"/>
      <c r="M17" s="156" t="str">
        <f>IF(M18="","",IF(M18&gt;Q18,"○","×"))</f>
        <v/>
      </c>
      <c r="N17" s="156"/>
      <c r="O17" s="156"/>
      <c r="P17" s="156"/>
      <c r="Q17" s="157"/>
      <c r="R17" s="19" t="str">
        <f>IF(R18="","",IF(R18="W","○",IF(R18="L","×",IF(R18&gt;V18,"○","×"))))</f>
        <v>○</v>
      </c>
      <c r="S17" s="20">
        <v>11</v>
      </c>
      <c r="T17" s="21" t="s">
        <v>55</v>
      </c>
      <c r="U17" s="20">
        <v>4</v>
      </c>
      <c r="V17" s="23"/>
      <c r="W17" s="181">
        <f>IF($B17="","",COUNTIF($C17:$V21,"○"))</f>
        <v>2</v>
      </c>
      <c r="X17" s="163">
        <f>IF($B17="","",COUNTIF($C17:$V21,"×"))</f>
        <v>1</v>
      </c>
      <c r="Y17" s="183">
        <f>IF($B17="","",W17*2+X17)</f>
        <v>5</v>
      </c>
      <c r="Z17" s="209">
        <f t="shared" ref="Z17" si="1">IF(ISERROR(RANK(Y17,$Y$7:$Y$26,0))=TRUE,"",RANK(Y17,$Y$7:$Y$26,0))</f>
        <v>2</v>
      </c>
    </row>
    <row r="18" spans="1:26" ht="14.25" customHeight="1" x14ac:dyDescent="0.2">
      <c r="A18" s="151"/>
      <c r="B18" s="154"/>
      <c r="C18" s="169">
        <f>IF(M8="W","L",IF(M8="L","W",IF(M8="","",Q8)))</f>
        <v>1</v>
      </c>
      <c r="D18" s="42">
        <f>IF(P8="","",P8)</f>
        <v>5</v>
      </c>
      <c r="E18" s="29" t="s">
        <v>55</v>
      </c>
      <c r="F18" s="43">
        <f>IF(N8="","",N8)</f>
        <v>11</v>
      </c>
      <c r="G18" s="147">
        <f>IF(OR(C18="L",C18="W"),"",M8)</f>
        <v>3</v>
      </c>
      <c r="H18" s="143">
        <f>IF(M13="W","L",IF(M13="L","W",IF(M13="","",Q13)))</f>
        <v>3</v>
      </c>
      <c r="I18" s="42">
        <f>IF(P13="","",P13)</f>
        <v>11</v>
      </c>
      <c r="J18" s="29" t="s">
        <v>55</v>
      </c>
      <c r="K18" s="43">
        <f>IF(N13="","",N13)</f>
        <v>9</v>
      </c>
      <c r="L18" s="171">
        <f>IF(OR(H18="L",H18="W"),"",M13)</f>
        <v>2</v>
      </c>
      <c r="M18" s="156"/>
      <c r="N18" s="156"/>
      <c r="O18" s="156"/>
      <c r="P18" s="156"/>
      <c r="Q18" s="157"/>
      <c r="R18" s="143">
        <f>IF(S17="","",IF(S17&gt;U17,1,0)+IF(S18&gt;U18,1,0)+IF(S19&gt;U19,1,0)+IF(S20&gt;U20,1,0)+IF(S21&gt;U21,1,0))</f>
        <v>3</v>
      </c>
      <c r="S18" s="28">
        <v>11</v>
      </c>
      <c r="T18" s="29" t="s">
        <v>55</v>
      </c>
      <c r="U18" s="28">
        <v>7</v>
      </c>
      <c r="V18" s="147">
        <f>IF(OR(R18="L",R18="W"),"",IF(S17="","",IF(S17&lt;U17,1,0)+IF(S18&lt;U18,1,0)+IF(S19&lt;U19,1,0)+IF(S20&lt;U20,1,0)+IF(S21&lt;U21,1,0)))</f>
        <v>2</v>
      </c>
      <c r="W18" s="182"/>
      <c r="X18" s="164"/>
      <c r="Y18" s="166"/>
      <c r="Z18" s="208"/>
    </row>
    <row r="19" spans="1:26" ht="14.25" customHeight="1" x14ac:dyDescent="0.2">
      <c r="A19" s="151"/>
      <c r="B19" s="154"/>
      <c r="C19" s="169"/>
      <c r="D19" s="42">
        <f>IF(P9="","",P9)</f>
        <v>11</v>
      </c>
      <c r="E19" s="29" t="s">
        <v>55</v>
      </c>
      <c r="F19" s="43">
        <f>IF(N9="","",N9)</f>
        <v>6</v>
      </c>
      <c r="G19" s="147"/>
      <c r="H19" s="143"/>
      <c r="I19" s="42">
        <f>IF(P14="","",P14)</f>
        <v>6</v>
      </c>
      <c r="J19" s="29" t="s">
        <v>55</v>
      </c>
      <c r="K19" s="43">
        <f>IF(N14="","",N14)</f>
        <v>11</v>
      </c>
      <c r="L19" s="171"/>
      <c r="M19" s="156"/>
      <c r="N19" s="156"/>
      <c r="O19" s="156"/>
      <c r="P19" s="156"/>
      <c r="Q19" s="157"/>
      <c r="R19" s="143"/>
      <c r="S19" s="28">
        <v>7</v>
      </c>
      <c r="T19" s="29" t="s">
        <v>55</v>
      </c>
      <c r="U19" s="28">
        <v>11</v>
      </c>
      <c r="V19" s="147"/>
      <c r="W19" s="182"/>
      <c r="X19" s="164"/>
      <c r="Y19" s="166"/>
      <c r="Z19" s="208"/>
    </row>
    <row r="20" spans="1:26" ht="14.25" customHeight="1" x14ac:dyDescent="0.2">
      <c r="A20" s="151"/>
      <c r="B20" s="184" t="str">
        <f>IF(女子!L29="","",女子!L29)</f>
        <v>（香川西）</v>
      </c>
      <c r="C20" s="169"/>
      <c r="D20" s="42">
        <f>IF(P10="","",P10)</f>
        <v>8</v>
      </c>
      <c r="E20" s="29" t="s">
        <v>55</v>
      </c>
      <c r="F20" s="43">
        <f>IF(N10="","",N10)</f>
        <v>11</v>
      </c>
      <c r="G20" s="147"/>
      <c r="H20" s="143"/>
      <c r="I20" s="42">
        <f>IF(P15="","",P15)</f>
        <v>10</v>
      </c>
      <c r="J20" s="29" t="s">
        <v>55</v>
      </c>
      <c r="K20" s="43">
        <f>IF(N15="","",N15)</f>
        <v>12</v>
      </c>
      <c r="L20" s="171"/>
      <c r="M20" s="156"/>
      <c r="N20" s="156"/>
      <c r="O20" s="156"/>
      <c r="P20" s="156"/>
      <c r="Q20" s="157"/>
      <c r="R20" s="143"/>
      <c r="S20" s="28">
        <v>13</v>
      </c>
      <c r="T20" s="29" t="s">
        <v>55</v>
      </c>
      <c r="U20" s="28">
        <v>15</v>
      </c>
      <c r="V20" s="147"/>
      <c r="W20" s="182"/>
      <c r="X20" s="164"/>
      <c r="Y20" s="166"/>
      <c r="Z20" s="208"/>
    </row>
    <row r="21" spans="1:26" ht="14.25" customHeight="1" x14ac:dyDescent="0.2">
      <c r="A21" s="152"/>
      <c r="B21" s="187"/>
      <c r="C21" s="169"/>
      <c r="D21" s="46" t="str">
        <f>IF(P11="","",P11)</f>
        <v/>
      </c>
      <c r="E21" s="33" t="s">
        <v>55</v>
      </c>
      <c r="F21" s="47" t="str">
        <f>IF(N11="","",N11)</f>
        <v/>
      </c>
      <c r="G21" s="147"/>
      <c r="H21" s="144"/>
      <c r="I21" s="44">
        <f>IF(P16="","",P16)</f>
        <v>12</v>
      </c>
      <c r="J21" s="31" t="s">
        <v>55</v>
      </c>
      <c r="K21" s="45">
        <f>IF(N16="","",N16)</f>
        <v>10</v>
      </c>
      <c r="L21" s="172"/>
      <c r="M21" s="159"/>
      <c r="N21" s="159"/>
      <c r="O21" s="159"/>
      <c r="P21" s="159"/>
      <c r="Q21" s="160"/>
      <c r="R21" s="144"/>
      <c r="S21" s="30">
        <v>11</v>
      </c>
      <c r="T21" s="31" t="s">
        <v>55</v>
      </c>
      <c r="U21" s="30">
        <v>8</v>
      </c>
      <c r="V21" s="175"/>
      <c r="W21" s="182"/>
      <c r="X21" s="164"/>
      <c r="Y21" s="167"/>
      <c r="Z21" s="141"/>
    </row>
    <row r="22" spans="1:26" ht="14.25" customHeight="1" x14ac:dyDescent="0.2">
      <c r="A22" s="176" t="s">
        <v>45</v>
      </c>
      <c r="B22" s="196" t="str">
        <f>IF(女子!L19="","",女子!L19)</f>
        <v>宮﨑</v>
      </c>
      <c r="C22" s="48" t="str">
        <f>IF(R7="","",IF(R7="○","×","○"))</f>
        <v>×</v>
      </c>
      <c r="D22" s="34">
        <f>IF(U7="","",U7)</f>
        <v>6</v>
      </c>
      <c r="E22" s="35" t="s">
        <v>55</v>
      </c>
      <c r="F22" s="36">
        <f>IF(S7="","",S7)</f>
        <v>11</v>
      </c>
      <c r="G22" s="40"/>
      <c r="H22" s="41" t="str">
        <f>IF(R12="","",IF(R12="○","×","○"))</f>
        <v>×</v>
      </c>
      <c r="I22" s="49">
        <f>IF(U12="","",U12)</f>
        <v>9</v>
      </c>
      <c r="J22" s="21" t="s">
        <v>55</v>
      </c>
      <c r="K22" s="50">
        <f>IF(S12="","",S12)</f>
        <v>11</v>
      </c>
      <c r="L22" s="51"/>
      <c r="M22" s="41" t="str">
        <f>IF(R17="","",IF(R17="○","×","○"))</f>
        <v>×</v>
      </c>
      <c r="N22" s="34">
        <f>IF(U17="","",U17)</f>
        <v>4</v>
      </c>
      <c r="O22" s="35" t="s">
        <v>55</v>
      </c>
      <c r="P22" s="36">
        <f>IF(S17="","",S17)</f>
        <v>11</v>
      </c>
      <c r="Q22" s="37"/>
      <c r="R22" s="178" t="str">
        <f>IF(R23="","",IF(R23&gt;V23,"○","×"))</f>
        <v/>
      </c>
      <c r="S22" s="179"/>
      <c r="T22" s="179"/>
      <c r="U22" s="179"/>
      <c r="V22" s="179"/>
      <c r="W22" s="181">
        <f>IF($B22="","",COUNTIF($C22:$V26,"○"))</f>
        <v>0</v>
      </c>
      <c r="X22" s="163">
        <f>IF($B22="","",COUNTIF($C22:$V26,"×"))</f>
        <v>3</v>
      </c>
      <c r="Y22" s="167">
        <f>IF($B22="","",W22*2+X22)</f>
        <v>3</v>
      </c>
      <c r="Z22" s="209">
        <f t="shared" ref="Z22" si="2">IF(ISERROR(RANK(Y22,$Y$7:$Y$26,0))=TRUE,"",RANK(Y22,$Y$7:$Y$26,0))</f>
        <v>4</v>
      </c>
    </row>
    <row r="23" spans="1:26" ht="14.25" customHeight="1" x14ac:dyDescent="0.2">
      <c r="A23" s="151"/>
      <c r="B23" s="197"/>
      <c r="C23" s="189">
        <f>IF(R8="W","L",IF(R8="L","W",IF(R8="","",V8)))</f>
        <v>0</v>
      </c>
      <c r="D23" s="42">
        <f>IF(U8="","",U8)</f>
        <v>1</v>
      </c>
      <c r="E23" s="29" t="s">
        <v>55</v>
      </c>
      <c r="F23" s="43">
        <f>IF(S8="","",S8)</f>
        <v>11</v>
      </c>
      <c r="G23" s="171">
        <f>IF(OR(C23="L",C23="W"),"",R8)</f>
        <v>3</v>
      </c>
      <c r="H23" s="173">
        <f>IF(R13="W","L",IF(R13="L","W",IF(R13="","",V13)))</f>
        <v>1</v>
      </c>
      <c r="I23" s="42">
        <f>IF(U13="","",U13)</f>
        <v>9</v>
      </c>
      <c r="J23" s="29" t="s">
        <v>55</v>
      </c>
      <c r="K23" s="43">
        <f>IF(S13="","",S13)</f>
        <v>11</v>
      </c>
      <c r="L23" s="171">
        <f>IF(OR(H23="L",H23="W"),"",R13)</f>
        <v>3</v>
      </c>
      <c r="M23" s="173">
        <f>IF(R18="W","L",IF(R18="L","W",IF(R18="","",V18)))</f>
        <v>2</v>
      </c>
      <c r="N23" s="42">
        <f>IF(U18="","",U18)</f>
        <v>7</v>
      </c>
      <c r="O23" s="29" t="s">
        <v>55</v>
      </c>
      <c r="P23" s="43">
        <f>IF(S18="","",S18)</f>
        <v>11</v>
      </c>
      <c r="Q23" s="145">
        <f>IF(OR(M23="L",M23="W"),"",R18)</f>
        <v>3</v>
      </c>
      <c r="R23" s="180"/>
      <c r="S23" s="156"/>
      <c r="T23" s="156"/>
      <c r="U23" s="156"/>
      <c r="V23" s="156"/>
      <c r="W23" s="182"/>
      <c r="X23" s="164"/>
      <c r="Y23" s="202"/>
      <c r="Z23" s="208"/>
    </row>
    <row r="24" spans="1:26" ht="14.25" customHeight="1" x14ac:dyDescent="0.2">
      <c r="A24" s="151"/>
      <c r="B24" s="197"/>
      <c r="C24" s="189"/>
      <c r="D24" s="42">
        <f>IF(U9="","",U9)</f>
        <v>5</v>
      </c>
      <c r="E24" s="29" t="s">
        <v>55</v>
      </c>
      <c r="F24" s="43">
        <f>IF(S9="","",S9)</f>
        <v>11</v>
      </c>
      <c r="G24" s="171"/>
      <c r="H24" s="173"/>
      <c r="I24" s="42">
        <f>IF(U14="","",U14)</f>
        <v>11</v>
      </c>
      <c r="J24" s="29" t="s">
        <v>55</v>
      </c>
      <c r="K24" s="43">
        <f>IF(S14="","",S14)</f>
        <v>7</v>
      </c>
      <c r="L24" s="171"/>
      <c r="M24" s="173"/>
      <c r="N24" s="42">
        <f>IF(U19="","",U19)</f>
        <v>11</v>
      </c>
      <c r="O24" s="29" t="s">
        <v>55</v>
      </c>
      <c r="P24" s="43">
        <f>IF(S19="","",S19)</f>
        <v>7</v>
      </c>
      <c r="Q24" s="145"/>
      <c r="R24" s="180"/>
      <c r="S24" s="156"/>
      <c r="T24" s="156"/>
      <c r="U24" s="156"/>
      <c r="V24" s="156"/>
      <c r="W24" s="182"/>
      <c r="X24" s="164"/>
      <c r="Y24" s="202"/>
      <c r="Z24" s="208"/>
    </row>
    <row r="25" spans="1:26" ht="14.25" customHeight="1" x14ac:dyDescent="0.2">
      <c r="A25" s="151"/>
      <c r="B25" s="204" t="str">
        <f>IF(女子!L21="","",女子!L21)</f>
        <v>（尽　誠）</v>
      </c>
      <c r="C25" s="189"/>
      <c r="D25" s="42" t="str">
        <f>IF(U10="","",U10)</f>
        <v/>
      </c>
      <c r="E25" s="29" t="s">
        <v>55</v>
      </c>
      <c r="F25" s="43" t="str">
        <f>IF(S10="","",S10)</f>
        <v/>
      </c>
      <c r="G25" s="171"/>
      <c r="H25" s="173"/>
      <c r="I25" s="42">
        <f>IF(U15="","",U15)</f>
        <v>6</v>
      </c>
      <c r="J25" s="29" t="s">
        <v>55</v>
      </c>
      <c r="K25" s="43">
        <f>IF(S15="","",S15)</f>
        <v>11</v>
      </c>
      <c r="L25" s="171"/>
      <c r="M25" s="173"/>
      <c r="N25" s="42">
        <f>IF(U20="","",U20)</f>
        <v>15</v>
      </c>
      <c r="O25" s="29" t="s">
        <v>55</v>
      </c>
      <c r="P25" s="43">
        <f>IF(S20="","",S20)</f>
        <v>13</v>
      </c>
      <c r="Q25" s="145"/>
      <c r="R25" s="180"/>
      <c r="S25" s="156"/>
      <c r="T25" s="156"/>
      <c r="U25" s="156"/>
      <c r="V25" s="156"/>
      <c r="W25" s="182"/>
      <c r="X25" s="164"/>
      <c r="Y25" s="202"/>
      <c r="Z25" s="208"/>
    </row>
    <row r="26" spans="1:26" ht="14.25" customHeight="1" thickBot="1" x14ac:dyDescent="0.25">
      <c r="A26" s="195"/>
      <c r="B26" s="205"/>
      <c r="C26" s="190"/>
      <c r="D26" s="52" t="str">
        <f>IF(U11="","",U11)</f>
        <v/>
      </c>
      <c r="E26" s="53" t="s">
        <v>55</v>
      </c>
      <c r="F26" s="54" t="str">
        <f>IF(S11="","",S11)</f>
        <v/>
      </c>
      <c r="G26" s="191"/>
      <c r="H26" s="192"/>
      <c r="I26" s="55" t="str">
        <f>IF(U16="","",U16)</f>
        <v/>
      </c>
      <c r="J26" s="56" t="s">
        <v>55</v>
      </c>
      <c r="K26" s="57" t="str">
        <f>IF(S16="","",S16)</f>
        <v/>
      </c>
      <c r="L26" s="193"/>
      <c r="M26" s="192"/>
      <c r="N26" s="55">
        <f>IF(U21="","",U21)</f>
        <v>8</v>
      </c>
      <c r="O26" s="56" t="s">
        <v>55</v>
      </c>
      <c r="P26" s="57">
        <f>IF(S21="","",S21)</f>
        <v>11</v>
      </c>
      <c r="Q26" s="194"/>
      <c r="R26" s="198"/>
      <c r="S26" s="199"/>
      <c r="T26" s="199"/>
      <c r="U26" s="199"/>
      <c r="V26" s="199"/>
      <c r="W26" s="200"/>
      <c r="X26" s="201"/>
      <c r="Y26" s="203"/>
      <c r="Z26" s="210"/>
    </row>
    <row r="29" spans="1:26" ht="21" customHeight="1" x14ac:dyDescent="0.2">
      <c r="B29" s="17"/>
      <c r="C29" s="130" t="s">
        <v>56</v>
      </c>
      <c r="D29" s="130"/>
      <c r="E29" s="130"/>
      <c r="F29" s="130"/>
      <c r="G29" s="130"/>
      <c r="H29" s="130"/>
      <c r="I29" s="130"/>
      <c r="J29" s="130"/>
      <c r="K29" s="130"/>
      <c r="L29" s="130"/>
      <c r="N29" s="18"/>
      <c r="O29" s="206" t="s">
        <v>62</v>
      </c>
      <c r="P29" s="206"/>
      <c r="Q29" s="206"/>
      <c r="R29" s="206"/>
      <c r="S29" s="206"/>
      <c r="T29" s="206"/>
      <c r="U29" s="206"/>
      <c r="V29" s="206"/>
    </row>
    <row r="30" spans="1:26" ht="15.75" customHeight="1" thickBot="1" x14ac:dyDescent="0.25"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</row>
    <row r="31" spans="1:26" ht="14" x14ac:dyDescent="0.2">
      <c r="A31" s="131"/>
      <c r="B31" s="132"/>
      <c r="C31" s="135" t="s">
        <v>47</v>
      </c>
      <c r="D31" s="136"/>
      <c r="E31" s="136"/>
      <c r="F31" s="136"/>
      <c r="G31" s="137"/>
      <c r="H31" s="138" t="s">
        <v>46</v>
      </c>
      <c r="I31" s="136"/>
      <c r="J31" s="136"/>
      <c r="K31" s="136"/>
      <c r="L31" s="137"/>
      <c r="M31" s="138" t="s">
        <v>49</v>
      </c>
      <c r="N31" s="136"/>
      <c r="O31" s="136"/>
      <c r="P31" s="136"/>
      <c r="Q31" s="137"/>
      <c r="R31" s="138" t="s">
        <v>48</v>
      </c>
      <c r="S31" s="136"/>
      <c r="T31" s="136"/>
      <c r="U31" s="136"/>
      <c r="V31" s="136"/>
      <c r="W31" s="139" t="s">
        <v>52</v>
      </c>
      <c r="X31" s="120" t="s">
        <v>53</v>
      </c>
      <c r="Y31" s="120" t="s">
        <v>54</v>
      </c>
      <c r="Z31" s="122" t="s">
        <v>50</v>
      </c>
    </row>
    <row r="32" spans="1:26" ht="29.25" customHeight="1" thickBot="1" x14ac:dyDescent="0.25">
      <c r="A32" s="133"/>
      <c r="B32" s="134"/>
      <c r="C32" s="124" t="str">
        <f>IF(B33="","",B33)</f>
        <v>近藤</v>
      </c>
      <c r="D32" s="125"/>
      <c r="E32" s="125"/>
      <c r="F32" s="125"/>
      <c r="G32" s="125"/>
      <c r="H32" s="126" t="str">
        <f>IF(B38="","",B38)</f>
        <v>劉</v>
      </c>
      <c r="I32" s="125"/>
      <c r="J32" s="125"/>
      <c r="K32" s="125"/>
      <c r="L32" s="125"/>
      <c r="M32" s="125" t="str">
        <f>IF(B43="","",B43)</f>
        <v>櫻井</v>
      </c>
      <c r="N32" s="125"/>
      <c r="O32" s="125"/>
      <c r="P32" s="125"/>
      <c r="Q32" s="125"/>
      <c r="R32" s="127" t="str">
        <f>IF(B48="","",B48)</f>
        <v>横手</v>
      </c>
      <c r="S32" s="127"/>
      <c r="T32" s="127"/>
      <c r="U32" s="127"/>
      <c r="V32" s="128"/>
      <c r="W32" s="140"/>
      <c r="X32" s="121"/>
      <c r="Y32" s="121"/>
      <c r="Z32" s="123"/>
    </row>
    <row r="33" spans="1:26" ht="14.25" customHeight="1" x14ac:dyDescent="0.2">
      <c r="A33" s="150" t="s">
        <v>47</v>
      </c>
      <c r="B33" s="153" t="str">
        <f>IF(女子!V34="","",女子!V34)</f>
        <v>近藤</v>
      </c>
      <c r="C33" s="155" t="str">
        <f>IF(C34="","",IF(C34&gt;G34,"○","×"))</f>
        <v/>
      </c>
      <c r="D33" s="156"/>
      <c r="E33" s="156"/>
      <c r="F33" s="156"/>
      <c r="G33" s="157"/>
      <c r="H33" s="19" t="str">
        <f>IF(H34="","",IF(H34="W","○",IF(H34="L","×",IF(H34&gt;L34,"○","×"))))</f>
        <v>×</v>
      </c>
      <c r="I33" s="20">
        <v>8</v>
      </c>
      <c r="J33" s="21" t="s">
        <v>55</v>
      </c>
      <c r="K33" s="20">
        <v>11</v>
      </c>
      <c r="L33" s="22"/>
      <c r="M33" s="19" t="str">
        <f>IF(M34="","",IF(M34="W","○",IF(M34="L","×",IF(M34&gt;Q34,"○","×"))))</f>
        <v>×</v>
      </c>
      <c r="N33" s="20">
        <v>12</v>
      </c>
      <c r="O33" s="21" t="s">
        <v>55</v>
      </c>
      <c r="P33" s="20">
        <v>10</v>
      </c>
      <c r="Q33" s="23"/>
      <c r="R33" s="24" t="str">
        <f>IF(R34="","",IF(R34="W","○",IF(R34="L","×",IF(R34&gt;V34,"○","×"))))</f>
        <v>○</v>
      </c>
      <c r="S33" s="25">
        <v>11</v>
      </c>
      <c r="T33" s="26" t="s">
        <v>55</v>
      </c>
      <c r="U33" s="25">
        <v>8</v>
      </c>
      <c r="V33" s="27"/>
      <c r="W33" s="161">
        <f>IF($B33="","",COUNTIF($C33:$V37,"○"))</f>
        <v>1</v>
      </c>
      <c r="X33" s="163">
        <f>IF($B33="","",COUNTIF($C33:$V37,"×"))</f>
        <v>2</v>
      </c>
      <c r="Y33" s="165">
        <f>IF($B33="","",W33*2+X33)</f>
        <v>4</v>
      </c>
      <c r="Z33" s="141">
        <f>IF(ISERROR(RANK(Y33,$Y$33:$Y$52,0))=TRUE,"",RANK(Y33,$Y$33:$Y$52,0))</f>
        <v>3</v>
      </c>
    </row>
    <row r="34" spans="1:26" ht="14.25" customHeight="1" x14ac:dyDescent="0.2">
      <c r="A34" s="151"/>
      <c r="B34" s="154"/>
      <c r="C34" s="155"/>
      <c r="D34" s="156"/>
      <c r="E34" s="156"/>
      <c r="F34" s="156"/>
      <c r="G34" s="157"/>
      <c r="H34" s="143">
        <f>IF(I33="","",IF(I33&gt;K33,1,0)+IF(I34&gt;K34,1,0)+IF(I35&gt;K35,1,0)+IF(I36&gt;K36,1,0)+IF(I37&gt;K37,1,0))</f>
        <v>0</v>
      </c>
      <c r="I34" s="28">
        <v>3</v>
      </c>
      <c r="J34" s="29" t="s">
        <v>55</v>
      </c>
      <c r="K34" s="28">
        <v>11</v>
      </c>
      <c r="L34" s="145">
        <f>IF(OR(H34="L",H34="W"),"",IF(I33="","",IF(I33&lt;K33,1,0)+IF(I34&lt;K34,1,0)+IF(I35&lt;K35,1,0)+IF(I36&lt;K36,1,0)+IF(I37&lt;K37,1,0)))</f>
        <v>3</v>
      </c>
      <c r="M34" s="143">
        <f>IF(N33="","",IF(N33&gt;P33,1,0)+IF(N34&gt;P34,1,0)+IF(N35&gt;P35,1,0)+IF(N36&gt;P36,1,0)+IF(N37&gt;P37,1,0))</f>
        <v>2</v>
      </c>
      <c r="N34" s="28">
        <v>3</v>
      </c>
      <c r="O34" s="29" t="s">
        <v>55</v>
      </c>
      <c r="P34" s="28">
        <v>11</v>
      </c>
      <c r="Q34" s="147">
        <f>IF(OR(M34="L",M34="W"),"",IF(N33="","",IF(N33&lt;P33,1,0)+IF(N34&lt;P34,1,0)+IF(N35&lt;P35,1,0)+IF(N36&lt;P36,1,0)+IF(N37&lt;P37,1,0)))</f>
        <v>3</v>
      </c>
      <c r="R34" s="143">
        <f>IF(S33="","",IF(S33&gt;U33,1,0)+IF(S34&gt;U34,1,0)+IF(S35&gt;U35,1,0)+IF(S36&gt;U36,1,0)+IF(S37&gt;U37,1,0))</f>
        <v>3</v>
      </c>
      <c r="S34" s="28">
        <v>12</v>
      </c>
      <c r="T34" s="29" t="s">
        <v>55</v>
      </c>
      <c r="U34" s="28">
        <v>10</v>
      </c>
      <c r="V34" s="148">
        <f>IF(OR(R34="L",R34="W"),"",IF(S33="","",IF(S33&lt;U33,1,0)+IF(S34&lt;U34,1,0)+IF(S35&lt;U35,1,0)+IF(S36&lt;U36,1,0)+IF(S37&lt;U37,1,0)))</f>
        <v>1</v>
      </c>
      <c r="W34" s="162"/>
      <c r="X34" s="164"/>
      <c r="Y34" s="166"/>
      <c r="Z34" s="142"/>
    </row>
    <row r="35" spans="1:26" ht="14.25" customHeight="1" x14ac:dyDescent="0.2">
      <c r="A35" s="151"/>
      <c r="B35" s="154"/>
      <c r="C35" s="155"/>
      <c r="D35" s="156"/>
      <c r="E35" s="156"/>
      <c r="F35" s="156"/>
      <c r="G35" s="157"/>
      <c r="H35" s="143"/>
      <c r="I35" s="28">
        <v>4</v>
      </c>
      <c r="J35" s="29" t="s">
        <v>55</v>
      </c>
      <c r="K35" s="28">
        <v>11</v>
      </c>
      <c r="L35" s="145"/>
      <c r="M35" s="143"/>
      <c r="N35" s="28">
        <v>11</v>
      </c>
      <c r="O35" s="29" t="s">
        <v>55</v>
      </c>
      <c r="P35" s="28">
        <v>3</v>
      </c>
      <c r="Q35" s="147"/>
      <c r="R35" s="143"/>
      <c r="S35" s="28">
        <v>6</v>
      </c>
      <c r="T35" s="29" t="s">
        <v>55</v>
      </c>
      <c r="U35" s="28">
        <v>11</v>
      </c>
      <c r="V35" s="148"/>
      <c r="W35" s="162"/>
      <c r="X35" s="164"/>
      <c r="Y35" s="166"/>
      <c r="Z35" s="142"/>
    </row>
    <row r="36" spans="1:26" ht="14.25" customHeight="1" x14ac:dyDescent="0.2">
      <c r="A36" s="151"/>
      <c r="B36" s="211" t="str">
        <f>IF(女子!V36="","",女子!V36)</f>
        <v>（尽　誠）</v>
      </c>
      <c r="C36" s="155"/>
      <c r="D36" s="156"/>
      <c r="E36" s="156"/>
      <c r="F36" s="156"/>
      <c r="G36" s="157"/>
      <c r="H36" s="143"/>
      <c r="I36" s="28"/>
      <c r="J36" s="29" t="s">
        <v>55</v>
      </c>
      <c r="K36" s="28"/>
      <c r="L36" s="145"/>
      <c r="M36" s="143"/>
      <c r="N36" s="28">
        <v>7</v>
      </c>
      <c r="O36" s="29" t="s">
        <v>55</v>
      </c>
      <c r="P36" s="28">
        <v>11</v>
      </c>
      <c r="Q36" s="147"/>
      <c r="R36" s="143"/>
      <c r="S36" s="28">
        <v>11</v>
      </c>
      <c r="T36" s="29" t="s">
        <v>55</v>
      </c>
      <c r="U36" s="28">
        <v>8</v>
      </c>
      <c r="V36" s="148"/>
      <c r="W36" s="162"/>
      <c r="X36" s="164"/>
      <c r="Y36" s="166"/>
      <c r="Z36" s="142"/>
    </row>
    <row r="37" spans="1:26" ht="14.25" customHeight="1" x14ac:dyDescent="0.2">
      <c r="A37" s="152"/>
      <c r="B37" s="211"/>
      <c r="C37" s="158"/>
      <c r="D37" s="159"/>
      <c r="E37" s="159"/>
      <c r="F37" s="159"/>
      <c r="G37" s="160"/>
      <c r="H37" s="144"/>
      <c r="I37" s="30"/>
      <c r="J37" s="31" t="s">
        <v>55</v>
      </c>
      <c r="K37" s="30"/>
      <c r="L37" s="146"/>
      <c r="M37" s="143"/>
      <c r="N37" s="32">
        <v>7</v>
      </c>
      <c r="O37" s="33" t="s">
        <v>55</v>
      </c>
      <c r="P37" s="32">
        <v>11</v>
      </c>
      <c r="Q37" s="147"/>
      <c r="R37" s="144"/>
      <c r="S37" s="30"/>
      <c r="T37" s="31" t="s">
        <v>55</v>
      </c>
      <c r="U37" s="30"/>
      <c r="V37" s="149"/>
      <c r="W37" s="162"/>
      <c r="X37" s="164"/>
      <c r="Y37" s="167"/>
      <c r="Z37" s="142"/>
    </row>
    <row r="38" spans="1:26" ht="14.25" customHeight="1" x14ac:dyDescent="0.2">
      <c r="A38" s="176" t="s">
        <v>46</v>
      </c>
      <c r="B38" s="177" t="str">
        <f>IF(女子!V9="","",女子!V9)</f>
        <v>劉</v>
      </c>
      <c r="C38" s="19" t="str">
        <f>IF(H33="","",IF(H33="○","×","○"))</f>
        <v>○</v>
      </c>
      <c r="D38" s="34">
        <f>IF(K33="","",K33)</f>
        <v>11</v>
      </c>
      <c r="E38" s="35" t="s">
        <v>55</v>
      </c>
      <c r="F38" s="36">
        <f>IF(I33="","",I33)</f>
        <v>8</v>
      </c>
      <c r="G38" s="37"/>
      <c r="H38" s="178" t="str">
        <f>IF(H39="","",IF(H39&gt;L39,"○","×"))</f>
        <v/>
      </c>
      <c r="I38" s="179"/>
      <c r="J38" s="179"/>
      <c r="K38" s="179"/>
      <c r="L38" s="179"/>
      <c r="M38" s="38" t="str">
        <f>IF(M39="","",IF(M39="W","○",IF(M39="L","×",IF(M39&gt;Q39,"○","×"))))</f>
        <v>○</v>
      </c>
      <c r="N38" s="39">
        <v>13</v>
      </c>
      <c r="O38" s="35" t="s">
        <v>55</v>
      </c>
      <c r="P38" s="39">
        <v>11</v>
      </c>
      <c r="Q38" s="40"/>
      <c r="R38" s="41" t="str">
        <f>IF(R39="","",IF(R39="W","○",IF(R39="L","×",IF(R39&gt;V39,"○","×"))))</f>
        <v>○</v>
      </c>
      <c r="S38" s="20">
        <v>11</v>
      </c>
      <c r="T38" s="21" t="s">
        <v>55</v>
      </c>
      <c r="U38" s="20">
        <v>5</v>
      </c>
      <c r="V38" s="23"/>
      <c r="W38" s="181">
        <f>IF($B38="","",COUNTIF($C38:$V42,"○"))</f>
        <v>3</v>
      </c>
      <c r="X38" s="163">
        <f>IF($B38="","",COUNTIF($C38:$V42,"×"))</f>
        <v>0</v>
      </c>
      <c r="Y38" s="183">
        <f>IF($B38="","",W38*2+X38)</f>
        <v>6</v>
      </c>
      <c r="Z38" s="209">
        <f>IF(ISERROR(RANK(Y38,$Y$33:$Y$52,0))=TRUE,"",RANK(Y38,$Y$33:$Y$52,0))</f>
        <v>1</v>
      </c>
    </row>
    <row r="39" spans="1:26" ht="14.25" customHeight="1" x14ac:dyDescent="0.2">
      <c r="A39" s="151"/>
      <c r="B39" s="154"/>
      <c r="C39" s="169">
        <f>IF(H34="W","L",IF(H34="L","W",IF(H34="","",L34)))</f>
        <v>3</v>
      </c>
      <c r="D39" s="42">
        <f>IF(K34="","",K34)</f>
        <v>11</v>
      </c>
      <c r="E39" s="29" t="s">
        <v>55</v>
      </c>
      <c r="F39" s="43">
        <f>IF(I34="","",I34)</f>
        <v>3</v>
      </c>
      <c r="G39" s="145">
        <f>IF(OR(C39="L",C39="W"),"",H34)</f>
        <v>0</v>
      </c>
      <c r="H39" s="180"/>
      <c r="I39" s="156"/>
      <c r="J39" s="156"/>
      <c r="K39" s="156"/>
      <c r="L39" s="156"/>
      <c r="M39" s="143">
        <f>IF(N38="","",IF(N38&gt;P38,1,0)+IF(N39&gt;P39,1,0)+IF(N40&gt;P40,1,0)+IF(N41&gt;P41,1,0)+IF(N42&gt;P42,1,0))</f>
        <v>3</v>
      </c>
      <c r="N39" s="28">
        <v>11</v>
      </c>
      <c r="O39" s="29" t="s">
        <v>55</v>
      </c>
      <c r="P39" s="28">
        <v>9</v>
      </c>
      <c r="Q39" s="171">
        <f>IF(OR(M39="L",M39="W"),"",IF(N38="","",IF(N38&lt;P38,1,0)+IF(N39&lt;P39,1,0)+IF(N40&lt;P40,1,0)+IF(N41&lt;P41,1,0)+IF(N42&lt;P42,1,0)))</f>
        <v>1</v>
      </c>
      <c r="R39" s="173">
        <f>IF(S38="","",IF(S38&gt;U38,1,0)+IF(S39&gt;U39,1,0)+IF(S40&gt;U40,1,0)+IF(S41&gt;U41,1,0)+IF(S42&gt;U42,1,0))</f>
        <v>3</v>
      </c>
      <c r="S39" s="28">
        <v>11</v>
      </c>
      <c r="T39" s="29" t="s">
        <v>55</v>
      </c>
      <c r="U39" s="28">
        <v>5</v>
      </c>
      <c r="V39" s="147">
        <f>IF(OR(R39="L",R39="W"),"",IF(S38="","",IF(S38&lt;U38,1,0)+IF(S39&lt;U39,1,0)+IF(S40&lt;U40,1,0)+IF(S41&lt;U41,1,0)+IF(S42&lt;U42,1,0)))</f>
        <v>0</v>
      </c>
      <c r="W39" s="182"/>
      <c r="X39" s="164"/>
      <c r="Y39" s="166"/>
      <c r="Z39" s="208"/>
    </row>
    <row r="40" spans="1:26" ht="14.25" customHeight="1" x14ac:dyDescent="0.2">
      <c r="A40" s="151"/>
      <c r="B40" s="154"/>
      <c r="C40" s="169"/>
      <c r="D40" s="42">
        <f>IF(K35="","",K35)</f>
        <v>11</v>
      </c>
      <c r="E40" s="29" t="s">
        <v>55</v>
      </c>
      <c r="F40" s="43">
        <f>IF(I35="","",I35)</f>
        <v>4</v>
      </c>
      <c r="G40" s="145"/>
      <c r="H40" s="180"/>
      <c r="I40" s="156"/>
      <c r="J40" s="156"/>
      <c r="K40" s="156"/>
      <c r="L40" s="156"/>
      <c r="M40" s="143"/>
      <c r="N40" s="28">
        <v>6</v>
      </c>
      <c r="O40" s="29" t="s">
        <v>55</v>
      </c>
      <c r="P40" s="28">
        <v>11</v>
      </c>
      <c r="Q40" s="171"/>
      <c r="R40" s="173"/>
      <c r="S40" s="28">
        <v>11</v>
      </c>
      <c r="T40" s="29" t="s">
        <v>55</v>
      </c>
      <c r="U40" s="28">
        <v>9</v>
      </c>
      <c r="V40" s="147"/>
      <c r="W40" s="182"/>
      <c r="X40" s="164"/>
      <c r="Y40" s="166"/>
      <c r="Z40" s="208"/>
    </row>
    <row r="41" spans="1:26" ht="14.25" customHeight="1" x14ac:dyDescent="0.2">
      <c r="A41" s="151"/>
      <c r="B41" s="184" t="str">
        <f>IF(女子!V11="","",女子!V11)</f>
        <v>（香川西）</v>
      </c>
      <c r="C41" s="169"/>
      <c r="D41" s="42" t="str">
        <f>IF(K36="","",K36)</f>
        <v/>
      </c>
      <c r="E41" s="29" t="s">
        <v>55</v>
      </c>
      <c r="F41" s="43" t="str">
        <f>IF(I36="","",I36)</f>
        <v/>
      </c>
      <c r="G41" s="145"/>
      <c r="H41" s="180"/>
      <c r="I41" s="156"/>
      <c r="J41" s="156"/>
      <c r="K41" s="156"/>
      <c r="L41" s="156"/>
      <c r="M41" s="143"/>
      <c r="N41" s="28">
        <v>11</v>
      </c>
      <c r="O41" s="29" t="s">
        <v>55</v>
      </c>
      <c r="P41" s="28">
        <v>7</v>
      </c>
      <c r="Q41" s="171"/>
      <c r="R41" s="173"/>
      <c r="S41" s="28"/>
      <c r="T41" s="29" t="s">
        <v>55</v>
      </c>
      <c r="U41" s="28"/>
      <c r="V41" s="147"/>
      <c r="W41" s="182"/>
      <c r="X41" s="164"/>
      <c r="Y41" s="166"/>
      <c r="Z41" s="208"/>
    </row>
    <row r="42" spans="1:26" ht="14.25" customHeight="1" x14ac:dyDescent="0.2">
      <c r="A42" s="152"/>
      <c r="B42" s="185"/>
      <c r="C42" s="170"/>
      <c r="D42" s="44" t="str">
        <f>IF(K37="","",K37)</f>
        <v/>
      </c>
      <c r="E42" s="31" t="s">
        <v>55</v>
      </c>
      <c r="F42" s="45" t="str">
        <f>IF(I37="","",I37)</f>
        <v/>
      </c>
      <c r="G42" s="146"/>
      <c r="H42" s="180"/>
      <c r="I42" s="156"/>
      <c r="J42" s="156"/>
      <c r="K42" s="156"/>
      <c r="L42" s="156"/>
      <c r="M42" s="144"/>
      <c r="N42" s="30"/>
      <c r="O42" s="31" t="s">
        <v>55</v>
      </c>
      <c r="P42" s="30"/>
      <c r="Q42" s="172"/>
      <c r="R42" s="174"/>
      <c r="S42" s="30"/>
      <c r="T42" s="31" t="s">
        <v>55</v>
      </c>
      <c r="U42" s="30"/>
      <c r="V42" s="175"/>
      <c r="W42" s="182"/>
      <c r="X42" s="164"/>
      <c r="Y42" s="167"/>
      <c r="Z42" s="141"/>
    </row>
    <row r="43" spans="1:26" ht="14.25" customHeight="1" x14ac:dyDescent="0.2">
      <c r="A43" s="176" t="s">
        <v>49</v>
      </c>
      <c r="B43" s="186" t="str">
        <f>IF(女子!V17="","",女子!V17)</f>
        <v>櫻井</v>
      </c>
      <c r="C43" s="19" t="str">
        <f>IF(M33="","",IF(M33="○","×","○"))</f>
        <v>○</v>
      </c>
      <c r="D43" s="34">
        <f>IF(P33="","",P33)</f>
        <v>10</v>
      </c>
      <c r="E43" s="35" t="s">
        <v>55</v>
      </c>
      <c r="F43" s="36">
        <f>IF(N33="","",N33)</f>
        <v>12</v>
      </c>
      <c r="G43" s="37"/>
      <c r="H43" s="38" t="str">
        <f>IF(M38="","",IF(M38="○","×","○"))</f>
        <v>×</v>
      </c>
      <c r="I43" s="34">
        <f>IF(P38="","",P38)</f>
        <v>11</v>
      </c>
      <c r="J43" s="35" t="s">
        <v>55</v>
      </c>
      <c r="K43" s="36">
        <f>IF(N38="","",N38)</f>
        <v>13</v>
      </c>
      <c r="L43" s="40"/>
      <c r="M43" s="156" t="str">
        <f>IF(M44="","",IF(M44&gt;Q44,"○","×"))</f>
        <v/>
      </c>
      <c r="N43" s="156"/>
      <c r="O43" s="156"/>
      <c r="P43" s="156"/>
      <c r="Q43" s="157"/>
      <c r="R43" s="19" t="str">
        <f>IF(R44="","",IF(R44="W","○",IF(R44="L","×",IF(R44&gt;V44,"○","×"))))</f>
        <v>○</v>
      </c>
      <c r="S43" s="20">
        <v>11</v>
      </c>
      <c r="T43" s="21" t="s">
        <v>55</v>
      </c>
      <c r="U43" s="20">
        <v>4</v>
      </c>
      <c r="V43" s="23"/>
      <c r="W43" s="181">
        <f>IF($B43="","",COUNTIF($C43:$V47,"○"))</f>
        <v>2</v>
      </c>
      <c r="X43" s="163">
        <f>IF($B43="","",COUNTIF($C43:$V47,"×"))</f>
        <v>1</v>
      </c>
      <c r="Y43" s="183">
        <f>IF($B43="","",W43*2+X43)</f>
        <v>5</v>
      </c>
      <c r="Z43" s="209">
        <f>IF(ISERROR(RANK(Y43,$Y$33:$Y$52,0))=TRUE,"",RANK(Y43,$Y$33:$Y$52,0))</f>
        <v>2</v>
      </c>
    </row>
    <row r="44" spans="1:26" ht="14.25" customHeight="1" x14ac:dyDescent="0.2">
      <c r="A44" s="151"/>
      <c r="B44" s="154"/>
      <c r="C44" s="169">
        <f>IF(M34="W","L",IF(M34="L","W",IF(M34="","",Q34)))</f>
        <v>3</v>
      </c>
      <c r="D44" s="42">
        <f>IF(P34="","",P34)</f>
        <v>11</v>
      </c>
      <c r="E44" s="29" t="s">
        <v>55</v>
      </c>
      <c r="F44" s="43">
        <f>IF(N34="","",N34)</f>
        <v>3</v>
      </c>
      <c r="G44" s="147">
        <f>IF(OR(C44="L",C44="W"),"",M34)</f>
        <v>2</v>
      </c>
      <c r="H44" s="143">
        <f>IF(M39="W","L",IF(M39="L","W",IF(M39="","",Q39)))</f>
        <v>1</v>
      </c>
      <c r="I44" s="42">
        <f>IF(P39="","",P39)</f>
        <v>9</v>
      </c>
      <c r="J44" s="29" t="s">
        <v>55</v>
      </c>
      <c r="K44" s="43">
        <f>IF(N39="","",N39)</f>
        <v>11</v>
      </c>
      <c r="L44" s="171">
        <f>IF(OR(H44="L",H44="W"),"",M39)</f>
        <v>3</v>
      </c>
      <c r="M44" s="156"/>
      <c r="N44" s="156"/>
      <c r="O44" s="156"/>
      <c r="P44" s="156"/>
      <c r="Q44" s="157"/>
      <c r="R44" s="143">
        <f>IF(S43="","",IF(S43&gt;U43,1,0)+IF(S44&gt;U44,1,0)+IF(S45&gt;U45,1,0)+IF(S46&gt;U46,1,0)+IF(S47&gt;U47,1,0))</f>
        <v>3</v>
      </c>
      <c r="S44" s="28">
        <v>11</v>
      </c>
      <c r="T44" s="29" t="s">
        <v>55</v>
      </c>
      <c r="U44" s="28">
        <v>7</v>
      </c>
      <c r="V44" s="147">
        <f>IF(OR(R44="L",R44="W"),"",IF(S43="","",IF(S43&lt;U43,1,0)+IF(S44&lt;U44,1,0)+IF(S45&lt;U45,1,0)+IF(S46&lt;U46,1,0)+IF(S47&lt;U47,1,0)))</f>
        <v>1</v>
      </c>
      <c r="W44" s="182"/>
      <c r="X44" s="164"/>
      <c r="Y44" s="166"/>
      <c r="Z44" s="208"/>
    </row>
    <row r="45" spans="1:26" ht="14.25" customHeight="1" x14ac:dyDescent="0.2">
      <c r="A45" s="151"/>
      <c r="B45" s="154"/>
      <c r="C45" s="169"/>
      <c r="D45" s="42">
        <f>IF(P35="","",P35)</f>
        <v>3</v>
      </c>
      <c r="E45" s="29" t="s">
        <v>55</v>
      </c>
      <c r="F45" s="43">
        <f>IF(N35="","",N35)</f>
        <v>11</v>
      </c>
      <c r="G45" s="147"/>
      <c r="H45" s="143"/>
      <c r="I45" s="42">
        <f>IF(P40="","",P40)</f>
        <v>11</v>
      </c>
      <c r="J45" s="29" t="s">
        <v>55</v>
      </c>
      <c r="K45" s="43">
        <f>IF(N40="","",N40)</f>
        <v>6</v>
      </c>
      <c r="L45" s="171"/>
      <c r="M45" s="156"/>
      <c r="N45" s="156"/>
      <c r="O45" s="156"/>
      <c r="P45" s="156"/>
      <c r="Q45" s="157"/>
      <c r="R45" s="143"/>
      <c r="S45" s="28">
        <v>7</v>
      </c>
      <c r="T45" s="29" t="s">
        <v>55</v>
      </c>
      <c r="U45" s="28">
        <v>11</v>
      </c>
      <c r="V45" s="147"/>
      <c r="W45" s="182"/>
      <c r="X45" s="164"/>
      <c r="Y45" s="166"/>
      <c r="Z45" s="208"/>
    </row>
    <row r="46" spans="1:26" ht="14.25" customHeight="1" x14ac:dyDescent="0.2">
      <c r="A46" s="151"/>
      <c r="B46" s="184" t="str">
        <f>IF(女子!V19="","",女子!V19)</f>
        <v>（香川西）</v>
      </c>
      <c r="C46" s="169"/>
      <c r="D46" s="42">
        <f>IF(P36="","",P36)</f>
        <v>11</v>
      </c>
      <c r="E46" s="29" t="s">
        <v>55</v>
      </c>
      <c r="F46" s="43">
        <f>IF(N36="","",N36)</f>
        <v>7</v>
      </c>
      <c r="G46" s="147"/>
      <c r="H46" s="143"/>
      <c r="I46" s="42">
        <f>IF(P41="","",P41)</f>
        <v>7</v>
      </c>
      <c r="J46" s="29" t="s">
        <v>55</v>
      </c>
      <c r="K46" s="43">
        <f>IF(N41="","",N41)</f>
        <v>11</v>
      </c>
      <c r="L46" s="171"/>
      <c r="M46" s="156"/>
      <c r="N46" s="156"/>
      <c r="O46" s="156"/>
      <c r="P46" s="156"/>
      <c r="Q46" s="157"/>
      <c r="R46" s="143"/>
      <c r="S46" s="28">
        <v>11</v>
      </c>
      <c r="T46" s="29" t="s">
        <v>55</v>
      </c>
      <c r="U46" s="28">
        <v>9</v>
      </c>
      <c r="V46" s="147"/>
      <c r="W46" s="182"/>
      <c r="X46" s="164"/>
      <c r="Y46" s="166"/>
      <c r="Z46" s="208"/>
    </row>
    <row r="47" spans="1:26" ht="14.25" customHeight="1" x14ac:dyDescent="0.2">
      <c r="A47" s="152"/>
      <c r="B47" s="187"/>
      <c r="C47" s="169"/>
      <c r="D47" s="46">
        <f>IF(P37="","",P37)</f>
        <v>11</v>
      </c>
      <c r="E47" s="33" t="s">
        <v>55</v>
      </c>
      <c r="F47" s="47">
        <f>IF(N37="","",N37)</f>
        <v>7</v>
      </c>
      <c r="G47" s="147"/>
      <c r="H47" s="144"/>
      <c r="I47" s="44" t="str">
        <f>IF(P42="","",P42)</f>
        <v/>
      </c>
      <c r="J47" s="31" t="s">
        <v>55</v>
      </c>
      <c r="K47" s="45" t="str">
        <f>IF(N42="","",N42)</f>
        <v/>
      </c>
      <c r="L47" s="172"/>
      <c r="M47" s="159"/>
      <c r="N47" s="159"/>
      <c r="O47" s="159"/>
      <c r="P47" s="159"/>
      <c r="Q47" s="160"/>
      <c r="R47" s="144"/>
      <c r="S47" s="30"/>
      <c r="T47" s="31" t="s">
        <v>55</v>
      </c>
      <c r="U47" s="30"/>
      <c r="V47" s="175"/>
      <c r="W47" s="182"/>
      <c r="X47" s="164"/>
      <c r="Y47" s="167"/>
      <c r="Z47" s="141"/>
    </row>
    <row r="48" spans="1:26" ht="14.25" customHeight="1" x14ac:dyDescent="0.2">
      <c r="A48" s="176" t="s">
        <v>48</v>
      </c>
      <c r="B48" s="196" t="str">
        <f>IF(女子!V25="","",女子!V25)</f>
        <v>横手</v>
      </c>
      <c r="C48" s="48" t="str">
        <f>IF(R33="","",IF(R33="○","×","○"))</f>
        <v>×</v>
      </c>
      <c r="D48" s="34">
        <f>IF(U33="","",U33)</f>
        <v>8</v>
      </c>
      <c r="E48" s="35" t="s">
        <v>55</v>
      </c>
      <c r="F48" s="36">
        <f>IF(S33="","",S33)</f>
        <v>11</v>
      </c>
      <c r="G48" s="40"/>
      <c r="H48" s="41" t="str">
        <f>IF(R38="","",IF(R38="○","×","○"))</f>
        <v>×</v>
      </c>
      <c r="I48" s="49">
        <f>IF(U38="","",U38)</f>
        <v>5</v>
      </c>
      <c r="J48" s="21" t="s">
        <v>55</v>
      </c>
      <c r="K48" s="50">
        <f>IF(S38="","",S38)</f>
        <v>11</v>
      </c>
      <c r="L48" s="51"/>
      <c r="M48" s="41" t="str">
        <f>IF(R43="","",IF(R43="○","×","○"))</f>
        <v>×</v>
      </c>
      <c r="N48" s="34">
        <f>IF(U43="","",U43)</f>
        <v>4</v>
      </c>
      <c r="O48" s="35" t="s">
        <v>55</v>
      </c>
      <c r="P48" s="36">
        <f>IF(S43="","",S43)</f>
        <v>11</v>
      </c>
      <c r="Q48" s="37"/>
      <c r="R48" s="178" t="str">
        <f>IF(R49="","",IF(R49&gt;V49,"○","×"))</f>
        <v/>
      </c>
      <c r="S48" s="179"/>
      <c r="T48" s="179"/>
      <c r="U48" s="179"/>
      <c r="V48" s="179"/>
      <c r="W48" s="181">
        <f>IF($B48="","",COUNTIF($C48:$V52,"○"))</f>
        <v>0</v>
      </c>
      <c r="X48" s="163">
        <f>IF($B48="","",COUNTIF($C48:$V52,"×"))</f>
        <v>3</v>
      </c>
      <c r="Y48" s="167">
        <f>IF($B48="","",W48*2+X48)</f>
        <v>3</v>
      </c>
      <c r="Z48" s="209">
        <f>IF(ISERROR(RANK(Y48,$Y$33:$Y$52,0))=TRUE,"",RANK(Y48,$Y$33:$Y$52,0))</f>
        <v>4</v>
      </c>
    </row>
    <row r="49" spans="1:26" ht="14.25" customHeight="1" x14ac:dyDescent="0.2">
      <c r="A49" s="151"/>
      <c r="B49" s="197"/>
      <c r="C49" s="189">
        <f>IF(R34="W","L",IF(R34="L","W",IF(R34="","",V34)))</f>
        <v>1</v>
      </c>
      <c r="D49" s="42">
        <f>IF(U34="","",U34)</f>
        <v>10</v>
      </c>
      <c r="E49" s="29" t="s">
        <v>55</v>
      </c>
      <c r="F49" s="43">
        <f>IF(S34="","",S34)</f>
        <v>12</v>
      </c>
      <c r="G49" s="171">
        <f>IF(OR(C49="L",C49="W"),"",R34)</f>
        <v>3</v>
      </c>
      <c r="H49" s="173">
        <f>IF(R39="W","L",IF(R39="L","W",IF(R39="","",V39)))</f>
        <v>0</v>
      </c>
      <c r="I49" s="42">
        <f>IF(U39="","",U39)</f>
        <v>5</v>
      </c>
      <c r="J49" s="29" t="s">
        <v>55</v>
      </c>
      <c r="K49" s="43">
        <f>IF(S39="","",S39)</f>
        <v>11</v>
      </c>
      <c r="L49" s="171">
        <f>IF(OR(H49="L",H49="W"),"",R39)</f>
        <v>3</v>
      </c>
      <c r="M49" s="173">
        <f>IF(R44="W","L",IF(R44="L","W",IF(R44="","",V44)))</f>
        <v>1</v>
      </c>
      <c r="N49" s="42">
        <f>IF(U44="","",U44)</f>
        <v>7</v>
      </c>
      <c r="O49" s="29" t="s">
        <v>55</v>
      </c>
      <c r="P49" s="43">
        <f>IF(S44="","",S44)</f>
        <v>11</v>
      </c>
      <c r="Q49" s="145">
        <f>IF(OR(M49="L",M49="W"),"",R44)</f>
        <v>3</v>
      </c>
      <c r="R49" s="180"/>
      <c r="S49" s="156"/>
      <c r="T49" s="156"/>
      <c r="U49" s="156"/>
      <c r="V49" s="156"/>
      <c r="W49" s="182"/>
      <c r="X49" s="164"/>
      <c r="Y49" s="202"/>
      <c r="Z49" s="208"/>
    </row>
    <row r="50" spans="1:26" ht="14.25" customHeight="1" x14ac:dyDescent="0.2">
      <c r="A50" s="151"/>
      <c r="B50" s="197"/>
      <c r="C50" s="189"/>
      <c r="D50" s="42">
        <f>IF(U35="","",U35)</f>
        <v>11</v>
      </c>
      <c r="E50" s="29" t="s">
        <v>55</v>
      </c>
      <c r="F50" s="43">
        <f>IF(S35="","",S35)</f>
        <v>6</v>
      </c>
      <c r="G50" s="171"/>
      <c r="H50" s="173"/>
      <c r="I50" s="42">
        <f>IF(U40="","",U40)</f>
        <v>9</v>
      </c>
      <c r="J50" s="29" t="s">
        <v>55</v>
      </c>
      <c r="K50" s="43">
        <f>IF(S40="","",S40)</f>
        <v>11</v>
      </c>
      <c r="L50" s="171"/>
      <c r="M50" s="173"/>
      <c r="N50" s="42">
        <f>IF(U45="","",U45)</f>
        <v>11</v>
      </c>
      <c r="O50" s="29" t="s">
        <v>55</v>
      </c>
      <c r="P50" s="43">
        <f>IF(S45="","",S45)</f>
        <v>7</v>
      </c>
      <c r="Q50" s="145"/>
      <c r="R50" s="180"/>
      <c r="S50" s="156"/>
      <c r="T50" s="156"/>
      <c r="U50" s="156"/>
      <c r="V50" s="156"/>
      <c r="W50" s="182"/>
      <c r="X50" s="164"/>
      <c r="Y50" s="202"/>
      <c r="Z50" s="208"/>
    </row>
    <row r="51" spans="1:26" ht="14.25" customHeight="1" x14ac:dyDescent="0.2">
      <c r="A51" s="151"/>
      <c r="B51" s="204" t="str">
        <f>IF(女子!V27="","",女子!V27)</f>
        <v>（高松商）</v>
      </c>
      <c r="C51" s="189"/>
      <c r="D51" s="42">
        <f>IF(U36="","",U36)</f>
        <v>8</v>
      </c>
      <c r="E51" s="29" t="s">
        <v>55</v>
      </c>
      <c r="F51" s="43">
        <f>IF(S36="","",S36)</f>
        <v>11</v>
      </c>
      <c r="G51" s="171"/>
      <c r="H51" s="173"/>
      <c r="I51" s="42" t="str">
        <f>IF(U41="","",U41)</f>
        <v/>
      </c>
      <c r="J51" s="29" t="s">
        <v>55</v>
      </c>
      <c r="K51" s="43" t="str">
        <f>IF(S41="","",S41)</f>
        <v/>
      </c>
      <c r="L51" s="171"/>
      <c r="M51" s="173"/>
      <c r="N51" s="42">
        <f>IF(U46="","",U46)</f>
        <v>9</v>
      </c>
      <c r="O51" s="29" t="s">
        <v>55</v>
      </c>
      <c r="P51" s="43">
        <f>IF(S46="","",S46)</f>
        <v>11</v>
      </c>
      <c r="Q51" s="145"/>
      <c r="R51" s="180"/>
      <c r="S51" s="156"/>
      <c r="T51" s="156"/>
      <c r="U51" s="156"/>
      <c r="V51" s="156"/>
      <c r="W51" s="182"/>
      <c r="X51" s="164"/>
      <c r="Y51" s="202"/>
      <c r="Z51" s="208"/>
    </row>
    <row r="52" spans="1:26" ht="14.25" customHeight="1" thickBot="1" x14ac:dyDescent="0.25">
      <c r="A52" s="195"/>
      <c r="B52" s="205"/>
      <c r="C52" s="190"/>
      <c r="D52" s="52" t="str">
        <f>IF(U37="","",U37)</f>
        <v/>
      </c>
      <c r="E52" s="53" t="s">
        <v>55</v>
      </c>
      <c r="F52" s="54" t="str">
        <f>IF(S37="","",S37)</f>
        <v/>
      </c>
      <c r="G52" s="191"/>
      <c r="H52" s="192"/>
      <c r="I52" s="55" t="str">
        <f>IF(U42="","",U42)</f>
        <v/>
      </c>
      <c r="J52" s="56" t="s">
        <v>55</v>
      </c>
      <c r="K52" s="57" t="str">
        <f>IF(S42="","",S42)</f>
        <v/>
      </c>
      <c r="L52" s="193"/>
      <c r="M52" s="192"/>
      <c r="N52" s="55" t="str">
        <f>IF(U47="","",U47)</f>
        <v/>
      </c>
      <c r="O52" s="56" t="s">
        <v>55</v>
      </c>
      <c r="P52" s="57" t="str">
        <f>IF(S47="","",S47)</f>
        <v/>
      </c>
      <c r="Q52" s="194"/>
      <c r="R52" s="198"/>
      <c r="S52" s="199"/>
      <c r="T52" s="199"/>
      <c r="U52" s="199"/>
      <c r="V52" s="199"/>
      <c r="W52" s="200"/>
      <c r="X52" s="201"/>
      <c r="Y52" s="203"/>
      <c r="Z52" s="210"/>
    </row>
  </sheetData>
  <mergeCells count="143">
    <mergeCell ref="Z48:Z52"/>
    <mergeCell ref="C49:C52"/>
    <mergeCell ref="G49:G52"/>
    <mergeCell ref="H49:H52"/>
    <mergeCell ref="L49:L52"/>
    <mergeCell ref="M49:M52"/>
    <mergeCell ref="Q49:Q52"/>
    <mergeCell ref="A48:A52"/>
    <mergeCell ref="B48:B50"/>
    <mergeCell ref="R48:V52"/>
    <mergeCell ref="W48:W52"/>
    <mergeCell ref="X48:X52"/>
    <mergeCell ref="Y48:Y52"/>
    <mergeCell ref="B51:B52"/>
    <mergeCell ref="Z43:Z47"/>
    <mergeCell ref="C44:C47"/>
    <mergeCell ref="G44:G47"/>
    <mergeCell ref="H44:H47"/>
    <mergeCell ref="L44:L47"/>
    <mergeCell ref="R44:R47"/>
    <mergeCell ref="V44:V47"/>
    <mergeCell ref="A43:A47"/>
    <mergeCell ref="B43:B45"/>
    <mergeCell ref="M43:Q47"/>
    <mergeCell ref="W43:W47"/>
    <mergeCell ref="X43:X47"/>
    <mergeCell ref="Y43:Y47"/>
    <mergeCell ref="B46:B47"/>
    <mergeCell ref="A33:A37"/>
    <mergeCell ref="B33:B35"/>
    <mergeCell ref="C33:G37"/>
    <mergeCell ref="W33:W37"/>
    <mergeCell ref="X33:X37"/>
    <mergeCell ref="Y33:Y37"/>
    <mergeCell ref="B36:B37"/>
    <mergeCell ref="Z38:Z42"/>
    <mergeCell ref="C39:C42"/>
    <mergeCell ref="G39:G42"/>
    <mergeCell ref="M39:M42"/>
    <mergeCell ref="Q39:Q42"/>
    <mergeCell ref="R39:R42"/>
    <mergeCell ref="V39:V42"/>
    <mergeCell ref="A38:A42"/>
    <mergeCell ref="B38:B40"/>
    <mergeCell ref="H38:L42"/>
    <mergeCell ref="W38:W42"/>
    <mergeCell ref="X38:X42"/>
    <mergeCell ref="Y38:Y42"/>
    <mergeCell ref="B41:B42"/>
    <mergeCell ref="H32:L32"/>
    <mergeCell ref="M32:Q32"/>
    <mergeCell ref="R32:V32"/>
    <mergeCell ref="C29:L29"/>
    <mergeCell ref="O29:V29"/>
    <mergeCell ref="Z33:Z37"/>
    <mergeCell ref="H34:H37"/>
    <mergeCell ref="L34:L37"/>
    <mergeCell ref="M34:M37"/>
    <mergeCell ref="Q34:Q37"/>
    <mergeCell ref="R34:R37"/>
    <mergeCell ref="V34:V37"/>
    <mergeCell ref="A31:B32"/>
    <mergeCell ref="C31:G31"/>
    <mergeCell ref="H31:L31"/>
    <mergeCell ref="M31:Q31"/>
    <mergeCell ref="R31:V31"/>
    <mergeCell ref="Z22:Z26"/>
    <mergeCell ref="C23:C26"/>
    <mergeCell ref="G23:G26"/>
    <mergeCell ref="H23:H26"/>
    <mergeCell ref="L23:L26"/>
    <mergeCell ref="M23:M26"/>
    <mergeCell ref="Q23:Q26"/>
    <mergeCell ref="A22:A26"/>
    <mergeCell ref="B22:B24"/>
    <mergeCell ref="R22:V26"/>
    <mergeCell ref="W22:W26"/>
    <mergeCell ref="X22:X26"/>
    <mergeCell ref="Y22:Y26"/>
    <mergeCell ref="B25:B26"/>
    <mergeCell ref="W31:W32"/>
    <mergeCell ref="X31:X32"/>
    <mergeCell ref="Y31:Y32"/>
    <mergeCell ref="Z31:Z32"/>
    <mergeCell ref="C32:G32"/>
    <mergeCell ref="Z17:Z21"/>
    <mergeCell ref="C18:C21"/>
    <mergeCell ref="G18:G21"/>
    <mergeCell ref="H18:H21"/>
    <mergeCell ref="L18:L21"/>
    <mergeCell ref="R18:R21"/>
    <mergeCell ref="V18:V21"/>
    <mergeCell ref="A17:A21"/>
    <mergeCell ref="B17:B19"/>
    <mergeCell ref="M17:Q21"/>
    <mergeCell ref="W17:W21"/>
    <mergeCell ref="X17:X21"/>
    <mergeCell ref="Y17:Y21"/>
    <mergeCell ref="B20:B21"/>
    <mergeCell ref="Z12:Z16"/>
    <mergeCell ref="C13:C16"/>
    <mergeCell ref="G13:G16"/>
    <mergeCell ref="M13:M16"/>
    <mergeCell ref="Q13:Q16"/>
    <mergeCell ref="R13:R16"/>
    <mergeCell ref="V13:V16"/>
    <mergeCell ref="A12:A16"/>
    <mergeCell ref="B12:B14"/>
    <mergeCell ref="H12:L16"/>
    <mergeCell ref="W12:W16"/>
    <mergeCell ref="X12:X16"/>
    <mergeCell ref="Y12:Y16"/>
    <mergeCell ref="B15:B16"/>
    <mergeCell ref="Z7:Z11"/>
    <mergeCell ref="H8:H11"/>
    <mergeCell ref="L8:L11"/>
    <mergeCell ref="M8:M11"/>
    <mergeCell ref="Q8:Q11"/>
    <mergeCell ref="R8:R11"/>
    <mergeCell ref="V8:V11"/>
    <mergeCell ref="A7:A11"/>
    <mergeCell ref="B7:B9"/>
    <mergeCell ref="C7:G11"/>
    <mergeCell ref="W7:W11"/>
    <mergeCell ref="X7:X11"/>
    <mergeCell ref="Y7:Y11"/>
    <mergeCell ref="B10:B11"/>
    <mergeCell ref="Y5:Y6"/>
    <mergeCell ref="Z5:Z6"/>
    <mergeCell ref="C6:G6"/>
    <mergeCell ref="H6:L6"/>
    <mergeCell ref="M6:Q6"/>
    <mergeCell ref="R6:V6"/>
    <mergeCell ref="A1:Z1"/>
    <mergeCell ref="C3:L3"/>
    <mergeCell ref="O3:T3"/>
    <mergeCell ref="A5:B6"/>
    <mergeCell ref="C5:G5"/>
    <mergeCell ref="H5:L5"/>
    <mergeCell ref="M5:Q5"/>
    <mergeCell ref="R5:V5"/>
    <mergeCell ref="W5:W6"/>
    <mergeCell ref="X5:X6"/>
  </mergeCells>
  <phoneticPr fontId="3"/>
  <conditionalFormatting sqref="C7 H12 M17 R22">
    <cfRule type="cellIs" dxfId="5" priority="4" stopIfTrue="1" operator="equal">
      <formula>"×"</formula>
    </cfRule>
  </conditionalFormatting>
  <conditionalFormatting sqref="H7 M7 R7 C12 M12 R12 C17 H17 R17 C22 H22 M22">
    <cfRule type="cellIs" dxfId="4" priority="5" stopIfTrue="1" operator="equal">
      <formula>"×"</formula>
    </cfRule>
    <cfRule type="cellIs" dxfId="3" priority="6" stopIfTrue="1" operator="equal">
      <formula>"○"</formula>
    </cfRule>
  </conditionalFormatting>
  <conditionalFormatting sqref="C33 H38 M43 R48">
    <cfRule type="cellIs" dxfId="2" priority="1" stopIfTrue="1" operator="equal">
      <formula>"×"</formula>
    </cfRule>
  </conditionalFormatting>
  <conditionalFormatting sqref="H33 M33 R33 C38 M38 R38 C43 H43 R43 C48 H48 M48">
    <cfRule type="cellIs" dxfId="1" priority="2" stopIfTrue="1" operator="equal">
      <formula>"×"</formula>
    </cfRule>
    <cfRule type="cellIs" dxfId="0" priority="3" stopIfTrue="1" operator="equal">
      <formula>"○"</formula>
    </cfRule>
  </conditionalFormatting>
  <printOptions horizontalCentered="1" verticalCentered="1"/>
  <pageMargins left="0.39370078740157483" right="0.39370078740157483" top="0.78740157480314965" bottom="0.39370078740157483" header="0.51181102362204722" footer="0.51181102362204722"/>
  <pageSetup paperSize="9" scale="96" firstPageNumber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E7A7FF-B562-48D8-ACC7-887F73986CDF}">
  <sheetPr codeName="Sheet22">
    <pageSetUpPr fitToPage="1"/>
  </sheetPr>
  <dimension ref="A1:AL44"/>
  <sheetViews>
    <sheetView tabSelected="1" view="pageBreakPreview" topLeftCell="A7" zoomScaleNormal="100" zoomScaleSheetLayoutView="100" workbookViewId="0">
      <selection activeCell="AJ17" sqref="AJ17"/>
    </sheetView>
  </sheetViews>
  <sheetFormatPr defaultColWidth="9" defaultRowHeight="14" x14ac:dyDescent="0.2"/>
  <cols>
    <col min="1" max="1" width="2.6328125" style="2" customWidth="1"/>
    <col min="2" max="2" width="2.6328125" style="1" customWidth="1"/>
    <col min="3" max="3" width="2.6328125" style="2" customWidth="1"/>
    <col min="4" max="4" width="2.6328125" style="5" customWidth="1"/>
    <col min="5" max="5" width="2.6328125" style="4" customWidth="1"/>
    <col min="6" max="6" width="2.6328125" style="3" customWidth="1"/>
    <col min="7" max="7" width="2.6328125" style="4" customWidth="1"/>
    <col min="8" max="15" width="2.6328125" style="2" customWidth="1"/>
    <col min="16" max="16" width="2.6328125" style="1" customWidth="1"/>
    <col min="17" max="17" width="2.6328125" style="2" customWidth="1"/>
    <col min="18" max="18" width="2.6328125" style="5" customWidth="1"/>
    <col min="19" max="19" width="2.6328125" style="4" customWidth="1"/>
    <col min="20" max="20" width="2.6328125" style="3" customWidth="1"/>
    <col min="21" max="21" width="2.6328125" style="4" customWidth="1"/>
    <col min="22" max="31" width="2.6328125" style="2" customWidth="1"/>
    <col min="32" max="32" width="2.6328125" style="5" customWidth="1"/>
    <col min="33" max="33" width="2.6328125" style="4" customWidth="1"/>
    <col min="34" max="34" width="2.6328125" style="3" customWidth="1"/>
    <col min="35" max="35" width="2.6328125" style="4" customWidth="1"/>
    <col min="36" max="36" width="2.6328125" style="1" customWidth="1"/>
    <col min="37" max="37" width="2.6328125" style="2" customWidth="1"/>
    <col min="38" max="38" width="4.1796875" style="1" customWidth="1"/>
    <col min="39" max="39" width="2.6328125" style="2" customWidth="1"/>
    <col min="40" max="16384" width="9" style="2"/>
  </cols>
  <sheetData>
    <row r="1" spans="1:38" ht="30" customHeight="1" x14ac:dyDescent="0.2">
      <c r="A1" s="113" t="s">
        <v>136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3"/>
      <c r="W1" s="113"/>
      <c r="X1" s="113"/>
      <c r="Y1" s="113"/>
      <c r="Z1" s="113"/>
      <c r="AA1" s="113"/>
      <c r="AB1" s="113"/>
      <c r="AC1" s="113"/>
      <c r="AD1" s="113"/>
      <c r="AE1" s="113"/>
      <c r="AF1" s="113"/>
      <c r="AG1" s="113"/>
      <c r="AH1" s="113"/>
      <c r="AI1" s="113"/>
      <c r="AJ1" s="113"/>
      <c r="AK1" s="113"/>
    </row>
    <row r="3" spans="1:38" ht="25" customHeight="1" x14ac:dyDescent="0.2">
      <c r="M3" s="115" t="s">
        <v>51</v>
      </c>
      <c r="N3" s="115"/>
      <c r="O3" s="115"/>
      <c r="P3" s="115"/>
      <c r="Q3" s="115"/>
      <c r="R3" s="115"/>
      <c r="S3" s="115"/>
      <c r="T3" s="115"/>
      <c r="U3" s="115"/>
      <c r="V3" s="115"/>
      <c r="W3" s="115"/>
      <c r="X3" s="115"/>
      <c r="Y3" s="59"/>
      <c r="AB3" s="67"/>
      <c r="AC3" s="59"/>
      <c r="AD3" s="59"/>
      <c r="AE3" s="59"/>
      <c r="AF3" s="59"/>
      <c r="AG3" s="59"/>
      <c r="AH3" s="59"/>
      <c r="AI3" s="59"/>
      <c r="AJ3" s="2"/>
      <c r="AL3" s="2"/>
    </row>
    <row r="4" spans="1:38" x14ac:dyDescent="0.2">
      <c r="P4" s="2"/>
      <c r="R4" s="2"/>
      <c r="S4" s="2"/>
      <c r="T4" s="2"/>
      <c r="U4" s="2"/>
      <c r="Y4" s="212" t="s">
        <v>120</v>
      </c>
      <c r="Z4" s="212"/>
      <c r="AA4" s="212"/>
      <c r="AB4" s="59"/>
      <c r="AC4" s="59"/>
      <c r="AF4" s="2"/>
      <c r="AG4" s="59"/>
      <c r="AH4" s="59"/>
      <c r="AI4" s="59"/>
      <c r="AJ4" s="2"/>
      <c r="AL4" s="2"/>
    </row>
    <row r="5" spans="1:38" x14ac:dyDescent="0.2">
      <c r="P5" s="2"/>
      <c r="R5" s="2"/>
      <c r="S5" s="2"/>
      <c r="T5" s="2"/>
      <c r="X5" s="72"/>
      <c r="Y5" s="212"/>
      <c r="Z5" s="212"/>
      <c r="AA5" s="212"/>
      <c r="AB5" s="72"/>
      <c r="AC5" s="5"/>
      <c r="AF5" s="2"/>
      <c r="AJ5" s="2"/>
      <c r="AL5" s="2"/>
    </row>
    <row r="6" spans="1:38" ht="21.15" customHeight="1" x14ac:dyDescent="0.2">
      <c r="B6" s="108" t="s">
        <v>63</v>
      </c>
      <c r="C6" s="108"/>
      <c r="D6" s="111" t="s">
        <v>151</v>
      </c>
      <c r="E6" s="111"/>
      <c r="F6" s="111"/>
      <c r="G6" s="111"/>
      <c r="H6" s="110" t="s">
        <v>2</v>
      </c>
      <c r="I6" s="111" t="s">
        <v>165</v>
      </c>
      <c r="J6" s="111"/>
      <c r="K6" s="111"/>
      <c r="L6" s="110" t="s">
        <v>4</v>
      </c>
      <c r="M6" s="6"/>
      <c r="P6" s="2"/>
      <c r="R6" s="2"/>
      <c r="S6" s="2"/>
      <c r="T6" s="2"/>
      <c r="U6" s="70"/>
      <c r="V6" s="214" t="s">
        <v>151</v>
      </c>
      <c r="W6" s="215"/>
      <c r="X6" s="217">
        <v>9</v>
      </c>
      <c r="Y6" s="212"/>
      <c r="Z6" s="6" t="s">
        <v>121</v>
      </c>
      <c r="AA6" s="212">
        <v>11</v>
      </c>
      <c r="AB6" s="216"/>
      <c r="AC6" s="219" t="s">
        <v>145</v>
      </c>
      <c r="AD6" s="214"/>
      <c r="AF6" s="2"/>
      <c r="AG6" s="69"/>
      <c r="AH6" s="69"/>
      <c r="AI6" s="70"/>
      <c r="AJ6" s="2"/>
      <c r="AL6" s="2"/>
    </row>
    <row r="7" spans="1:38" ht="21.15" customHeight="1" thickBot="1" x14ac:dyDescent="0.25">
      <c r="B7" s="108"/>
      <c r="C7" s="108"/>
      <c r="D7" s="111"/>
      <c r="E7" s="111"/>
      <c r="F7" s="111"/>
      <c r="G7" s="111"/>
      <c r="H7" s="110"/>
      <c r="I7" s="111"/>
      <c r="J7" s="111"/>
      <c r="K7" s="111"/>
      <c r="L7" s="110"/>
      <c r="M7" s="9"/>
      <c r="N7" s="60"/>
      <c r="O7" s="12"/>
      <c r="P7" s="2"/>
      <c r="Q7" s="212" t="s">
        <v>116</v>
      </c>
      <c r="R7" s="212"/>
      <c r="S7" s="212"/>
      <c r="T7" s="2"/>
      <c r="U7" s="2"/>
      <c r="V7" s="214"/>
      <c r="W7" s="215"/>
      <c r="X7" s="217">
        <v>5</v>
      </c>
      <c r="Y7" s="212"/>
      <c r="Z7" s="6" t="s">
        <v>121</v>
      </c>
      <c r="AA7" s="212">
        <v>11</v>
      </c>
      <c r="AB7" s="216"/>
      <c r="AC7" s="219"/>
      <c r="AD7" s="214"/>
      <c r="AF7" s="2"/>
      <c r="AG7" s="69"/>
      <c r="AH7" s="69"/>
      <c r="AI7" s="70"/>
      <c r="AJ7" s="2"/>
      <c r="AL7" s="2"/>
    </row>
    <row r="8" spans="1:38" ht="21.15" customHeight="1" thickTop="1" thickBot="1" x14ac:dyDescent="0.25">
      <c r="B8" s="108" t="s">
        <v>64</v>
      </c>
      <c r="C8" s="108"/>
      <c r="D8" s="111" t="s">
        <v>145</v>
      </c>
      <c r="E8" s="111"/>
      <c r="F8" s="111"/>
      <c r="G8" s="111"/>
      <c r="H8" s="110" t="s">
        <v>2</v>
      </c>
      <c r="I8" s="111" t="s">
        <v>146</v>
      </c>
      <c r="J8" s="111" t="s">
        <v>4</v>
      </c>
      <c r="K8" s="111"/>
      <c r="L8" s="110" t="s">
        <v>4</v>
      </c>
      <c r="M8" s="92"/>
      <c r="N8" s="93"/>
      <c r="O8" s="94"/>
      <c r="P8" s="96"/>
      <c r="Q8" s="212"/>
      <c r="R8" s="212"/>
      <c r="S8" s="212"/>
      <c r="T8" s="2"/>
      <c r="U8" s="2"/>
      <c r="V8" s="214"/>
      <c r="W8" s="215"/>
      <c r="X8" s="217">
        <v>15</v>
      </c>
      <c r="Y8" s="212"/>
      <c r="Z8" s="2" t="s">
        <v>121</v>
      </c>
      <c r="AA8" s="212">
        <v>13</v>
      </c>
      <c r="AB8" s="216"/>
      <c r="AC8" s="219"/>
      <c r="AD8" s="214"/>
      <c r="AF8" s="2"/>
      <c r="AG8" s="69"/>
      <c r="AH8" s="69"/>
      <c r="AI8" s="70"/>
      <c r="AJ8" s="2"/>
      <c r="AL8" s="2"/>
    </row>
    <row r="9" spans="1:38" ht="21.15" customHeight="1" thickTop="1" x14ac:dyDescent="0.2">
      <c r="B9" s="108"/>
      <c r="C9" s="108"/>
      <c r="D9" s="111"/>
      <c r="E9" s="111"/>
      <c r="F9" s="111"/>
      <c r="G9" s="111"/>
      <c r="H9" s="110"/>
      <c r="I9" s="111"/>
      <c r="J9" s="111"/>
      <c r="K9" s="111"/>
      <c r="L9" s="110"/>
      <c r="M9" s="68"/>
      <c r="N9" s="68"/>
      <c r="O9" s="68"/>
      <c r="P9" s="71"/>
      <c r="S9" s="2"/>
      <c r="T9" s="2"/>
      <c r="V9" s="214"/>
      <c r="W9" s="215"/>
      <c r="X9" s="217">
        <v>10</v>
      </c>
      <c r="Y9" s="212"/>
      <c r="Z9" s="2" t="s">
        <v>121</v>
      </c>
      <c r="AA9" s="212">
        <v>12</v>
      </c>
      <c r="AB9" s="216"/>
      <c r="AC9" s="219"/>
      <c r="AD9" s="214"/>
      <c r="AF9" s="2"/>
      <c r="AG9" s="69"/>
      <c r="AH9" s="69"/>
      <c r="AI9" s="70"/>
      <c r="AJ9" s="2"/>
      <c r="AL9" s="2"/>
    </row>
    <row r="10" spans="1:38" ht="21.15" customHeight="1" x14ac:dyDescent="0.2">
      <c r="B10" s="71"/>
      <c r="D10" s="69"/>
      <c r="E10" s="70"/>
      <c r="F10" s="69"/>
      <c r="G10" s="70"/>
      <c r="H10" s="6"/>
      <c r="I10" s="6"/>
      <c r="J10" s="6"/>
      <c r="K10" s="6"/>
      <c r="L10" s="68"/>
      <c r="M10" s="68"/>
      <c r="N10" s="68"/>
      <c r="O10" s="68"/>
      <c r="P10" s="71"/>
      <c r="S10" s="2"/>
      <c r="T10" s="2"/>
      <c r="V10" s="111">
        <f>IF(X6="","",IF(X6&gt;AA6,1,0)+IF(X7&gt;AA7,1,0)+IF(X8&gt;AA8,1,0)+IF(X9&gt;AA9,1,0)+IF(X10&gt;AA10,1,0))</f>
        <v>1</v>
      </c>
      <c r="W10" s="213"/>
      <c r="X10" s="212"/>
      <c r="Y10" s="212"/>
      <c r="Z10" s="2" t="s">
        <v>121</v>
      </c>
      <c r="AA10" s="212"/>
      <c r="AB10" s="216"/>
      <c r="AC10" s="218">
        <f>IF(X6="","",IF(X6&lt;AA6,1,0)+IF(X7&lt;AA7,1,0)+IF(X8&lt;AA8,1,0)+IF(X9&lt;AA9,1,0)+IF(X10&lt;AA10,1,0))</f>
        <v>3</v>
      </c>
      <c r="AD10" s="111"/>
      <c r="AF10" s="2"/>
      <c r="AG10" s="69"/>
      <c r="AH10" s="69"/>
      <c r="AI10" s="70"/>
      <c r="AJ10" s="71"/>
    </row>
    <row r="11" spans="1:38" ht="21.15" customHeight="1" x14ac:dyDescent="0.2">
      <c r="B11" s="71"/>
      <c r="D11" s="69"/>
      <c r="E11" s="70"/>
      <c r="F11" s="69"/>
      <c r="G11" s="70"/>
      <c r="H11" s="6"/>
      <c r="I11" s="6"/>
      <c r="J11" s="6"/>
      <c r="K11" s="6"/>
      <c r="L11" s="68"/>
      <c r="M11" s="68"/>
      <c r="N11" s="68"/>
      <c r="O11" s="68"/>
      <c r="P11" s="71"/>
      <c r="X11" s="73"/>
      <c r="Y11" s="66"/>
      <c r="Z11" s="66"/>
      <c r="AB11" s="73"/>
      <c r="AD11" s="6"/>
      <c r="AF11" s="69"/>
      <c r="AG11" s="70"/>
      <c r="AH11" s="69"/>
      <c r="AI11" s="70"/>
      <c r="AJ11" s="71"/>
    </row>
    <row r="12" spans="1:38" ht="21.15" customHeight="1" thickBot="1" x14ac:dyDescent="0.25">
      <c r="B12" s="108" t="s">
        <v>65</v>
      </c>
      <c r="C12" s="108"/>
      <c r="D12" s="111" t="s">
        <v>150</v>
      </c>
      <c r="E12" s="111" t="s">
        <v>2</v>
      </c>
      <c r="F12" s="111"/>
      <c r="G12" s="111" t="s">
        <v>4</v>
      </c>
      <c r="H12" s="110" t="s">
        <v>2</v>
      </c>
      <c r="I12" s="111" t="s">
        <v>146</v>
      </c>
      <c r="J12" s="111"/>
      <c r="K12" s="111"/>
      <c r="L12" s="110" t="s">
        <v>4</v>
      </c>
      <c r="M12" s="6"/>
      <c r="P12" s="71"/>
      <c r="R12" s="69"/>
      <c r="S12" s="108"/>
      <c r="T12" s="108"/>
      <c r="U12" s="111" t="s">
        <v>151</v>
      </c>
      <c r="V12" s="111"/>
      <c r="W12" s="111"/>
      <c r="X12" s="111"/>
      <c r="Y12" s="110" t="s">
        <v>2</v>
      </c>
      <c r="Z12" s="111" t="s">
        <v>165</v>
      </c>
      <c r="AA12" s="111"/>
      <c r="AB12" s="111"/>
      <c r="AC12" s="110" t="s">
        <v>4</v>
      </c>
      <c r="AD12" s="6"/>
      <c r="AF12" s="2"/>
      <c r="AG12" s="71"/>
      <c r="AH12" s="69"/>
      <c r="AI12" s="70"/>
      <c r="AJ12" s="71"/>
    </row>
    <row r="13" spans="1:38" ht="21.15" customHeight="1" thickTop="1" thickBot="1" x14ac:dyDescent="0.25">
      <c r="B13" s="108"/>
      <c r="C13" s="108"/>
      <c r="D13" s="111"/>
      <c r="E13" s="111"/>
      <c r="F13" s="111"/>
      <c r="G13" s="111"/>
      <c r="H13" s="110"/>
      <c r="I13" s="111"/>
      <c r="J13" s="111"/>
      <c r="K13" s="111"/>
      <c r="L13" s="110"/>
      <c r="M13" s="9"/>
      <c r="N13" s="60"/>
      <c r="O13" s="12"/>
      <c r="P13" s="6"/>
      <c r="Q13" s="68"/>
      <c r="R13" s="68"/>
      <c r="S13" s="108"/>
      <c r="T13" s="108"/>
      <c r="U13" s="111"/>
      <c r="V13" s="111"/>
      <c r="W13" s="111"/>
      <c r="X13" s="111"/>
      <c r="Y13" s="110"/>
      <c r="Z13" s="111"/>
      <c r="AA13" s="111"/>
      <c r="AB13" s="111"/>
      <c r="AC13" s="110"/>
      <c r="AD13" s="95"/>
      <c r="AE13" s="97"/>
      <c r="AF13" s="98"/>
      <c r="AG13" s="92"/>
      <c r="AH13" s="111" t="s">
        <v>117</v>
      </c>
      <c r="AI13" s="111"/>
      <c r="AJ13" s="71"/>
    </row>
    <row r="14" spans="1:38" ht="21.15" customHeight="1" thickTop="1" thickBot="1" x14ac:dyDescent="0.25">
      <c r="B14" s="108" t="s">
        <v>67</v>
      </c>
      <c r="C14" s="108"/>
      <c r="D14" s="111" t="s">
        <v>149</v>
      </c>
      <c r="E14" s="111" t="s">
        <v>2</v>
      </c>
      <c r="F14" s="111"/>
      <c r="G14" s="111" t="s">
        <v>4</v>
      </c>
      <c r="H14" s="110" t="s">
        <v>2</v>
      </c>
      <c r="I14" s="111" t="s">
        <v>146</v>
      </c>
      <c r="J14" s="111" t="s">
        <v>4</v>
      </c>
      <c r="K14" s="111"/>
      <c r="L14" s="110" t="s">
        <v>4</v>
      </c>
      <c r="M14" s="92"/>
      <c r="N14" s="93"/>
      <c r="O14" s="94"/>
      <c r="P14" s="95"/>
      <c r="Q14" s="68"/>
      <c r="R14" s="68"/>
      <c r="S14" s="108"/>
      <c r="T14" s="108"/>
      <c r="U14" s="111" t="s">
        <v>149</v>
      </c>
      <c r="V14" s="111"/>
      <c r="W14" s="111"/>
      <c r="X14" s="111"/>
      <c r="Y14" s="110" t="s">
        <v>2</v>
      </c>
      <c r="Z14" s="111" t="s">
        <v>146</v>
      </c>
      <c r="AA14" s="111" t="s">
        <v>4</v>
      </c>
      <c r="AB14" s="111"/>
      <c r="AC14" s="110" t="s">
        <v>4</v>
      </c>
      <c r="AD14" s="8"/>
      <c r="AE14" s="10"/>
      <c r="AF14" s="6"/>
      <c r="AG14" s="6"/>
      <c r="AH14" s="111"/>
      <c r="AI14" s="111"/>
      <c r="AJ14" s="71"/>
    </row>
    <row r="15" spans="1:38" ht="21.15" customHeight="1" thickTop="1" x14ac:dyDescent="0.2">
      <c r="B15" s="108"/>
      <c r="C15" s="108"/>
      <c r="D15" s="111"/>
      <c r="E15" s="111"/>
      <c r="F15" s="111"/>
      <c r="G15" s="111"/>
      <c r="H15" s="110"/>
      <c r="I15" s="111"/>
      <c r="J15" s="111"/>
      <c r="K15" s="111"/>
      <c r="L15" s="110"/>
      <c r="M15" s="68"/>
      <c r="N15" s="68"/>
      <c r="O15" s="68"/>
      <c r="P15" s="71"/>
      <c r="S15" s="108"/>
      <c r="T15" s="108"/>
      <c r="U15" s="111"/>
      <c r="V15" s="111"/>
      <c r="W15" s="111"/>
      <c r="X15" s="111"/>
      <c r="Y15" s="110"/>
      <c r="Z15" s="111"/>
      <c r="AA15" s="111"/>
      <c r="AB15" s="111"/>
      <c r="AC15" s="110"/>
      <c r="AD15" s="68"/>
      <c r="AE15" s="68"/>
      <c r="AF15" s="68"/>
      <c r="AG15" s="71"/>
      <c r="AH15" s="69"/>
      <c r="AI15" s="70"/>
      <c r="AJ15" s="71"/>
    </row>
    <row r="16" spans="1:38" ht="21.15" customHeight="1" x14ac:dyDescent="0.2">
      <c r="B16" s="71"/>
      <c r="D16" s="69"/>
      <c r="E16" s="70"/>
      <c r="F16" s="69"/>
      <c r="G16" s="70"/>
      <c r="H16" s="6"/>
      <c r="I16" s="6"/>
      <c r="J16" s="6"/>
      <c r="K16" s="6"/>
      <c r="L16" s="6"/>
      <c r="M16" s="6"/>
      <c r="P16" s="71"/>
      <c r="AD16" s="6"/>
      <c r="AF16" s="69"/>
      <c r="AG16" s="70"/>
      <c r="AH16" s="69"/>
      <c r="AI16" s="70"/>
      <c r="AJ16" s="71"/>
    </row>
    <row r="17" spans="2:36" ht="21.15" customHeight="1" x14ac:dyDescent="0.2">
      <c r="B17" s="71"/>
      <c r="D17" s="69"/>
      <c r="E17" s="70"/>
      <c r="F17" s="69"/>
      <c r="G17" s="70"/>
      <c r="H17" s="6"/>
      <c r="I17" s="6"/>
      <c r="J17" s="6"/>
      <c r="K17" s="6"/>
      <c r="L17" s="6"/>
      <c r="M17" s="6"/>
      <c r="P17" s="71"/>
      <c r="AD17" s="6"/>
      <c r="AF17" s="69"/>
      <c r="AG17" s="70"/>
      <c r="AH17" s="69"/>
      <c r="AI17" s="70"/>
      <c r="AJ17" s="71"/>
    </row>
    <row r="18" spans="2:36" ht="21.15" customHeight="1" thickBot="1" x14ac:dyDescent="0.25">
      <c r="B18" s="108" t="s">
        <v>66</v>
      </c>
      <c r="C18" s="108"/>
      <c r="D18" s="111" t="s">
        <v>153</v>
      </c>
      <c r="E18" s="111" t="s">
        <v>2</v>
      </c>
      <c r="F18" s="111"/>
      <c r="G18" s="111" t="s">
        <v>119</v>
      </c>
      <c r="H18" s="110" t="s">
        <v>2</v>
      </c>
      <c r="I18" s="111" t="s">
        <v>146</v>
      </c>
      <c r="J18" s="111"/>
      <c r="K18" s="111"/>
      <c r="L18" s="110" t="s">
        <v>4</v>
      </c>
      <c r="M18" s="6"/>
      <c r="P18" s="71"/>
      <c r="R18" s="69"/>
      <c r="S18" s="108"/>
      <c r="T18" s="108"/>
      <c r="U18" s="111" t="s">
        <v>150</v>
      </c>
      <c r="V18" s="111"/>
      <c r="W18" s="111"/>
      <c r="X18" s="111"/>
      <c r="Y18" s="110" t="s">
        <v>2</v>
      </c>
      <c r="Z18" s="111" t="s">
        <v>146</v>
      </c>
      <c r="AA18" s="111"/>
      <c r="AB18" s="111"/>
      <c r="AC18" s="110" t="s">
        <v>4</v>
      </c>
      <c r="AD18" s="6"/>
      <c r="AF18" s="2"/>
      <c r="AG18" s="71"/>
      <c r="AH18" s="69"/>
      <c r="AI18" s="70"/>
      <c r="AJ18" s="71"/>
    </row>
    <row r="19" spans="2:36" ht="21.15" customHeight="1" thickTop="1" thickBot="1" x14ac:dyDescent="0.25">
      <c r="B19" s="108"/>
      <c r="C19" s="108"/>
      <c r="D19" s="111"/>
      <c r="E19" s="111"/>
      <c r="F19" s="111"/>
      <c r="G19" s="111"/>
      <c r="H19" s="110"/>
      <c r="I19" s="111"/>
      <c r="J19" s="111"/>
      <c r="K19" s="111"/>
      <c r="L19" s="110"/>
      <c r="M19" s="9"/>
      <c r="N19" s="60"/>
      <c r="O19" s="12"/>
      <c r="P19" s="6"/>
      <c r="Q19" s="68"/>
      <c r="R19" s="68"/>
      <c r="S19" s="108"/>
      <c r="T19" s="108"/>
      <c r="U19" s="111"/>
      <c r="V19" s="111"/>
      <c r="W19" s="111"/>
      <c r="X19" s="111"/>
      <c r="Y19" s="110"/>
      <c r="Z19" s="111"/>
      <c r="AA19" s="111"/>
      <c r="AB19" s="111"/>
      <c r="AC19" s="110"/>
      <c r="AD19" s="95"/>
      <c r="AE19" s="97"/>
      <c r="AF19" s="98"/>
      <c r="AG19" s="92"/>
      <c r="AH19" s="111" t="s">
        <v>118</v>
      </c>
      <c r="AI19" s="111"/>
      <c r="AJ19" s="71"/>
    </row>
    <row r="20" spans="2:36" ht="21.15" customHeight="1" thickTop="1" thickBot="1" x14ac:dyDescent="0.25">
      <c r="B20" s="108" t="s">
        <v>68</v>
      </c>
      <c r="C20" s="108"/>
      <c r="D20" s="111" t="s">
        <v>148</v>
      </c>
      <c r="E20" s="111" t="s">
        <v>2</v>
      </c>
      <c r="F20" s="111"/>
      <c r="G20" s="111" t="s">
        <v>4</v>
      </c>
      <c r="H20" s="110" t="s">
        <v>2</v>
      </c>
      <c r="I20" s="111" t="s">
        <v>146</v>
      </c>
      <c r="J20" s="111" t="s">
        <v>4</v>
      </c>
      <c r="K20" s="111"/>
      <c r="L20" s="110" t="s">
        <v>4</v>
      </c>
      <c r="M20" s="92"/>
      <c r="N20" s="93"/>
      <c r="O20" s="94"/>
      <c r="P20" s="95"/>
      <c r="Q20" s="68"/>
      <c r="R20" s="68"/>
      <c r="S20" s="108"/>
      <c r="T20" s="108"/>
      <c r="U20" s="111" t="s">
        <v>148</v>
      </c>
      <c r="V20" s="111"/>
      <c r="W20" s="111"/>
      <c r="X20" s="111"/>
      <c r="Y20" s="110" t="s">
        <v>2</v>
      </c>
      <c r="Z20" s="111" t="s">
        <v>146</v>
      </c>
      <c r="AA20" s="111" t="s">
        <v>4</v>
      </c>
      <c r="AB20" s="111"/>
      <c r="AC20" s="110" t="s">
        <v>4</v>
      </c>
      <c r="AD20" s="8"/>
      <c r="AE20" s="10"/>
      <c r="AF20" s="6"/>
      <c r="AG20" s="6"/>
      <c r="AH20" s="111"/>
      <c r="AI20" s="111"/>
      <c r="AJ20" s="71"/>
    </row>
    <row r="21" spans="2:36" ht="21.15" customHeight="1" thickTop="1" x14ac:dyDescent="0.2">
      <c r="B21" s="108"/>
      <c r="C21" s="108"/>
      <c r="D21" s="111"/>
      <c r="E21" s="111"/>
      <c r="F21" s="111"/>
      <c r="G21" s="111"/>
      <c r="H21" s="110"/>
      <c r="I21" s="111"/>
      <c r="J21" s="111"/>
      <c r="K21" s="111"/>
      <c r="L21" s="110"/>
      <c r="M21" s="68"/>
      <c r="N21" s="68"/>
      <c r="O21" s="68"/>
      <c r="P21" s="71"/>
      <c r="S21" s="108"/>
      <c r="T21" s="108"/>
      <c r="U21" s="111"/>
      <c r="V21" s="111"/>
      <c r="W21" s="111"/>
      <c r="X21" s="111"/>
      <c r="Y21" s="110"/>
      <c r="Z21" s="111"/>
      <c r="AA21" s="111"/>
      <c r="AB21" s="111"/>
      <c r="AC21" s="110"/>
      <c r="AD21" s="68"/>
      <c r="AE21" s="68"/>
      <c r="AF21" s="68"/>
      <c r="AG21" s="71"/>
      <c r="AH21" s="69"/>
      <c r="AI21" s="70"/>
      <c r="AJ21" s="71"/>
    </row>
    <row r="22" spans="2:36" ht="21.15" customHeight="1" x14ac:dyDescent="0.2">
      <c r="B22" s="71"/>
      <c r="D22" s="69"/>
      <c r="E22" s="70"/>
      <c r="F22" s="69"/>
      <c r="G22" s="70"/>
      <c r="H22" s="6"/>
      <c r="I22" s="6"/>
      <c r="J22" s="6"/>
      <c r="K22" s="6"/>
      <c r="L22" s="6"/>
      <c r="M22" s="6"/>
      <c r="O22" s="66"/>
      <c r="P22" s="66"/>
      <c r="R22" s="59"/>
      <c r="S22" s="2"/>
      <c r="T22" s="65"/>
      <c r="U22" s="59"/>
      <c r="V22" s="66"/>
      <c r="W22" s="66"/>
      <c r="Y22" s="6"/>
      <c r="Z22" s="6"/>
      <c r="AA22" s="6"/>
      <c r="AB22" s="6"/>
      <c r="AC22" s="6"/>
      <c r="AD22" s="6"/>
      <c r="AF22" s="69"/>
      <c r="AG22" s="70"/>
      <c r="AH22" s="69"/>
      <c r="AI22" s="70"/>
      <c r="AJ22" s="71"/>
    </row>
    <row r="23" spans="2:36" ht="25" customHeight="1" x14ac:dyDescent="0.2">
      <c r="B23" s="71"/>
      <c r="D23" s="69"/>
      <c r="E23" s="70"/>
      <c r="F23" s="69"/>
      <c r="G23" s="70"/>
      <c r="H23" s="6"/>
      <c r="I23" s="6"/>
      <c r="J23" s="6"/>
      <c r="K23" s="6"/>
      <c r="L23" s="6"/>
      <c r="M23" s="115" t="s">
        <v>56</v>
      </c>
      <c r="N23" s="115"/>
      <c r="O23" s="115"/>
      <c r="P23" s="115"/>
      <c r="Q23" s="115"/>
      <c r="R23" s="115"/>
      <c r="S23" s="115"/>
      <c r="T23" s="115"/>
      <c r="U23" s="115"/>
      <c r="V23" s="115"/>
      <c r="W23" s="115"/>
      <c r="X23" s="115"/>
      <c r="Y23" s="59"/>
      <c r="Z23" s="6"/>
      <c r="AA23" s="6"/>
      <c r="AB23" s="6"/>
      <c r="AC23" s="6"/>
      <c r="AD23" s="6"/>
      <c r="AF23" s="69"/>
      <c r="AG23" s="70"/>
      <c r="AH23" s="69"/>
      <c r="AI23" s="70"/>
      <c r="AJ23" s="71"/>
    </row>
    <row r="24" spans="2:36" ht="21.15" customHeight="1" x14ac:dyDescent="0.2">
      <c r="B24" s="71"/>
      <c r="D24" s="69"/>
      <c r="E24" s="70"/>
      <c r="F24" s="69"/>
      <c r="G24" s="70"/>
      <c r="H24" s="6"/>
      <c r="I24" s="6"/>
      <c r="J24" s="6"/>
      <c r="K24" s="6"/>
      <c r="L24" s="6"/>
      <c r="M24" s="6"/>
      <c r="O24" s="66"/>
      <c r="P24" s="71"/>
      <c r="R24" s="69"/>
      <c r="S24" s="70"/>
      <c r="T24" s="69"/>
      <c r="U24" s="70"/>
      <c r="Y24" s="212" t="s">
        <v>120</v>
      </c>
      <c r="Z24" s="212"/>
      <c r="AA24" s="212"/>
      <c r="AB24" s="59"/>
      <c r="AC24" s="59"/>
      <c r="AF24" s="69"/>
      <c r="AG24" s="70"/>
      <c r="AH24" s="69"/>
      <c r="AI24" s="70"/>
      <c r="AJ24" s="71"/>
    </row>
    <row r="25" spans="2:36" ht="21.15" customHeight="1" x14ac:dyDescent="0.2">
      <c r="B25" s="71"/>
      <c r="D25" s="69"/>
      <c r="E25" s="70"/>
      <c r="F25" s="69"/>
      <c r="G25" s="70"/>
      <c r="H25" s="6"/>
      <c r="I25" s="6"/>
      <c r="J25" s="6"/>
      <c r="K25" s="6"/>
      <c r="L25" s="6"/>
      <c r="M25" s="6"/>
      <c r="P25" s="71"/>
      <c r="R25" s="69"/>
      <c r="S25" s="70"/>
      <c r="T25" s="69"/>
      <c r="U25" s="70"/>
      <c r="X25" s="72"/>
      <c r="Y25" s="212"/>
      <c r="Z25" s="212"/>
      <c r="AA25" s="212"/>
      <c r="AB25" s="72"/>
      <c r="AC25" s="5"/>
      <c r="AF25" s="69"/>
      <c r="AG25" s="70"/>
      <c r="AH25" s="69"/>
      <c r="AI25" s="70"/>
      <c r="AJ25" s="71"/>
    </row>
    <row r="26" spans="2:36" ht="21.15" customHeight="1" thickBot="1" x14ac:dyDescent="0.25">
      <c r="B26" s="108" t="s">
        <v>63</v>
      </c>
      <c r="C26" s="108"/>
      <c r="D26" s="111" t="s">
        <v>140</v>
      </c>
      <c r="E26" s="111" t="s">
        <v>2</v>
      </c>
      <c r="F26" s="111"/>
      <c r="G26" s="111" t="s">
        <v>119</v>
      </c>
      <c r="H26" s="110" t="s">
        <v>2</v>
      </c>
      <c r="I26" s="111" t="s">
        <v>138</v>
      </c>
      <c r="J26" s="111"/>
      <c r="K26" s="111"/>
      <c r="L26" s="110" t="s">
        <v>4</v>
      </c>
      <c r="M26" s="6"/>
      <c r="P26" s="71"/>
      <c r="R26" s="69"/>
      <c r="S26" s="70"/>
      <c r="T26" s="69"/>
      <c r="U26" s="70"/>
      <c r="V26" s="214" t="s">
        <v>140</v>
      </c>
      <c r="W26" s="215"/>
      <c r="X26" s="217">
        <v>11</v>
      </c>
      <c r="Y26" s="212"/>
      <c r="Z26" s="6" t="s">
        <v>121</v>
      </c>
      <c r="AA26" s="212">
        <v>9</v>
      </c>
      <c r="AB26" s="216"/>
      <c r="AC26" s="219" t="s">
        <v>137</v>
      </c>
      <c r="AD26" s="214"/>
      <c r="AF26" s="69"/>
      <c r="AG26" s="70"/>
      <c r="AH26" s="69"/>
      <c r="AI26" s="70"/>
      <c r="AJ26" s="71"/>
    </row>
    <row r="27" spans="2:36" ht="21.15" customHeight="1" thickTop="1" thickBot="1" x14ac:dyDescent="0.25">
      <c r="B27" s="108"/>
      <c r="C27" s="108"/>
      <c r="D27" s="111"/>
      <c r="E27" s="111"/>
      <c r="F27" s="111"/>
      <c r="G27" s="111"/>
      <c r="H27" s="110"/>
      <c r="I27" s="111"/>
      <c r="J27" s="111"/>
      <c r="K27" s="111"/>
      <c r="L27" s="110"/>
      <c r="M27" s="95"/>
      <c r="N27" s="97"/>
      <c r="O27" s="98"/>
      <c r="P27" s="92"/>
      <c r="Q27" s="212" t="s">
        <v>116</v>
      </c>
      <c r="R27" s="212"/>
      <c r="S27" s="212"/>
      <c r="T27" s="69"/>
      <c r="U27" s="70"/>
      <c r="V27" s="214"/>
      <c r="W27" s="215"/>
      <c r="X27" s="217">
        <v>5</v>
      </c>
      <c r="Y27" s="212"/>
      <c r="Z27" s="6" t="s">
        <v>121</v>
      </c>
      <c r="AA27" s="212">
        <v>11</v>
      </c>
      <c r="AB27" s="216"/>
      <c r="AC27" s="219"/>
      <c r="AD27" s="214"/>
      <c r="AF27" s="69"/>
      <c r="AG27" s="70"/>
      <c r="AH27" s="69"/>
      <c r="AI27" s="70"/>
      <c r="AJ27" s="71"/>
    </row>
    <row r="28" spans="2:36" ht="21.15" customHeight="1" thickTop="1" x14ac:dyDescent="0.2">
      <c r="B28" s="108" t="s">
        <v>64</v>
      </c>
      <c r="C28" s="108"/>
      <c r="D28" s="111" t="s">
        <v>137</v>
      </c>
      <c r="E28" s="111" t="s">
        <v>2</v>
      </c>
      <c r="F28" s="111"/>
      <c r="G28" s="111" t="s">
        <v>4</v>
      </c>
      <c r="H28" s="110" t="s">
        <v>2</v>
      </c>
      <c r="I28" s="111" t="s">
        <v>138</v>
      </c>
      <c r="J28" s="111" t="s">
        <v>4</v>
      </c>
      <c r="K28" s="111"/>
      <c r="L28" s="110" t="s">
        <v>4</v>
      </c>
      <c r="M28" s="8"/>
      <c r="N28" s="10"/>
      <c r="O28" s="6"/>
      <c r="P28" s="6"/>
      <c r="Q28" s="212"/>
      <c r="R28" s="212"/>
      <c r="S28" s="212"/>
      <c r="T28" s="69"/>
      <c r="U28" s="70"/>
      <c r="V28" s="214"/>
      <c r="W28" s="215"/>
      <c r="X28" s="217">
        <v>13</v>
      </c>
      <c r="Y28" s="212"/>
      <c r="Z28" s="2" t="s">
        <v>121</v>
      </c>
      <c r="AA28" s="212">
        <v>11</v>
      </c>
      <c r="AB28" s="216"/>
      <c r="AC28" s="219"/>
      <c r="AD28" s="214"/>
      <c r="AF28" s="69"/>
      <c r="AG28" s="70"/>
      <c r="AH28" s="69"/>
      <c r="AI28" s="70"/>
      <c r="AJ28" s="71"/>
    </row>
    <row r="29" spans="2:36" ht="21.15" customHeight="1" x14ac:dyDescent="0.2">
      <c r="B29" s="108"/>
      <c r="C29" s="108"/>
      <c r="D29" s="111"/>
      <c r="E29" s="111"/>
      <c r="F29" s="111"/>
      <c r="G29" s="111"/>
      <c r="H29" s="110"/>
      <c r="I29" s="111"/>
      <c r="J29" s="111"/>
      <c r="K29" s="111"/>
      <c r="L29" s="110"/>
      <c r="M29" s="68"/>
      <c r="N29" s="68"/>
      <c r="O29" s="68"/>
      <c r="P29" s="71"/>
      <c r="T29" s="69"/>
      <c r="U29" s="70"/>
      <c r="V29" s="214"/>
      <c r="W29" s="215"/>
      <c r="X29" s="217">
        <v>11</v>
      </c>
      <c r="Y29" s="212"/>
      <c r="Z29" s="2" t="s">
        <v>121</v>
      </c>
      <c r="AA29" s="212">
        <v>6</v>
      </c>
      <c r="AB29" s="216"/>
      <c r="AC29" s="219"/>
      <c r="AD29" s="214"/>
      <c r="AF29" s="69"/>
      <c r="AG29" s="70"/>
      <c r="AH29" s="69"/>
      <c r="AI29" s="70"/>
      <c r="AJ29" s="71"/>
    </row>
    <row r="30" spans="2:36" ht="21.15" customHeight="1" x14ac:dyDescent="0.2">
      <c r="B30" s="71"/>
      <c r="D30" s="69"/>
      <c r="E30" s="70"/>
      <c r="F30" s="69"/>
      <c r="G30" s="70"/>
      <c r="H30" s="6"/>
      <c r="I30" s="6"/>
      <c r="J30" s="6"/>
      <c r="K30" s="6"/>
      <c r="L30" s="6"/>
      <c r="M30" s="6"/>
      <c r="P30" s="71"/>
      <c r="R30" s="69"/>
      <c r="S30" s="70"/>
      <c r="T30" s="69"/>
      <c r="U30" s="70"/>
      <c r="V30" s="111">
        <f>IF(X26="","",IF(X26&gt;AA26,1,0)+IF(X27&gt;AA27,1,0)+IF(X28&gt;AA28,1,0)+IF(X29&gt;AA29,1,0)+IF(X30&gt;AA30,1,0))</f>
        <v>3</v>
      </c>
      <c r="W30" s="213"/>
      <c r="X30" s="217"/>
      <c r="Y30" s="212"/>
      <c r="Z30" s="2" t="s">
        <v>121</v>
      </c>
      <c r="AA30" s="212"/>
      <c r="AB30" s="216"/>
      <c r="AC30" s="218">
        <f>IF(X26="","",IF(X26&lt;AA26,1,0)+IF(X27&lt;AA27,1,0)+IF(X28&lt;AA28,1,0)+IF(X29&lt;AA29,1,0)+IF(X30&lt;AA30,1,0))</f>
        <v>1</v>
      </c>
      <c r="AD30" s="111"/>
      <c r="AF30" s="69"/>
      <c r="AG30" s="70"/>
      <c r="AH30" s="69"/>
      <c r="AI30" s="70"/>
      <c r="AJ30" s="71"/>
    </row>
    <row r="31" spans="2:36" ht="21.15" customHeight="1" x14ac:dyDescent="0.2">
      <c r="B31" s="71"/>
      <c r="D31" s="69"/>
      <c r="E31" s="70"/>
      <c r="F31" s="69"/>
      <c r="G31" s="70"/>
      <c r="H31" s="6"/>
      <c r="I31" s="6"/>
      <c r="J31" s="6"/>
      <c r="K31" s="6"/>
      <c r="L31" s="6"/>
      <c r="M31" s="6"/>
      <c r="P31" s="71"/>
      <c r="R31" s="69"/>
      <c r="S31" s="70"/>
      <c r="T31" s="69"/>
      <c r="U31" s="70"/>
      <c r="X31" s="73"/>
      <c r="Y31" s="6"/>
      <c r="Z31" s="6"/>
      <c r="AA31" s="6"/>
      <c r="AB31" s="9"/>
      <c r="AC31" s="6"/>
      <c r="AD31" s="6"/>
      <c r="AF31" s="69"/>
      <c r="AG31" s="70"/>
      <c r="AH31" s="69"/>
      <c r="AI31" s="70"/>
      <c r="AJ31" s="71"/>
    </row>
    <row r="32" spans="2:36" ht="21.15" customHeight="1" thickBot="1" x14ac:dyDescent="0.25">
      <c r="B32" s="108" t="s">
        <v>65</v>
      </c>
      <c r="C32" s="108"/>
      <c r="D32" s="111" t="s">
        <v>143</v>
      </c>
      <c r="E32" s="111" t="s">
        <v>2</v>
      </c>
      <c r="F32" s="111"/>
      <c r="G32" s="111" t="s">
        <v>119</v>
      </c>
      <c r="H32" s="110" t="s">
        <v>2</v>
      </c>
      <c r="I32" s="111" t="s">
        <v>138</v>
      </c>
      <c r="J32" s="111"/>
      <c r="K32" s="111"/>
      <c r="L32" s="110" t="s">
        <v>4</v>
      </c>
      <c r="M32" s="6"/>
      <c r="P32" s="71"/>
      <c r="R32" s="69"/>
      <c r="S32" s="108"/>
      <c r="T32" s="108"/>
      <c r="U32" s="111" t="s">
        <v>137</v>
      </c>
      <c r="V32" s="111"/>
      <c r="W32" s="111"/>
      <c r="X32" s="111"/>
      <c r="Y32" s="110" t="s">
        <v>2</v>
      </c>
      <c r="Z32" s="111" t="s">
        <v>138</v>
      </c>
      <c r="AA32" s="111"/>
      <c r="AB32" s="111"/>
      <c r="AC32" s="110" t="s">
        <v>4</v>
      </c>
      <c r="AD32" s="6"/>
      <c r="AF32" s="2"/>
      <c r="AG32" s="71"/>
      <c r="AH32" s="69"/>
      <c r="AI32" s="70"/>
      <c r="AJ32" s="71"/>
    </row>
    <row r="33" spans="2:36" ht="21.15" customHeight="1" thickTop="1" thickBot="1" x14ac:dyDescent="0.25">
      <c r="B33" s="108"/>
      <c r="C33" s="108"/>
      <c r="D33" s="111"/>
      <c r="E33" s="111"/>
      <c r="F33" s="111"/>
      <c r="G33" s="111"/>
      <c r="H33" s="110"/>
      <c r="I33" s="111"/>
      <c r="J33" s="111"/>
      <c r="K33" s="111"/>
      <c r="L33" s="110"/>
      <c r="M33" s="95"/>
      <c r="N33" s="97"/>
      <c r="O33" s="98"/>
      <c r="P33" s="92"/>
      <c r="Q33" s="68"/>
      <c r="R33" s="68"/>
      <c r="S33" s="108"/>
      <c r="T33" s="108"/>
      <c r="U33" s="111"/>
      <c r="V33" s="111"/>
      <c r="W33" s="111"/>
      <c r="X33" s="111"/>
      <c r="Y33" s="110"/>
      <c r="Z33" s="111"/>
      <c r="AA33" s="111"/>
      <c r="AB33" s="111"/>
      <c r="AC33" s="110"/>
      <c r="AD33" s="95"/>
      <c r="AE33" s="97"/>
      <c r="AF33" s="98"/>
      <c r="AG33" s="92"/>
      <c r="AH33" s="111" t="s">
        <v>117</v>
      </c>
      <c r="AI33" s="111"/>
      <c r="AJ33" s="71"/>
    </row>
    <row r="34" spans="2:36" ht="21.15" customHeight="1" thickTop="1" x14ac:dyDescent="0.2">
      <c r="B34" s="108" t="s">
        <v>67</v>
      </c>
      <c r="C34" s="108"/>
      <c r="D34" s="111" t="s">
        <v>142</v>
      </c>
      <c r="E34" s="111" t="s">
        <v>2</v>
      </c>
      <c r="F34" s="111"/>
      <c r="G34" s="111" t="s">
        <v>4</v>
      </c>
      <c r="H34" s="110" t="s">
        <v>2</v>
      </c>
      <c r="I34" s="111" t="s">
        <v>138</v>
      </c>
      <c r="J34" s="111" t="s">
        <v>4</v>
      </c>
      <c r="K34" s="111"/>
      <c r="L34" s="110" t="s">
        <v>4</v>
      </c>
      <c r="M34" s="8"/>
      <c r="N34" s="10"/>
      <c r="O34" s="6"/>
      <c r="P34" s="6"/>
      <c r="Q34" s="68"/>
      <c r="R34" s="68"/>
      <c r="S34" s="108"/>
      <c r="T34" s="108"/>
      <c r="U34" s="111" t="s">
        <v>143</v>
      </c>
      <c r="V34" s="111"/>
      <c r="W34" s="111"/>
      <c r="X34" s="111"/>
      <c r="Y34" s="110" t="s">
        <v>2</v>
      </c>
      <c r="Z34" s="111" t="s">
        <v>138</v>
      </c>
      <c r="AA34" s="111" t="s">
        <v>4</v>
      </c>
      <c r="AB34" s="111"/>
      <c r="AC34" s="110" t="s">
        <v>4</v>
      </c>
      <c r="AD34" s="8"/>
      <c r="AE34" s="10"/>
      <c r="AF34" s="6"/>
      <c r="AG34" s="6"/>
      <c r="AH34" s="111"/>
      <c r="AI34" s="111"/>
      <c r="AJ34" s="71"/>
    </row>
    <row r="35" spans="2:36" ht="21.15" customHeight="1" x14ac:dyDescent="0.2">
      <c r="B35" s="108"/>
      <c r="C35" s="108"/>
      <c r="D35" s="111"/>
      <c r="E35" s="111"/>
      <c r="F35" s="111"/>
      <c r="G35" s="111"/>
      <c r="H35" s="110"/>
      <c r="I35" s="111"/>
      <c r="J35" s="111"/>
      <c r="K35" s="111"/>
      <c r="L35" s="110"/>
      <c r="M35" s="68"/>
      <c r="N35" s="68"/>
      <c r="O35" s="68"/>
      <c r="P35" s="71"/>
      <c r="S35" s="108"/>
      <c r="T35" s="108"/>
      <c r="U35" s="111"/>
      <c r="V35" s="111"/>
      <c r="W35" s="111"/>
      <c r="X35" s="111"/>
      <c r="Y35" s="110"/>
      <c r="Z35" s="111"/>
      <c r="AA35" s="111"/>
      <c r="AB35" s="111"/>
      <c r="AC35" s="110"/>
      <c r="AD35" s="68"/>
      <c r="AE35" s="68"/>
      <c r="AF35" s="68"/>
      <c r="AG35" s="71"/>
      <c r="AH35" s="69"/>
      <c r="AI35" s="70"/>
      <c r="AJ35" s="71"/>
    </row>
    <row r="36" spans="2:36" ht="21.15" customHeight="1" x14ac:dyDescent="0.2">
      <c r="B36" s="71"/>
      <c r="D36" s="69"/>
      <c r="E36" s="70"/>
      <c r="F36" s="69"/>
      <c r="G36" s="70"/>
      <c r="H36" s="6"/>
      <c r="I36" s="6"/>
      <c r="J36" s="6"/>
      <c r="K36" s="6"/>
      <c r="L36" s="68"/>
      <c r="M36" s="68"/>
      <c r="N36" s="68"/>
      <c r="O36" s="68"/>
      <c r="P36" s="71"/>
      <c r="R36" s="69"/>
      <c r="S36" s="70"/>
      <c r="T36" s="69"/>
      <c r="U36" s="70"/>
      <c r="V36" s="6"/>
      <c r="W36" s="6"/>
      <c r="X36" s="6"/>
      <c r="Y36" s="6"/>
      <c r="Z36" s="6"/>
      <c r="AA36" s="6"/>
      <c r="AB36" s="6"/>
      <c r="AC36" s="6"/>
      <c r="AD36" s="6"/>
      <c r="AF36" s="69"/>
      <c r="AG36" s="70"/>
      <c r="AH36" s="69"/>
      <c r="AI36" s="70"/>
      <c r="AJ36" s="71"/>
    </row>
    <row r="37" spans="2:36" ht="21.15" customHeight="1" x14ac:dyDescent="0.2">
      <c r="B37" s="71"/>
      <c r="D37" s="69"/>
      <c r="E37" s="70"/>
      <c r="F37" s="69"/>
      <c r="G37" s="70"/>
      <c r="H37" s="6"/>
      <c r="I37" s="6"/>
      <c r="J37" s="6"/>
      <c r="K37" s="6"/>
      <c r="L37" s="68"/>
      <c r="M37" s="68"/>
      <c r="N37" s="68"/>
      <c r="O37" s="68"/>
      <c r="P37" s="71"/>
      <c r="R37" s="69"/>
      <c r="S37" s="70"/>
      <c r="T37" s="69"/>
      <c r="U37" s="70"/>
      <c r="Y37" s="6"/>
      <c r="Z37" s="6"/>
      <c r="AA37" s="6"/>
      <c r="AB37" s="6"/>
      <c r="AC37" s="6"/>
      <c r="AD37" s="6"/>
      <c r="AF37" s="69"/>
      <c r="AG37" s="70"/>
      <c r="AH37" s="69"/>
      <c r="AI37" s="70"/>
      <c r="AJ37" s="71"/>
    </row>
    <row r="38" spans="2:36" ht="21.15" customHeight="1" thickBot="1" x14ac:dyDescent="0.25">
      <c r="B38" s="108" t="s">
        <v>66</v>
      </c>
      <c r="C38" s="108"/>
      <c r="D38" s="111" t="s">
        <v>166</v>
      </c>
      <c r="E38" s="111" t="s">
        <v>2</v>
      </c>
      <c r="F38" s="111"/>
      <c r="G38" s="111" t="s">
        <v>119</v>
      </c>
      <c r="H38" s="110" t="s">
        <v>2</v>
      </c>
      <c r="I38" s="111" t="s">
        <v>167</v>
      </c>
      <c r="J38" s="111"/>
      <c r="K38" s="111"/>
      <c r="L38" s="110" t="s">
        <v>4</v>
      </c>
      <c r="M38" s="6"/>
      <c r="P38" s="71"/>
      <c r="R38" s="69"/>
      <c r="S38" s="108"/>
      <c r="T38" s="108"/>
      <c r="U38" s="111" t="s">
        <v>142</v>
      </c>
      <c r="V38" s="111"/>
      <c r="W38" s="111"/>
      <c r="X38" s="111"/>
      <c r="Y38" s="110" t="s">
        <v>2</v>
      </c>
      <c r="Z38" s="111" t="s">
        <v>138</v>
      </c>
      <c r="AA38" s="111"/>
      <c r="AB38" s="111"/>
      <c r="AC38" s="110" t="s">
        <v>4</v>
      </c>
      <c r="AD38" s="6"/>
      <c r="AF38" s="2"/>
      <c r="AG38" s="71"/>
      <c r="AH38" s="69"/>
      <c r="AI38" s="70"/>
      <c r="AJ38" s="71"/>
    </row>
    <row r="39" spans="2:36" ht="21.15" customHeight="1" thickTop="1" thickBot="1" x14ac:dyDescent="0.25">
      <c r="B39" s="108"/>
      <c r="C39" s="108"/>
      <c r="D39" s="111"/>
      <c r="E39" s="111"/>
      <c r="F39" s="111"/>
      <c r="G39" s="111"/>
      <c r="H39" s="110"/>
      <c r="I39" s="111"/>
      <c r="J39" s="111"/>
      <c r="K39" s="111"/>
      <c r="L39" s="110"/>
      <c r="M39" s="95"/>
      <c r="N39" s="97"/>
      <c r="O39" s="98"/>
      <c r="P39" s="92"/>
      <c r="Q39" s="68"/>
      <c r="R39" s="68"/>
      <c r="S39" s="108"/>
      <c r="T39" s="108"/>
      <c r="U39" s="111"/>
      <c r="V39" s="111"/>
      <c r="W39" s="111"/>
      <c r="X39" s="111"/>
      <c r="Y39" s="110"/>
      <c r="Z39" s="111"/>
      <c r="AA39" s="111"/>
      <c r="AB39" s="111"/>
      <c r="AC39" s="110"/>
      <c r="AD39" s="95"/>
      <c r="AE39" s="97"/>
      <c r="AF39" s="98"/>
      <c r="AG39" s="92"/>
      <c r="AH39" s="111" t="s">
        <v>118</v>
      </c>
      <c r="AI39" s="111"/>
      <c r="AJ39" s="71"/>
    </row>
    <row r="40" spans="2:36" ht="21.15" customHeight="1" thickTop="1" x14ac:dyDescent="0.2">
      <c r="B40" s="108" t="s">
        <v>68</v>
      </c>
      <c r="C40" s="108"/>
      <c r="D40" s="111" t="s">
        <v>158</v>
      </c>
      <c r="E40" s="111" t="s">
        <v>2</v>
      </c>
      <c r="F40" s="111"/>
      <c r="G40" s="111" t="s">
        <v>4</v>
      </c>
      <c r="H40" s="110" t="s">
        <v>2</v>
      </c>
      <c r="I40" s="111" t="s">
        <v>146</v>
      </c>
      <c r="J40" s="111" t="s">
        <v>4</v>
      </c>
      <c r="K40" s="111"/>
      <c r="L40" s="110" t="s">
        <v>4</v>
      </c>
      <c r="M40" s="8"/>
      <c r="N40" s="10"/>
      <c r="O40" s="6"/>
      <c r="P40" s="6"/>
      <c r="Q40" s="68"/>
      <c r="R40" s="68"/>
      <c r="S40" s="108"/>
      <c r="T40" s="108"/>
      <c r="U40" s="111" t="s">
        <v>166</v>
      </c>
      <c r="V40" s="111"/>
      <c r="W40" s="111"/>
      <c r="X40" s="111"/>
      <c r="Y40" s="110" t="s">
        <v>2</v>
      </c>
      <c r="Z40" s="111" t="s">
        <v>167</v>
      </c>
      <c r="AA40" s="111" t="s">
        <v>4</v>
      </c>
      <c r="AB40" s="111"/>
      <c r="AC40" s="110" t="s">
        <v>4</v>
      </c>
      <c r="AD40" s="8"/>
      <c r="AE40" s="10"/>
      <c r="AF40" s="6"/>
      <c r="AG40" s="6"/>
      <c r="AH40" s="111"/>
      <c r="AI40" s="111"/>
    </row>
    <row r="41" spans="2:36" ht="21.15" customHeight="1" x14ac:dyDescent="0.2">
      <c r="B41" s="108"/>
      <c r="C41" s="108"/>
      <c r="D41" s="111"/>
      <c r="E41" s="111"/>
      <c r="F41" s="111"/>
      <c r="G41" s="111"/>
      <c r="H41" s="110"/>
      <c r="I41" s="111"/>
      <c r="J41" s="111"/>
      <c r="K41" s="111"/>
      <c r="L41" s="110"/>
      <c r="M41" s="68"/>
      <c r="N41" s="68"/>
      <c r="O41" s="68"/>
      <c r="P41" s="71"/>
      <c r="S41" s="108"/>
      <c r="T41" s="108"/>
      <c r="U41" s="111"/>
      <c r="V41" s="111"/>
      <c r="W41" s="111"/>
      <c r="X41" s="111"/>
      <c r="Y41" s="110"/>
      <c r="Z41" s="111"/>
      <c r="AA41" s="111"/>
      <c r="AB41" s="111"/>
      <c r="AC41" s="110"/>
      <c r="AD41" s="68"/>
      <c r="AE41" s="68"/>
      <c r="AF41" s="68"/>
      <c r="AG41" s="71"/>
      <c r="AH41" s="69"/>
      <c r="AI41" s="70"/>
    </row>
    <row r="42" spans="2:36" ht="21.15" customHeight="1" x14ac:dyDescent="0.2"/>
    <row r="43" spans="2:36" ht="21.15" customHeight="1" x14ac:dyDescent="0.2"/>
    <row r="44" spans="2:36" ht="21.15" customHeight="1" x14ac:dyDescent="0.2"/>
  </sheetData>
  <mergeCells count="139">
    <mergeCell ref="S34:T35"/>
    <mergeCell ref="U34:X35"/>
    <mergeCell ref="Y34:Y35"/>
    <mergeCell ref="Z34:AB35"/>
    <mergeCell ref="AC34:AC35"/>
    <mergeCell ref="Y24:AA25"/>
    <mergeCell ref="V26:W29"/>
    <mergeCell ref="X26:Y26"/>
    <mergeCell ref="AA26:AB26"/>
    <mergeCell ref="AC26:AD29"/>
    <mergeCell ref="V30:W30"/>
    <mergeCell ref="AC30:AD30"/>
    <mergeCell ref="X27:Y27"/>
    <mergeCell ref="AA27:AB27"/>
    <mergeCell ref="X28:Y28"/>
    <mergeCell ref="AA28:AB28"/>
    <mergeCell ref="X29:Y29"/>
    <mergeCell ref="AA29:AB29"/>
    <mergeCell ref="X30:Y30"/>
    <mergeCell ref="AA30:AB30"/>
    <mergeCell ref="AC10:AD10"/>
    <mergeCell ref="AC6:AD9"/>
    <mergeCell ref="Y12:Y13"/>
    <mergeCell ref="Z12:AB13"/>
    <mergeCell ref="AC12:AC13"/>
    <mergeCell ref="AH13:AI14"/>
    <mergeCell ref="AH19:AI20"/>
    <mergeCell ref="S38:T39"/>
    <mergeCell ref="U38:X39"/>
    <mergeCell ref="Y38:Y39"/>
    <mergeCell ref="Z38:AB39"/>
    <mergeCell ref="AC38:AC39"/>
    <mergeCell ref="AH39:AI40"/>
    <mergeCell ref="S40:T41"/>
    <mergeCell ref="U40:X41"/>
    <mergeCell ref="Y40:Y41"/>
    <mergeCell ref="Z40:AB41"/>
    <mergeCell ref="AC40:AC41"/>
    <mergeCell ref="S32:T33"/>
    <mergeCell ref="U32:X33"/>
    <mergeCell ref="Y32:Y33"/>
    <mergeCell ref="Z32:AB33"/>
    <mergeCell ref="AC32:AC33"/>
    <mergeCell ref="AH33:AI34"/>
    <mergeCell ref="AC14:AC15"/>
    <mergeCell ref="S18:T19"/>
    <mergeCell ref="U18:X19"/>
    <mergeCell ref="Y18:Y19"/>
    <mergeCell ref="Z18:AB19"/>
    <mergeCell ref="AC18:AC19"/>
    <mergeCell ref="Y20:Y21"/>
    <mergeCell ref="Z20:AB21"/>
    <mergeCell ref="AC20:AC21"/>
    <mergeCell ref="S20:T21"/>
    <mergeCell ref="U20:X21"/>
    <mergeCell ref="B40:C41"/>
    <mergeCell ref="D40:G41"/>
    <mergeCell ref="H40:H41"/>
    <mergeCell ref="I40:K41"/>
    <mergeCell ref="L40:L41"/>
    <mergeCell ref="S14:T15"/>
    <mergeCell ref="U14:X15"/>
    <mergeCell ref="Y14:Y15"/>
    <mergeCell ref="Z14:AB15"/>
    <mergeCell ref="H28:H29"/>
    <mergeCell ref="I28:K29"/>
    <mergeCell ref="L28:L29"/>
    <mergeCell ref="B20:C21"/>
    <mergeCell ref="D20:G21"/>
    <mergeCell ref="B38:C39"/>
    <mergeCell ref="D38:G39"/>
    <mergeCell ref="H38:H39"/>
    <mergeCell ref="I38:K39"/>
    <mergeCell ref="L38:L39"/>
    <mergeCell ref="B34:C35"/>
    <mergeCell ref="D34:G35"/>
    <mergeCell ref="H34:H35"/>
    <mergeCell ref="I34:K35"/>
    <mergeCell ref="L34:L35"/>
    <mergeCell ref="A1:AK1"/>
    <mergeCell ref="M3:X3"/>
    <mergeCell ref="B6:C7"/>
    <mergeCell ref="D6:G7"/>
    <mergeCell ref="H6:H7"/>
    <mergeCell ref="L6:L7"/>
    <mergeCell ref="I6:K7"/>
    <mergeCell ref="B8:C9"/>
    <mergeCell ref="D8:G9"/>
    <mergeCell ref="H8:H9"/>
    <mergeCell ref="I8:K9"/>
    <mergeCell ref="L8:L9"/>
    <mergeCell ref="Y4:AA5"/>
    <mergeCell ref="X6:Y6"/>
    <mergeCell ref="X7:Y7"/>
    <mergeCell ref="X8:Y8"/>
    <mergeCell ref="X9:Y9"/>
    <mergeCell ref="AA8:AB8"/>
    <mergeCell ref="AA9:AB9"/>
    <mergeCell ref="AA10:AB10"/>
    <mergeCell ref="AA6:AB6"/>
    <mergeCell ref="AA7:AB7"/>
    <mergeCell ref="H12:H13"/>
    <mergeCell ref="I12:K13"/>
    <mergeCell ref="L12:L13"/>
    <mergeCell ref="U12:X13"/>
    <mergeCell ref="X10:Y10"/>
    <mergeCell ref="I14:K15"/>
    <mergeCell ref="L14:L15"/>
    <mergeCell ref="B18:C19"/>
    <mergeCell ref="D18:G19"/>
    <mergeCell ref="H18:H19"/>
    <mergeCell ref="S12:T13"/>
    <mergeCell ref="V10:W10"/>
    <mergeCell ref="V6:W9"/>
    <mergeCell ref="Q7:S8"/>
    <mergeCell ref="M23:X23"/>
    <mergeCell ref="B32:C33"/>
    <mergeCell ref="D32:G33"/>
    <mergeCell ref="H32:H33"/>
    <mergeCell ref="I32:K33"/>
    <mergeCell ref="L32:L33"/>
    <mergeCell ref="I18:K19"/>
    <mergeCell ref="L18:L19"/>
    <mergeCell ref="B12:C13"/>
    <mergeCell ref="D12:G13"/>
    <mergeCell ref="H20:H21"/>
    <mergeCell ref="I20:K21"/>
    <mergeCell ref="L20:L21"/>
    <mergeCell ref="B26:C27"/>
    <mergeCell ref="D26:G27"/>
    <mergeCell ref="H26:H27"/>
    <mergeCell ref="I26:K27"/>
    <mergeCell ref="L26:L27"/>
    <mergeCell ref="B28:C29"/>
    <mergeCell ref="D28:G29"/>
    <mergeCell ref="Q27:S28"/>
    <mergeCell ref="B14:C15"/>
    <mergeCell ref="D14:G15"/>
    <mergeCell ref="H14:H15"/>
  </mergeCells>
  <phoneticPr fontId="3"/>
  <printOptions horizontalCentered="1" verticalCentered="1"/>
  <pageMargins left="0.19685039370078741" right="0.19685039370078741" top="0.39370078740157483" bottom="0.19685039370078741" header="0.51181102362204722" footer="0.51181102362204722"/>
  <pageSetup paperSize="9" scale="91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男子</vt:lpstr>
      <vt:lpstr>女子</vt:lpstr>
      <vt:lpstr>男子B</vt:lpstr>
      <vt:lpstr>女子B</vt:lpstr>
      <vt:lpstr>決勝T</vt:lpstr>
      <vt:lpstr>決勝T!Print_Area</vt:lpstr>
      <vt:lpstr>女子!Print_Area</vt:lpstr>
      <vt:lpstr>女子B!Print_Area</vt:lpstr>
      <vt:lpstr>男子!Print_Area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Naoki Okada</dc:creator>
  <cp:lastModifiedBy>貴嗣 久保</cp:lastModifiedBy>
  <cp:lastPrinted>2023-10-07T07:35:45Z</cp:lastPrinted>
  <dcterms:created xsi:type="dcterms:W3CDTF">2023-09-12T11:51:54Z</dcterms:created>
  <dcterms:modified xsi:type="dcterms:W3CDTF">2023-10-07T07:35:55Z</dcterms:modified>
</cp:coreProperties>
</file>