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6\★大会関係\⑩全日本ジュニア\"/>
    </mc:Choice>
  </mc:AlternateContent>
  <xr:revisionPtr revIDLastSave="0" documentId="8_{EB662708-79F5-4CB5-8B01-79C854358DC3}" xr6:coauthVersionLast="47" xr6:coauthVersionMax="47" xr10:uidLastSave="{00000000-0000-0000-0000-000000000000}"/>
  <bookViews>
    <workbookView xWindow="-108" yWindow="-108" windowWidth="23256" windowHeight="12456" xr2:uid="{D02356E3-BFA0-4169-BDA5-48E6360D411F}"/>
  </bookViews>
  <sheets>
    <sheet name="男子" sheetId="2" r:id="rId1"/>
    <sheet name="女子" sheetId="1" r:id="rId2"/>
    <sheet name="男子L" sheetId="3" r:id="rId3"/>
    <sheet name="女子L" sheetId="4" r:id="rId4"/>
    <sheet name="Rank" sheetId="5" r:id="rId5"/>
  </sheets>
  <externalReferences>
    <externalReference r:id="rId6"/>
    <externalReference r:id="rId7"/>
    <externalReference r:id="rId8"/>
  </externalReferences>
  <definedNames>
    <definedName name="_xlnm.Print_Area" localSheetId="1">女子!$A$1:$BV$70</definedName>
    <definedName name="_xlnm.Print_Area" localSheetId="3">女子L!$A$1:$Z$53</definedName>
    <definedName name="_xlnm.Print_Area" localSheetId="0">男子!$A$1:$BV$120</definedName>
    <definedName name="ランキングシード">#REF!</definedName>
    <definedName name="ランキング小">#REF!</definedName>
    <definedName name="ランキング大" localSheetId="4">#REF!</definedName>
    <definedName name="ランキング大" localSheetId="0">[1]ランク表!$A$2:$AO$210</definedName>
    <definedName name="ランキング大">[2]ランク表!$A$2:$AO$110</definedName>
    <definedName name="順位" localSheetId="4">#REF!</definedName>
    <definedName name="順位" localSheetId="0">[1]ランク表!$D$2:$D$210</definedName>
    <definedName name="順位">[2]ランク表!$D$2:$D$110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8" i="4" l="1"/>
  <c r="Z43" i="4"/>
  <c r="Z48" i="4"/>
  <c r="Z33" i="4"/>
  <c r="Z38" i="3"/>
  <c r="Z43" i="3"/>
  <c r="Z48" i="3"/>
  <c r="Z33" i="3"/>
  <c r="K21" i="3"/>
  <c r="I21" i="3"/>
  <c r="I20" i="3"/>
  <c r="F117" i="2"/>
  <c r="D117" i="2"/>
  <c r="F116" i="2"/>
  <c r="D116" i="2"/>
  <c r="T113" i="2" s="1"/>
  <c r="F115" i="2"/>
  <c r="D115" i="2"/>
  <c r="O113" i="2" s="1"/>
  <c r="F114" i="2"/>
  <c r="D114" i="2"/>
  <c r="J113" i="2" s="1"/>
  <c r="P52" i="3"/>
  <c r="N52" i="3"/>
  <c r="K52" i="3"/>
  <c r="I52" i="3"/>
  <c r="F52" i="3"/>
  <c r="D52" i="3"/>
  <c r="P51" i="3"/>
  <c r="N51" i="3"/>
  <c r="K51" i="3"/>
  <c r="I51" i="3"/>
  <c r="F51" i="3"/>
  <c r="D51" i="3"/>
  <c r="P50" i="3"/>
  <c r="N50" i="3"/>
  <c r="K50" i="3"/>
  <c r="I50" i="3"/>
  <c r="F50" i="3"/>
  <c r="D50" i="3"/>
  <c r="P49" i="3"/>
  <c r="N49" i="3"/>
  <c r="K49" i="3"/>
  <c r="I49" i="3"/>
  <c r="F49" i="3"/>
  <c r="D49" i="3"/>
  <c r="R48" i="3"/>
  <c r="P48" i="3"/>
  <c r="N48" i="3"/>
  <c r="K48" i="3"/>
  <c r="I48" i="3"/>
  <c r="F48" i="3"/>
  <c r="D48" i="3"/>
  <c r="K47" i="3"/>
  <c r="I47" i="3"/>
  <c r="F47" i="3"/>
  <c r="D47" i="3"/>
  <c r="K46" i="3"/>
  <c r="I46" i="3"/>
  <c r="F46" i="3"/>
  <c r="D46" i="3"/>
  <c r="K45" i="3"/>
  <c r="I45" i="3"/>
  <c r="F45" i="3"/>
  <c r="D45" i="3"/>
  <c r="R44" i="3"/>
  <c r="V44" i="3" s="1"/>
  <c r="K44" i="3"/>
  <c r="I44" i="3"/>
  <c r="F44" i="3"/>
  <c r="D44" i="3"/>
  <c r="M43" i="3"/>
  <c r="K43" i="3"/>
  <c r="I43" i="3"/>
  <c r="F43" i="3"/>
  <c r="D43" i="3"/>
  <c r="F42" i="3"/>
  <c r="D42" i="3"/>
  <c r="F41" i="3"/>
  <c r="D41" i="3"/>
  <c r="F40" i="3"/>
  <c r="D40" i="3"/>
  <c r="R39" i="3"/>
  <c r="V39" i="3" s="1"/>
  <c r="M39" i="3"/>
  <c r="F39" i="3"/>
  <c r="D39" i="3"/>
  <c r="H38" i="3"/>
  <c r="F38" i="3"/>
  <c r="D38" i="3"/>
  <c r="R34" i="3"/>
  <c r="M34" i="3"/>
  <c r="Q34" i="3" s="1"/>
  <c r="H34" i="3"/>
  <c r="L34" i="3" s="1"/>
  <c r="C33" i="3"/>
  <c r="R32" i="3"/>
  <c r="M32" i="3"/>
  <c r="H32" i="3"/>
  <c r="C32" i="3"/>
  <c r="P26" i="3"/>
  <c r="N26" i="3"/>
  <c r="K26" i="3"/>
  <c r="I26" i="3"/>
  <c r="F26" i="3"/>
  <c r="D26" i="3"/>
  <c r="P25" i="3"/>
  <c r="N25" i="3"/>
  <c r="K25" i="3"/>
  <c r="I25" i="3"/>
  <c r="F25" i="3"/>
  <c r="D25" i="3"/>
  <c r="P24" i="3"/>
  <c r="N24" i="3"/>
  <c r="K24" i="3"/>
  <c r="I24" i="3"/>
  <c r="F24" i="3"/>
  <c r="D24" i="3"/>
  <c r="P23" i="3"/>
  <c r="N23" i="3"/>
  <c r="K23" i="3"/>
  <c r="I23" i="3"/>
  <c r="F23" i="3"/>
  <c r="D23" i="3"/>
  <c r="R22" i="3"/>
  <c r="P22" i="3"/>
  <c r="N22" i="3"/>
  <c r="K22" i="3"/>
  <c r="I22" i="3"/>
  <c r="F22" i="3"/>
  <c r="D22" i="3"/>
  <c r="F21" i="3"/>
  <c r="D21" i="3"/>
  <c r="K20" i="3"/>
  <c r="F20" i="3"/>
  <c r="D20" i="3"/>
  <c r="K19" i="3"/>
  <c r="I19" i="3"/>
  <c r="F19" i="3"/>
  <c r="D19" i="3"/>
  <c r="R18" i="3"/>
  <c r="K18" i="3"/>
  <c r="I18" i="3"/>
  <c r="F18" i="3"/>
  <c r="D18" i="3"/>
  <c r="M17" i="3"/>
  <c r="K17" i="3"/>
  <c r="I17" i="3"/>
  <c r="F17" i="3"/>
  <c r="D17" i="3"/>
  <c r="F16" i="3"/>
  <c r="D16" i="3"/>
  <c r="F15" i="3"/>
  <c r="D15" i="3"/>
  <c r="F14" i="3"/>
  <c r="D14" i="3"/>
  <c r="R13" i="3"/>
  <c r="M13" i="3"/>
  <c r="Q13" i="3" s="1"/>
  <c r="F13" i="3"/>
  <c r="D13" i="3"/>
  <c r="H12" i="3"/>
  <c r="F12" i="3"/>
  <c r="D12" i="3"/>
  <c r="R8" i="3"/>
  <c r="M8" i="3"/>
  <c r="H8" i="3"/>
  <c r="L8" i="3" s="1"/>
  <c r="C7" i="3"/>
  <c r="R6" i="3"/>
  <c r="M6" i="3"/>
  <c r="H6" i="3"/>
  <c r="C6" i="3"/>
  <c r="P52" i="4"/>
  <c r="N52" i="4"/>
  <c r="K52" i="4"/>
  <c r="I52" i="4"/>
  <c r="F52" i="4"/>
  <c r="D52" i="4"/>
  <c r="P51" i="4"/>
  <c r="N51" i="4"/>
  <c r="K51" i="4"/>
  <c r="I51" i="4"/>
  <c r="F51" i="4"/>
  <c r="D51" i="4"/>
  <c r="P50" i="4"/>
  <c r="N50" i="4"/>
  <c r="K50" i="4"/>
  <c r="I50" i="4"/>
  <c r="F50" i="4"/>
  <c r="D50" i="4"/>
  <c r="P49" i="4"/>
  <c r="N49" i="4"/>
  <c r="K49" i="4"/>
  <c r="I49" i="4"/>
  <c r="F49" i="4"/>
  <c r="D49" i="4"/>
  <c r="R48" i="4"/>
  <c r="P48" i="4"/>
  <c r="N48" i="4"/>
  <c r="K48" i="4"/>
  <c r="I48" i="4"/>
  <c r="F48" i="4"/>
  <c r="D48" i="4"/>
  <c r="K47" i="4"/>
  <c r="I47" i="4"/>
  <c r="F47" i="4"/>
  <c r="D47" i="4"/>
  <c r="K46" i="4"/>
  <c r="I46" i="4"/>
  <c r="F46" i="4"/>
  <c r="D46" i="4"/>
  <c r="K45" i="4"/>
  <c r="I45" i="4"/>
  <c r="F45" i="4"/>
  <c r="D45" i="4"/>
  <c r="R44" i="4"/>
  <c r="K44" i="4"/>
  <c r="I44" i="4"/>
  <c r="F44" i="4"/>
  <c r="D44" i="4"/>
  <c r="M43" i="4"/>
  <c r="K43" i="4"/>
  <c r="I43" i="4"/>
  <c r="F43" i="4"/>
  <c r="D43" i="4"/>
  <c r="F42" i="4"/>
  <c r="D42" i="4"/>
  <c r="F41" i="4"/>
  <c r="D41" i="4"/>
  <c r="F40" i="4"/>
  <c r="D40" i="4"/>
  <c r="R39" i="4"/>
  <c r="V39" i="4" s="1"/>
  <c r="M39" i="4"/>
  <c r="F39" i="4"/>
  <c r="D39" i="4"/>
  <c r="H38" i="4"/>
  <c r="F38" i="4"/>
  <c r="D38" i="4"/>
  <c r="R34" i="4"/>
  <c r="V34" i="4" s="1"/>
  <c r="R33" i="4" s="1"/>
  <c r="C48" i="4" s="1"/>
  <c r="M34" i="4"/>
  <c r="H34" i="4"/>
  <c r="L34" i="4" s="1"/>
  <c r="C39" i="4" s="1"/>
  <c r="G39" i="4" s="1"/>
  <c r="C33" i="4"/>
  <c r="R32" i="4"/>
  <c r="M32" i="4"/>
  <c r="C32" i="4"/>
  <c r="P26" i="4"/>
  <c r="N26" i="4"/>
  <c r="K26" i="4"/>
  <c r="I26" i="4"/>
  <c r="F26" i="4"/>
  <c r="D26" i="4"/>
  <c r="P25" i="4"/>
  <c r="N25" i="4"/>
  <c r="K25" i="4"/>
  <c r="I25" i="4"/>
  <c r="F25" i="4"/>
  <c r="D25" i="4"/>
  <c r="P24" i="4"/>
  <c r="N24" i="4"/>
  <c r="K24" i="4"/>
  <c r="I24" i="4"/>
  <c r="F24" i="4"/>
  <c r="D24" i="4"/>
  <c r="P23" i="4"/>
  <c r="N23" i="4"/>
  <c r="K23" i="4"/>
  <c r="I23" i="4"/>
  <c r="F23" i="4"/>
  <c r="D23" i="4"/>
  <c r="R22" i="4"/>
  <c r="P22" i="4"/>
  <c r="N22" i="4"/>
  <c r="K22" i="4"/>
  <c r="I22" i="4"/>
  <c r="F22" i="4"/>
  <c r="D22" i="4"/>
  <c r="K21" i="4"/>
  <c r="I21" i="4"/>
  <c r="F21" i="4"/>
  <c r="D21" i="4"/>
  <c r="K20" i="4"/>
  <c r="I20" i="4"/>
  <c r="F20" i="4"/>
  <c r="D20" i="4"/>
  <c r="K19" i="4"/>
  <c r="I19" i="4"/>
  <c r="F19" i="4"/>
  <c r="D19" i="4"/>
  <c r="R18" i="4"/>
  <c r="K18" i="4"/>
  <c r="I18" i="4"/>
  <c r="F18" i="4"/>
  <c r="D18" i="4"/>
  <c r="M17" i="4"/>
  <c r="K17" i="4"/>
  <c r="I17" i="4"/>
  <c r="F17" i="4"/>
  <c r="D17" i="4"/>
  <c r="F16" i="4"/>
  <c r="D16" i="4"/>
  <c r="F15" i="4"/>
  <c r="D15" i="4"/>
  <c r="F14" i="4"/>
  <c r="D14" i="4"/>
  <c r="R13" i="4"/>
  <c r="M13" i="4"/>
  <c r="Q13" i="4" s="1"/>
  <c r="F13" i="4"/>
  <c r="D13" i="4"/>
  <c r="H12" i="4"/>
  <c r="F12" i="4"/>
  <c r="D12" i="4"/>
  <c r="R8" i="4"/>
  <c r="V8" i="4" s="1"/>
  <c r="M8" i="4"/>
  <c r="Q8" i="4" s="1"/>
  <c r="H8" i="4"/>
  <c r="C7" i="4"/>
  <c r="R6" i="4"/>
  <c r="H6" i="4"/>
  <c r="C6" i="4"/>
  <c r="Y113" i="2"/>
  <c r="F67" i="1"/>
  <c r="F66" i="1"/>
  <c r="F65" i="1"/>
  <c r="F64" i="1"/>
  <c r="D67" i="1"/>
  <c r="Y63" i="1" s="1"/>
  <c r="D66" i="1"/>
  <c r="T63" i="1" s="1"/>
  <c r="D65" i="1"/>
  <c r="O63" i="1" s="1"/>
  <c r="D64" i="1"/>
  <c r="J63" i="1" s="1"/>
  <c r="C44" i="3" l="1"/>
  <c r="G44" i="3" s="1"/>
  <c r="M33" i="3"/>
  <c r="C43" i="3" s="1"/>
  <c r="V13" i="3"/>
  <c r="R12" i="3" s="1"/>
  <c r="H22" i="3" s="1"/>
  <c r="Q8" i="3"/>
  <c r="M7" i="3" s="1"/>
  <c r="C17" i="3" s="1"/>
  <c r="V44" i="4"/>
  <c r="M49" i="4" s="1"/>
  <c r="Q49" i="4" s="1"/>
  <c r="V18" i="3"/>
  <c r="R17" i="3" s="1"/>
  <c r="M22" i="3" s="1"/>
  <c r="R38" i="3"/>
  <c r="H48" i="3" s="1"/>
  <c r="R43" i="3"/>
  <c r="M48" i="3" s="1"/>
  <c r="C13" i="3"/>
  <c r="G13" i="3" s="1"/>
  <c r="C39" i="3"/>
  <c r="G39" i="3" s="1"/>
  <c r="H7" i="3"/>
  <c r="C12" i="3" s="1"/>
  <c r="V8" i="3"/>
  <c r="R7" i="3" s="1"/>
  <c r="H33" i="3"/>
  <c r="C38" i="3" s="1"/>
  <c r="V34" i="3"/>
  <c r="C49" i="3" s="1"/>
  <c r="G49" i="3" s="1"/>
  <c r="Q39" i="3"/>
  <c r="H44" i="3" s="1"/>
  <c r="L44" i="3" s="1"/>
  <c r="M12" i="3"/>
  <c r="H18" i="3"/>
  <c r="L18" i="3" s="1"/>
  <c r="H49" i="3"/>
  <c r="L49" i="3" s="1"/>
  <c r="M49" i="3"/>
  <c r="Q49" i="3" s="1"/>
  <c r="H32" i="4"/>
  <c r="W33" i="4"/>
  <c r="C49" i="4"/>
  <c r="G49" i="4" s="1"/>
  <c r="H49" i="4"/>
  <c r="L49" i="4" s="1"/>
  <c r="Q34" i="4"/>
  <c r="C44" i="4" s="1"/>
  <c r="G44" i="4" s="1"/>
  <c r="Q39" i="4"/>
  <c r="M38" i="4" s="1"/>
  <c r="H43" i="4" s="1"/>
  <c r="H33" i="4"/>
  <c r="C38" i="4" s="1"/>
  <c r="R38" i="4"/>
  <c r="H48" i="4" s="1"/>
  <c r="M33" i="4"/>
  <c r="C43" i="4" s="1"/>
  <c r="V13" i="4"/>
  <c r="R12" i="4" s="1"/>
  <c r="H22" i="4" s="1"/>
  <c r="H18" i="4"/>
  <c r="L18" i="4" s="1"/>
  <c r="M12" i="4"/>
  <c r="H17" i="4" s="1"/>
  <c r="L8" i="4"/>
  <c r="H7" i="4" s="1"/>
  <c r="C18" i="4"/>
  <c r="G18" i="4" s="1"/>
  <c r="M7" i="4"/>
  <c r="C17" i="4" s="1"/>
  <c r="W17" i="4" s="1"/>
  <c r="M6" i="4"/>
  <c r="R7" i="4"/>
  <c r="C22" i="4" s="1"/>
  <c r="V18" i="4"/>
  <c r="R17" i="4" s="1"/>
  <c r="M22" i="4" s="1"/>
  <c r="V55" i="1"/>
  <c r="O55" i="1"/>
  <c r="M23" i="3" l="1"/>
  <c r="Q23" i="3" s="1"/>
  <c r="H23" i="3"/>
  <c r="L23" i="3" s="1"/>
  <c r="C18" i="3"/>
  <c r="G18" i="3" s="1"/>
  <c r="M38" i="3"/>
  <c r="R33" i="3"/>
  <c r="H17" i="3"/>
  <c r="W12" i="3"/>
  <c r="X12" i="3"/>
  <c r="C22" i="3"/>
  <c r="W7" i="3"/>
  <c r="X7" i="3"/>
  <c r="C23" i="3"/>
  <c r="G23" i="3" s="1"/>
  <c r="X48" i="4"/>
  <c r="R43" i="4"/>
  <c r="M48" i="4" s="1"/>
  <c r="H23" i="4"/>
  <c r="L23" i="4" s="1"/>
  <c r="W43" i="4"/>
  <c r="X43" i="4"/>
  <c r="W48" i="4"/>
  <c r="Y48" i="4" s="1"/>
  <c r="H44" i="4"/>
  <c r="L44" i="4" s="1"/>
  <c r="X33" i="4"/>
  <c r="Y33" i="4" s="1"/>
  <c r="W38" i="4"/>
  <c r="X38" i="4"/>
  <c r="C12" i="4"/>
  <c r="W7" i="4"/>
  <c r="X7" i="4"/>
  <c r="X17" i="4"/>
  <c r="Y17" i="4" s="1"/>
  <c r="C23" i="4"/>
  <c r="G23" i="4" s="1"/>
  <c r="C13" i="4"/>
  <c r="G13" i="4" s="1"/>
  <c r="M23" i="4"/>
  <c r="Q23" i="4" s="1"/>
  <c r="H43" i="3" l="1"/>
  <c r="X38" i="3"/>
  <c r="W38" i="3"/>
  <c r="C48" i="3"/>
  <c r="X33" i="3"/>
  <c r="W33" i="3"/>
  <c r="Y12" i="3"/>
  <c r="W17" i="3"/>
  <c r="X17" i="3"/>
  <c r="Y7" i="3"/>
  <c r="X22" i="3"/>
  <c r="W22" i="3"/>
  <c r="Y7" i="4"/>
  <c r="Y38" i="4"/>
  <c r="Y43" i="4"/>
  <c r="W12" i="4"/>
  <c r="X12" i="4"/>
  <c r="X22" i="4"/>
  <c r="W22" i="4"/>
  <c r="Y38" i="3" l="1"/>
  <c r="X43" i="3"/>
  <c r="W43" i="3"/>
  <c r="W48" i="3"/>
  <c r="X48" i="3"/>
  <c r="Y33" i="3"/>
  <c r="Y17" i="3"/>
  <c r="Y22" i="3"/>
  <c r="Y22" i="4"/>
  <c r="Y12" i="4"/>
  <c r="Z22" i="4" l="1"/>
  <c r="Z12" i="3"/>
  <c r="Y43" i="3"/>
  <c r="Y48" i="3"/>
  <c r="Z7" i="3"/>
  <c r="Z22" i="3"/>
  <c r="Z17" i="3"/>
  <c r="Z17" i="4"/>
  <c r="Z7" i="4"/>
  <c r="Z12" i="4"/>
</calcChain>
</file>

<file path=xl/sharedStrings.xml><?xml version="1.0" encoding="utf-8"?>
<sst xmlns="http://schemas.openxmlformats.org/spreadsheetml/2006/main" count="1912" uniqueCount="385">
  <si>
    <t>令和6年度　全日本卓球選手権大会県予選会　兼　第71回　四国卓球選手権大会予選会(ジュニアの部)</t>
  </si>
  <si>
    <t>女子シングルス</t>
  </si>
  <si>
    <t>期日：令和6年9月21日(土)</t>
  </si>
  <si>
    <t>会場：丸亀市民体育館</t>
  </si>
  <si>
    <t>阿　部</t>
  </si>
  <si>
    <t>(</t>
  </si>
  <si>
    <t>香川西</t>
  </si>
  <si>
    <t>)</t>
  </si>
  <si>
    <t>中　茂</t>
  </si>
  <si>
    <t>丸　亀</t>
  </si>
  <si>
    <t>杢　村</t>
  </si>
  <si>
    <t>高中央</t>
  </si>
  <si>
    <r>
      <t>寺　田</t>
    </r>
    <r>
      <rPr>
        <sz val="9"/>
        <rFont val="HG丸ｺﾞｼｯｸM-PRO"/>
        <family val="3"/>
        <charset val="128"/>
      </rPr>
      <t>蘭</t>
    </r>
  </si>
  <si>
    <t>イトウTTC</t>
  </si>
  <si>
    <t>植　松</t>
  </si>
  <si>
    <t>香中央</t>
  </si>
  <si>
    <t>川　東</t>
  </si>
  <si>
    <t>高松西</t>
  </si>
  <si>
    <t>近　藤</t>
  </si>
  <si>
    <t>高桜井</t>
  </si>
  <si>
    <t>　森</t>
  </si>
  <si>
    <t>英　明</t>
  </si>
  <si>
    <t>六　車</t>
  </si>
  <si>
    <t>三本松</t>
  </si>
  <si>
    <t>木　村</t>
  </si>
  <si>
    <t>大　嶋</t>
  </si>
  <si>
    <t>高松東</t>
  </si>
  <si>
    <t>生　島</t>
  </si>
  <si>
    <t>高松一</t>
  </si>
  <si>
    <t>山　本</t>
  </si>
  <si>
    <t>尽　誠</t>
  </si>
  <si>
    <t>小　泉</t>
  </si>
  <si>
    <t>小　野</t>
  </si>
  <si>
    <t>田　中</t>
  </si>
  <si>
    <t>仲　西</t>
  </si>
  <si>
    <t>稲　毛</t>
  </si>
  <si>
    <t>高　松</t>
  </si>
  <si>
    <t>　谷</t>
  </si>
  <si>
    <t>長尾中</t>
  </si>
  <si>
    <t>半　井</t>
  </si>
  <si>
    <t>増　田</t>
  </si>
  <si>
    <t>善　一</t>
  </si>
  <si>
    <t>秋　山</t>
  </si>
  <si>
    <t>石　塚</t>
  </si>
  <si>
    <t>矢　野</t>
  </si>
  <si>
    <t>高瀬クラブ</t>
  </si>
  <si>
    <t>畠　山</t>
  </si>
  <si>
    <t>あいはら</t>
  </si>
  <si>
    <t>斉　藤</t>
  </si>
  <si>
    <t>高工芸</t>
  </si>
  <si>
    <t>徳　田</t>
  </si>
  <si>
    <t>高松商</t>
  </si>
  <si>
    <t>髙　田</t>
  </si>
  <si>
    <r>
      <t>寺　田</t>
    </r>
    <r>
      <rPr>
        <sz val="9"/>
        <rFont val="HG丸ｺﾞｼｯｸM-PRO"/>
        <family val="3"/>
        <charset val="128"/>
      </rPr>
      <t>凛</t>
    </r>
  </si>
  <si>
    <t>宮　崎</t>
  </si>
  <si>
    <t>藤　井</t>
  </si>
  <si>
    <t>黒　川</t>
  </si>
  <si>
    <t>小　川</t>
  </si>
  <si>
    <t>河　井</t>
  </si>
  <si>
    <t>田　尾</t>
  </si>
  <si>
    <t>貞　廣</t>
  </si>
  <si>
    <t>笠　田</t>
  </si>
  <si>
    <t>小　田</t>
  </si>
  <si>
    <t>喜　多</t>
  </si>
  <si>
    <t>観総合</t>
  </si>
  <si>
    <t>塩　田</t>
  </si>
  <si>
    <t>菊　地</t>
  </si>
  <si>
    <t>来　田</t>
  </si>
  <si>
    <t>髙　木</t>
  </si>
  <si>
    <t>　東</t>
  </si>
  <si>
    <t>田　村</t>
  </si>
  <si>
    <t>佐々木</t>
  </si>
  <si>
    <t>松　尾</t>
  </si>
  <si>
    <t>ヴィスポ</t>
  </si>
  <si>
    <t>岩　倉</t>
  </si>
  <si>
    <t>大　西</t>
  </si>
  <si>
    <t>山　下</t>
  </si>
  <si>
    <r>
      <t>宮　﨑</t>
    </r>
    <r>
      <rPr>
        <sz val="9"/>
        <rFont val="HG丸ｺﾞｼｯｸM-PRO"/>
        <family val="3"/>
        <charset val="128"/>
      </rPr>
      <t>結</t>
    </r>
  </si>
  <si>
    <t>中　川</t>
  </si>
  <si>
    <t>中　嶋</t>
  </si>
  <si>
    <t>二　宮</t>
  </si>
  <si>
    <t>西　岡</t>
  </si>
  <si>
    <t>藤　本</t>
  </si>
  <si>
    <t>児　山</t>
  </si>
  <si>
    <t>高瀬中</t>
  </si>
  <si>
    <r>
      <t>宮　﨑</t>
    </r>
    <r>
      <rPr>
        <sz val="9"/>
        <rFont val="HG丸ｺﾞｼｯｸM-PRO"/>
        <family val="3"/>
        <charset val="128"/>
      </rPr>
      <t>智</t>
    </r>
  </si>
  <si>
    <t>　北</t>
  </si>
  <si>
    <t>中　村</t>
  </si>
  <si>
    <t>寺　井</t>
  </si>
  <si>
    <t>石　井</t>
  </si>
  <si>
    <t>寺　竹</t>
  </si>
  <si>
    <t>上　川</t>
  </si>
  <si>
    <t>小中央</t>
  </si>
  <si>
    <t>後　藤</t>
  </si>
  <si>
    <t>堀　川</t>
  </si>
  <si>
    <t>小笠原</t>
  </si>
  <si>
    <t>池　田</t>
  </si>
  <si>
    <t>丸城西</t>
  </si>
  <si>
    <t>藤　田</t>
  </si>
  <si>
    <t>永　山</t>
  </si>
  <si>
    <t>土　田</t>
  </si>
  <si>
    <t>国　方</t>
  </si>
  <si>
    <t>神　髙</t>
  </si>
  <si>
    <t>萬　藤</t>
  </si>
  <si>
    <t>渡　邊</t>
  </si>
  <si>
    <t>島　田</t>
  </si>
  <si>
    <t>平　間</t>
  </si>
  <si>
    <t>山　﨑</t>
  </si>
  <si>
    <t>納　田</t>
  </si>
  <si>
    <t>今　城</t>
  </si>
  <si>
    <t>谷　定</t>
  </si>
  <si>
    <t>井　上</t>
  </si>
  <si>
    <t>大　森</t>
  </si>
  <si>
    <t>満　岡</t>
  </si>
  <si>
    <t>戸　城</t>
  </si>
  <si>
    <t>横　井</t>
  </si>
  <si>
    <t>髙　橋</t>
  </si>
  <si>
    <t>　梶</t>
  </si>
  <si>
    <t>齋　賀</t>
  </si>
  <si>
    <t>間　嶋</t>
  </si>
  <si>
    <t>津　田</t>
  </si>
  <si>
    <t>石　川</t>
  </si>
  <si>
    <t>中　西</t>
  </si>
  <si>
    <t>森　下</t>
  </si>
  <si>
    <t>大　開</t>
  </si>
  <si>
    <t>三　木</t>
  </si>
  <si>
    <t>柴　田</t>
  </si>
  <si>
    <t>山　村</t>
  </si>
  <si>
    <t>豊　田</t>
  </si>
  <si>
    <t>男子シングルス</t>
  </si>
  <si>
    <t>窪　田</t>
  </si>
  <si>
    <t>庄　田</t>
  </si>
  <si>
    <t>石　原</t>
  </si>
  <si>
    <t>前　田</t>
  </si>
  <si>
    <t>白　井</t>
  </si>
  <si>
    <t>　原</t>
  </si>
  <si>
    <t>観　一</t>
  </si>
  <si>
    <t>漆　原</t>
  </si>
  <si>
    <t>福　山</t>
  </si>
  <si>
    <t>森　田</t>
  </si>
  <si>
    <t>合田口</t>
  </si>
  <si>
    <t>高専詫</t>
  </si>
  <si>
    <r>
      <t>岡　田</t>
    </r>
    <r>
      <rPr>
        <sz val="9"/>
        <rFont val="HG丸ｺﾞｼｯｸM-PRO"/>
        <family val="3"/>
        <charset val="128"/>
      </rPr>
      <t>明</t>
    </r>
  </si>
  <si>
    <t>多度津</t>
  </si>
  <si>
    <t>吉　峰</t>
  </si>
  <si>
    <t>中　尾</t>
  </si>
  <si>
    <t>砂　野</t>
  </si>
  <si>
    <t>裏　山</t>
  </si>
  <si>
    <t>野　添</t>
  </si>
  <si>
    <t>樽　井</t>
  </si>
  <si>
    <t>飯　田</t>
  </si>
  <si>
    <t>真　鍋</t>
  </si>
  <si>
    <t>高　瀬</t>
  </si>
  <si>
    <t>荒　木</t>
  </si>
  <si>
    <t>森　岡</t>
  </si>
  <si>
    <t>加　藤</t>
  </si>
  <si>
    <t>工　藤</t>
  </si>
  <si>
    <t>石　田</t>
  </si>
  <si>
    <t>宇都宮</t>
  </si>
  <si>
    <t>川　崎</t>
  </si>
  <si>
    <t>秦泉寺</t>
  </si>
  <si>
    <t>藤　繁</t>
  </si>
  <si>
    <t>新　庄</t>
  </si>
  <si>
    <t>三野津中</t>
  </si>
  <si>
    <t>　中</t>
  </si>
  <si>
    <t>野　村</t>
  </si>
  <si>
    <t>坂　出</t>
  </si>
  <si>
    <t>稲　崎</t>
  </si>
  <si>
    <t>野　溝</t>
  </si>
  <si>
    <t>豊　久</t>
  </si>
  <si>
    <t>大　和</t>
  </si>
  <si>
    <t>川　竹</t>
  </si>
  <si>
    <t>片　居</t>
  </si>
  <si>
    <t>森　北</t>
  </si>
  <si>
    <t>黒　島</t>
  </si>
  <si>
    <t>齊　藤</t>
  </si>
  <si>
    <t>久　保</t>
  </si>
  <si>
    <t>岩　部</t>
  </si>
  <si>
    <t>武　田</t>
  </si>
  <si>
    <r>
      <t>樽　井</t>
    </r>
    <r>
      <rPr>
        <sz val="9"/>
        <rFont val="HG丸ｺﾞｼｯｸM-PRO"/>
        <family val="3"/>
        <charset val="128"/>
      </rPr>
      <t>陸</t>
    </r>
  </si>
  <si>
    <t>川　島</t>
  </si>
  <si>
    <t>門　田</t>
  </si>
  <si>
    <t>髙　畠</t>
  </si>
  <si>
    <t>三　好</t>
  </si>
  <si>
    <t>近　森</t>
  </si>
  <si>
    <t>杉　野</t>
  </si>
  <si>
    <t>内　海</t>
  </si>
  <si>
    <r>
      <t>和　泉</t>
    </r>
    <r>
      <rPr>
        <sz val="9"/>
        <rFont val="HG丸ｺﾞｼｯｸM-PRO"/>
        <family val="3"/>
        <charset val="128"/>
      </rPr>
      <t>直</t>
    </r>
  </si>
  <si>
    <t>松　本</t>
  </si>
  <si>
    <t>　廻</t>
  </si>
  <si>
    <t>御　厩</t>
  </si>
  <si>
    <t>村　上</t>
  </si>
  <si>
    <t>廣　岡</t>
  </si>
  <si>
    <t>北　谷</t>
  </si>
  <si>
    <t>福　家</t>
  </si>
  <si>
    <t>倉　渕</t>
  </si>
  <si>
    <t>柏　原</t>
  </si>
  <si>
    <t>久　本</t>
  </si>
  <si>
    <t>松　原</t>
  </si>
  <si>
    <t>宮　家</t>
  </si>
  <si>
    <t>熊　野</t>
  </si>
  <si>
    <t>三　宅</t>
  </si>
  <si>
    <t>平　尾</t>
  </si>
  <si>
    <t>眞　田</t>
  </si>
  <si>
    <t>山　口</t>
  </si>
  <si>
    <t>高　橋</t>
  </si>
  <si>
    <t>有　賀</t>
  </si>
  <si>
    <t>神　内</t>
  </si>
  <si>
    <t>伊　丹</t>
  </si>
  <si>
    <t>岩　田</t>
  </si>
  <si>
    <t>中　場</t>
  </si>
  <si>
    <t>　林</t>
  </si>
  <si>
    <t>出　水</t>
  </si>
  <si>
    <t>平　井</t>
  </si>
  <si>
    <t>溝　渕</t>
  </si>
  <si>
    <t>炭　井</t>
  </si>
  <si>
    <t>脇　田</t>
  </si>
  <si>
    <t>寺　石</t>
  </si>
  <si>
    <t>若　宮</t>
  </si>
  <si>
    <t>藤　原</t>
  </si>
  <si>
    <t>ASC</t>
  </si>
  <si>
    <t>和　泉</t>
  </si>
  <si>
    <r>
      <t>樽　井</t>
    </r>
    <r>
      <rPr>
        <sz val="9"/>
        <rFont val="HG丸ｺﾞｼｯｸM-PRO"/>
        <family val="3"/>
        <charset val="128"/>
      </rPr>
      <t>健</t>
    </r>
  </si>
  <si>
    <t>高　尾</t>
  </si>
  <si>
    <t>JFジュニア</t>
  </si>
  <si>
    <t>新　西</t>
  </si>
  <si>
    <t>坂　本</t>
  </si>
  <si>
    <t>三　島</t>
  </si>
  <si>
    <t>平　田</t>
  </si>
  <si>
    <t>西　島</t>
  </si>
  <si>
    <t>大　平</t>
  </si>
  <si>
    <t>二　見</t>
  </si>
  <si>
    <t>本　丸</t>
  </si>
  <si>
    <r>
      <t>鎌　倉</t>
    </r>
    <r>
      <rPr>
        <sz val="9"/>
        <rFont val="HG丸ｺﾞｼｯｸM-PRO"/>
        <family val="3"/>
        <charset val="128"/>
      </rPr>
      <t>春</t>
    </r>
  </si>
  <si>
    <t>杉　本</t>
  </si>
  <si>
    <t>三　野</t>
  </si>
  <si>
    <t>檜　垣</t>
  </si>
  <si>
    <r>
      <t>岡　田</t>
    </r>
    <r>
      <rPr>
        <sz val="9"/>
        <rFont val="HG丸ｺﾞｼｯｸM-PRO"/>
        <family val="3"/>
        <charset val="128"/>
      </rPr>
      <t>岳</t>
    </r>
  </si>
  <si>
    <t>宮　口</t>
  </si>
  <si>
    <t>北　岡</t>
  </si>
  <si>
    <t>山　田</t>
  </si>
  <si>
    <t>高　平</t>
  </si>
  <si>
    <t>野　田</t>
  </si>
  <si>
    <t>黒　田</t>
  </si>
  <si>
    <t>多　田</t>
  </si>
  <si>
    <t>二　川</t>
  </si>
  <si>
    <t>吉　原</t>
  </si>
  <si>
    <t>大　林</t>
  </si>
  <si>
    <t>佐　藤</t>
  </si>
  <si>
    <t>竹　川</t>
  </si>
  <si>
    <t>大　北</t>
  </si>
  <si>
    <r>
      <t>和　泉</t>
    </r>
    <r>
      <rPr>
        <sz val="9"/>
        <rFont val="HG丸ｺﾞｼｯｸM-PRO"/>
        <family val="3"/>
        <charset val="128"/>
      </rPr>
      <t>智</t>
    </r>
  </si>
  <si>
    <t>安　藤</t>
  </si>
  <si>
    <t>東　原</t>
  </si>
  <si>
    <t>志　村</t>
  </si>
  <si>
    <t>伊　賀</t>
  </si>
  <si>
    <t>戸　村</t>
  </si>
  <si>
    <t>安　間</t>
  </si>
  <si>
    <t>橋　本</t>
  </si>
  <si>
    <t>寳　坂</t>
  </si>
  <si>
    <t>鬼　松</t>
  </si>
  <si>
    <t>寺　嶋</t>
  </si>
  <si>
    <t>中　山</t>
  </si>
  <si>
    <t>西　口</t>
  </si>
  <si>
    <t>澤　田</t>
  </si>
  <si>
    <t>田　原</t>
  </si>
  <si>
    <t>東　川</t>
  </si>
  <si>
    <t>宇　田</t>
  </si>
  <si>
    <t>谷　澤</t>
  </si>
  <si>
    <t>赤　松</t>
  </si>
  <si>
    <t>　脇</t>
  </si>
  <si>
    <t>中　井</t>
  </si>
  <si>
    <t>大　塚</t>
  </si>
  <si>
    <t>安　倍</t>
  </si>
  <si>
    <t>廣　田</t>
  </si>
  <si>
    <t>正　木</t>
  </si>
  <si>
    <t>長　尾</t>
  </si>
  <si>
    <t>田　渕</t>
  </si>
  <si>
    <t>桑　原</t>
  </si>
  <si>
    <t>町　田</t>
  </si>
  <si>
    <t>竹　田</t>
  </si>
  <si>
    <t>日　浦</t>
  </si>
  <si>
    <t>生　西</t>
  </si>
  <si>
    <t>大　熊</t>
  </si>
  <si>
    <t>　牧</t>
  </si>
  <si>
    <t>桒　原</t>
  </si>
  <si>
    <t>大　原</t>
  </si>
  <si>
    <t>渡　邉</t>
  </si>
  <si>
    <t>濵　田</t>
  </si>
  <si>
    <t>　菅</t>
  </si>
  <si>
    <t>佐　竹</t>
  </si>
  <si>
    <t>松　岡</t>
  </si>
  <si>
    <t>荻　野</t>
  </si>
  <si>
    <t>宮　﨑</t>
  </si>
  <si>
    <t>上　原</t>
  </si>
  <si>
    <t>瀬　戸</t>
  </si>
  <si>
    <t>杉　浦</t>
  </si>
  <si>
    <t>大　山</t>
  </si>
  <si>
    <r>
      <t>鎌　倉</t>
    </r>
    <r>
      <rPr>
        <sz val="9"/>
        <rFont val="HG丸ｺﾞｼｯｸM-PRO"/>
        <family val="3"/>
        <charset val="128"/>
      </rPr>
      <t>一</t>
    </r>
  </si>
  <si>
    <t>寺　島</t>
  </si>
  <si>
    <t>小　西</t>
  </si>
  <si>
    <t>大　恵</t>
  </si>
  <si>
    <t>大　江</t>
  </si>
  <si>
    <t>勝賀中</t>
  </si>
  <si>
    <t>①</t>
    <phoneticPr fontId="3"/>
  </si>
  <si>
    <t>④</t>
    <phoneticPr fontId="3"/>
  </si>
  <si>
    <t>⑤</t>
    <phoneticPr fontId="3"/>
  </si>
  <si>
    <t>⑧</t>
    <phoneticPr fontId="3"/>
  </si>
  <si>
    <t>③</t>
    <phoneticPr fontId="3"/>
  </si>
  <si>
    <t>②</t>
    <phoneticPr fontId="3"/>
  </si>
  <si>
    <t>⑦</t>
    <phoneticPr fontId="3"/>
  </si>
  <si>
    <t>⑥</t>
    <phoneticPr fontId="3"/>
  </si>
  <si>
    <t>決勝リーグ</t>
    <rPh sb="0" eb="2">
      <t>ケッショウ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</si>
  <si>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</si>
  <si>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</si>
  <si>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試合順序</t>
    <rPh sb="0" eb="2">
      <t>シアイ</t>
    </rPh>
    <rPh sb="2" eb="4">
      <t>ジュンジョ</t>
    </rPh>
    <phoneticPr fontId="3"/>
  </si>
  <si>
    <t>全日本卓球選手権大会</t>
    <rPh sb="0" eb="3">
      <t>ゼンニッポン</t>
    </rPh>
    <rPh sb="3" eb="5">
      <t>タッキュウ</t>
    </rPh>
    <rPh sb="5" eb="8">
      <t>センシュケン</t>
    </rPh>
    <rPh sb="8" eb="10">
      <t>タイカイ</t>
    </rPh>
    <phoneticPr fontId="3"/>
  </si>
  <si>
    <t>代表</t>
    <rPh sb="0" eb="2">
      <t>ダイヒョウ</t>
    </rPh>
    <phoneticPr fontId="3"/>
  </si>
  <si>
    <t>-</t>
    <phoneticPr fontId="3"/>
  </si>
  <si>
    <t>①×④、②×③</t>
    <phoneticPr fontId="3"/>
  </si>
  <si>
    <t>①×③、②×④</t>
    <phoneticPr fontId="3"/>
  </si>
  <si>
    <t>東京都：東京体育館</t>
    <rPh sb="0" eb="3">
      <t>トウキョウト</t>
    </rPh>
    <rPh sb="4" eb="9">
      <t>トウキョウタイイクカン</t>
    </rPh>
    <phoneticPr fontId="3"/>
  </si>
  <si>
    <t>①×②、③×④</t>
    <phoneticPr fontId="3"/>
  </si>
  <si>
    <t>令和7年1月21日～26日</t>
    <rPh sb="0" eb="2">
      <t>レイワ</t>
    </rPh>
    <phoneticPr fontId="3"/>
  </si>
  <si>
    <t>男子シングルス</t>
    <rPh sb="0" eb="2">
      <t>ダンシ</t>
    </rPh>
    <phoneticPr fontId="3"/>
  </si>
  <si>
    <t>勝</t>
    <rPh sb="0" eb="1">
      <t>カ</t>
    </rPh>
    <phoneticPr fontId="3"/>
  </si>
  <si>
    <t>負</t>
    <rPh sb="0" eb="1">
      <t>マ</t>
    </rPh>
    <phoneticPr fontId="3"/>
  </si>
  <si>
    <t>試合得点</t>
    <rPh sb="0" eb="4">
      <t>シアイトクテン</t>
    </rPh>
    <phoneticPr fontId="3"/>
  </si>
  <si>
    <t>－</t>
  </si>
  <si>
    <t>５～８位リーグ</t>
    <rPh sb="3" eb="4">
      <t>イ</t>
    </rPh>
    <phoneticPr fontId="3"/>
  </si>
  <si>
    <t>女子シングルス</t>
    <rPh sb="0" eb="2">
      <t>ジョシ</t>
    </rPh>
    <phoneticPr fontId="3"/>
  </si>
  <si>
    <t>令和６年度　全日本卓球選手権大会（ジュニアの部）県予選会</t>
    <rPh sb="22" eb="23">
      <t>ブ</t>
    </rPh>
    <phoneticPr fontId="3"/>
  </si>
  <si>
    <t>令和6年度　全日本卓球選手権大会県予選会　兼　第71回　四国卓球選手権大会予選会(ジュニアの部)</t>
    <phoneticPr fontId="3"/>
  </si>
  <si>
    <t>四国卓球選手権大会</t>
    <rPh sb="0" eb="2">
      <t>シコク</t>
    </rPh>
    <rPh sb="2" eb="4">
      <t>タッキュウ</t>
    </rPh>
    <rPh sb="4" eb="9">
      <t>センシュケンタイカイ</t>
    </rPh>
    <phoneticPr fontId="3"/>
  </si>
  <si>
    <t>令和7年1月18日・19日</t>
    <rPh sb="0" eb="2">
      <t>レイワ</t>
    </rPh>
    <phoneticPr fontId="3"/>
  </si>
  <si>
    <t>香川県：高松市総合体育館</t>
    <rPh sb="0" eb="3">
      <t>カガワケン</t>
    </rPh>
    <rPh sb="4" eb="12">
      <t>タカマツシソウゴウタイイクカン</t>
    </rPh>
    <phoneticPr fontId="3"/>
  </si>
  <si>
    <t>代表　２名</t>
    <rPh sb="0" eb="2">
      <t>ダイヒョウ</t>
    </rPh>
    <rPh sb="4" eb="5">
      <t>メイ</t>
    </rPh>
    <phoneticPr fontId="3"/>
  </si>
  <si>
    <t>代表　１２名</t>
    <rPh sb="0" eb="2">
      <t>ダイヒョウ</t>
    </rPh>
    <rPh sb="5" eb="6">
      <t>メイ</t>
    </rPh>
    <phoneticPr fontId="3"/>
  </si>
  <si>
    <t>阿部</t>
    <rPh sb="0" eb="2">
      <t>アベ</t>
    </rPh>
    <phoneticPr fontId="3"/>
  </si>
  <si>
    <t>(四学香川西)</t>
    <rPh sb="1" eb="6">
      <t>ヨンガクカガワニシ</t>
    </rPh>
    <phoneticPr fontId="3"/>
  </si>
  <si>
    <r>
      <t>宮﨑</t>
    </r>
    <r>
      <rPr>
        <sz val="14"/>
        <rFont val="HG丸ｺﾞｼｯｸM-PRO"/>
        <family val="3"/>
        <charset val="128"/>
      </rPr>
      <t>結</t>
    </r>
    <rPh sb="0" eb="2">
      <t>ミヤザキ</t>
    </rPh>
    <rPh sb="2" eb="3">
      <t>ケツ</t>
    </rPh>
    <phoneticPr fontId="3"/>
  </si>
  <si>
    <t>（イトウTTC）</t>
    <phoneticPr fontId="3"/>
  </si>
  <si>
    <r>
      <t>宮﨑</t>
    </r>
    <r>
      <rPr>
        <sz val="12"/>
        <rFont val="HG丸ｺﾞｼｯｸM-PRO"/>
        <family val="3"/>
        <charset val="128"/>
      </rPr>
      <t>結</t>
    </r>
    <rPh sb="0" eb="2">
      <t>ミヤザキ</t>
    </rPh>
    <rPh sb="2" eb="3">
      <t>ケツ</t>
    </rPh>
    <phoneticPr fontId="3"/>
  </si>
  <si>
    <t>藤本</t>
    <rPh sb="0" eb="2">
      <t>フジモト</t>
    </rPh>
    <phoneticPr fontId="3"/>
  </si>
  <si>
    <t>(尽誠学園)</t>
    <rPh sb="1" eb="5">
      <t>ジンセイガクエン</t>
    </rPh>
    <phoneticPr fontId="3"/>
  </si>
  <si>
    <t>(イトウTTC)</t>
    <phoneticPr fontId="3"/>
  </si>
  <si>
    <t>中川</t>
    <rPh sb="0" eb="2">
      <t>ナカガワ</t>
    </rPh>
    <phoneticPr fontId="3"/>
  </si>
  <si>
    <t>(高松商)</t>
    <rPh sb="1" eb="4">
      <t>タカマツショウ</t>
    </rPh>
    <phoneticPr fontId="3"/>
  </si>
  <si>
    <t>杢村</t>
    <rPh sb="0" eb="2">
      <t>モクムラ</t>
    </rPh>
    <phoneticPr fontId="3"/>
  </si>
  <si>
    <t>(高中央)</t>
    <rPh sb="1" eb="4">
      <t>タカチュウオウ</t>
    </rPh>
    <phoneticPr fontId="3"/>
  </si>
  <si>
    <t>柴田</t>
    <rPh sb="0" eb="2">
      <t>シバタ</t>
    </rPh>
    <phoneticPr fontId="3"/>
  </si>
  <si>
    <t>山村</t>
    <rPh sb="0" eb="2">
      <t>ヤマムラ</t>
    </rPh>
    <phoneticPr fontId="3"/>
  </si>
  <si>
    <r>
      <t>寺田</t>
    </r>
    <r>
      <rPr>
        <sz val="14"/>
        <rFont val="HG丸ｺﾞｼｯｸM-PRO"/>
        <family val="3"/>
        <charset val="128"/>
      </rPr>
      <t>蘭</t>
    </r>
    <rPh sb="0" eb="2">
      <t>テラダ</t>
    </rPh>
    <rPh sb="2" eb="3">
      <t>ラン</t>
    </rPh>
    <phoneticPr fontId="3"/>
  </si>
  <si>
    <r>
      <t>寺田</t>
    </r>
    <r>
      <rPr>
        <sz val="12"/>
        <rFont val="HG丸ｺﾞｼｯｸM-PRO"/>
        <family val="3"/>
        <charset val="128"/>
      </rPr>
      <t>蘭</t>
    </r>
    <rPh sb="0" eb="2">
      <t>テラダ</t>
    </rPh>
    <rPh sb="2" eb="3">
      <t>ラン</t>
    </rPh>
    <phoneticPr fontId="3"/>
  </si>
  <si>
    <t>大江</t>
    <rPh sb="0" eb="2">
      <t>オオエ</t>
    </rPh>
    <phoneticPr fontId="3"/>
  </si>
  <si>
    <t>(勝賀中)</t>
    <rPh sb="1" eb="4">
      <t>カツガチュウ</t>
    </rPh>
    <phoneticPr fontId="3"/>
  </si>
  <si>
    <t>村上</t>
    <rPh sb="0" eb="2">
      <t>ムラカミ</t>
    </rPh>
    <phoneticPr fontId="3"/>
  </si>
  <si>
    <t>武田</t>
    <rPh sb="0" eb="2">
      <t>タケダ</t>
    </rPh>
    <phoneticPr fontId="3"/>
  </si>
  <si>
    <t>石原</t>
    <rPh sb="0" eb="2">
      <t>イシハラ</t>
    </rPh>
    <phoneticPr fontId="3"/>
  </si>
  <si>
    <t>窪田</t>
    <rPh sb="0" eb="2">
      <t>クボタ</t>
    </rPh>
    <phoneticPr fontId="3"/>
  </si>
  <si>
    <t>藤井</t>
    <rPh sb="0" eb="2">
      <t>フジイ</t>
    </rPh>
    <phoneticPr fontId="3"/>
  </si>
  <si>
    <t>(尽誠学園)</t>
    <rPh sb="1" eb="3">
      <t>ジンセイ</t>
    </rPh>
    <rPh sb="3" eb="5">
      <t>ガクエン</t>
    </rPh>
    <phoneticPr fontId="3"/>
  </si>
  <si>
    <t>藤原</t>
    <rPh sb="0" eb="2">
      <t>フジワラ</t>
    </rPh>
    <phoneticPr fontId="3"/>
  </si>
  <si>
    <t>(ASC)</t>
    <phoneticPr fontId="3"/>
  </si>
  <si>
    <t>優勝</t>
    <rPh sb="0" eb="2">
      <t>ユウショウ</t>
    </rPh>
    <phoneticPr fontId="3"/>
  </si>
  <si>
    <t>山村　茉緒子</t>
    <rPh sb="0" eb="2">
      <t>ヤマムラ</t>
    </rPh>
    <rPh sb="3" eb="5">
      <t>マオ</t>
    </rPh>
    <rPh sb="5" eb="6">
      <t>コ</t>
    </rPh>
    <phoneticPr fontId="3"/>
  </si>
  <si>
    <t>阿部　陽鞠</t>
    <rPh sb="0" eb="2">
      <t>アベ</t>
    </rPh>
    <rPh sb="3" eb="4">
      <t>ヨウ</t>
    </rPh>
    <rPh sb="4" eb="5">
      <t>マリ</t>
    </rPh>
    <phoneticPr fontId="3"/>
  </si>
  <si>
    <t>藤井　一輝</t>
    <rPh sb="0" eb="2">
      <t>フジイ</t>
    </rPh>
    <rPh sb="3" eb="5">
      <t>カズキ</t>
    </rPh>
    <phoneticPr fontId="3"/>
  </si>
  <si>
    <t>村上　琉太</t>
    <rPh sb="0" eb="2">
      <t>ムラカミ</t>
    </rPh>
    <rPh sb="3" eb="4">
      <t>リュウ</t>
    </rPh>
    <rPh sb="4" eb="5">
      <t>タ</t>
    </rPh>
    <phoneticPr fontId="3"/>
  </si>
  <si>
    <t>◎：全日本選手権大会　○：四国卓球選手権大会　出場</t>
    <rPh sb="2" eb="5">
      <t>ゼンニホン</t>
    </rPh>
    <rPh sb="5" eb="8">
      <t>センシュケン</t>
    </rPh>
    <rPh sb="8" eb="10">
      <t>タイカイ</t>
    </rPh>
    <rPh sb="10" eb="12">
      <t>ゼンタイカイ</t>
    </rPh>
    <rPh sb="13" eb="15">
      <t>シコク</t>
    </rPh>
    <rPh sb="15" eb="17">
      <t>タッキュウ</t>
    </rPh>
    <rPh sb="17" eb="22">
      <t>センシュケンタイカイ</t>
    </rPh>
    <rPh sb="23" eb="25">
      <t>シュツジョウ</t>
    </rPh>
    <phoneticPr fontId="3"/>
  </si>
  <si>
    <t>○</t>
    <phoneticPr fontId="3"/>
  </si>
  <si>
    <t>◎</t>
    <phoneticPr fontId="3"/>
  </si>
  <si>
    <t>Best32</t>
    <phoneticPr fontId="3"/>
  </si>
  <si>
    <t>樽　井陸</t>
  </si>
  <si>
    <t>寺　田凛</t>
  </si>
  <si>
    <t>宮　﨑智</t>
  </si>
  <si>
    <t>Best16</t>
    <phoneticPr fontId="3"/>
  </si>
  <si>
    <t>樽　井健</t>
  </si>
  <si>
    <t>寺　田蘭</t>
  </si>
  <si>
    <t>宮　﨑結</t>
  </si>
  <si>
    <t>Best8</t>
    <phoneticPr fontId="3"/>
  </si>
  <si>
    <t>学校名</t>
    <rPh sb="0" eb="3">
      <t>ガッコウメイ</t>
    </rPh>
    <phoneticPr fontId="3"/>
  </si>
  <si>
    <t>選手名</t>
    <rPh sb="0" eb="3">
      <t>センシュメイ</t>
    </rPh>
    <phoneticPr fontId="3"/>
  </si>
  <si>
    <t>ランク</t>
    <phoneticPr fontId="3"/>
  </si>
  <si>
    <t>令和6年度　全日本卓球選手権大会県予選会 兼　第71回四国選手権大会県予選会(ジュニアの部) 順位</t>
    <rPh sb="0" eb="2">
      <t>レイワ</t>
    </rPh>
    <rPh sb="3" eb="5">
      <t>ネンド</t>
    </rPh>
    <rPh sb="6" eb="9">
      <t>ゼンニホン</t>
    </rPh>
    <rPh sb="9" eb="11">
      <t>タッキュウ</t>
    </rPh>
    <rPh sb="11" eb="14">
      <t>センシュケン</t>
    </rPh>
    <rPh sb="14" eb="16">
      <t>タイカイ</t>
    </rPh>
    <rPh sb="16" eb="17">
      <t>ケン</t>
    </rPh>
    <rPh sb="17" eb="19">
      <t>ヨセン</t>
    </rPh>
    <rPh sb="19" eb="20">
      <t>カイ</t>
    </rPh>
    <rPh sb="21" eb="22">
      <t>ケン</t>
    </rPh>
    <rPh sb="23" eb="24">
      <t>ダイ</t>
    </rPh>
    <rPh sb="26" eb="27">
      <t>カイ</t>
    </rPh>
    <rPh sb="27" eb="34">
      <t>シコクセンシュケンタイカイ</t>
    </rPh>
    <rPh sb="34" eb="38">
      <t>ケンヨセンカイ</t>
    </rPh>
    <rPh sb="44" eb="45">
      <t>ブ</t>
    </rPh>
    <rPh sb="47" eb="49">
      <t>ジュンイ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</si>
</sst>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HG丸ｺﾞｼｯｸM-PRO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Arial"/>
      <family val="2"/>
    </font>
    <font>
      <sz val="14"/>
      <name val="Bookman Old Style"/>
      <family val="1"/>
    </font>
    <font>
      <b/>
      <sz val="14"/>
      <name val="Bookman Old Style"/>
      <family val="1"/>
    </font>
    <font>
      <sz val="10"/>
      <name val="HG丸ｺﾞｼｯｸM-PRO"/>
      <family val="3"/>
      <charset val="128"/>
    </font>
    <font>
      <sz val="11"/>
      <name val="Bookman Old Style"/>
      <family val="1"/>
    </font>
    <font>
      <sz val="16"/>
      <name val="HG丸ｺﾞｼｯｸM-PRO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20"/>
      <name val="Bookman Old Style"/>
      <family val="1"/>
    </font>
    <font>
      <b/>
      <sz val="20"/>
      <name val="Bookman Old Style"/>
      <family val="1"/>
    </font>
    <font>
      <sz val="11"/>
      <name val="Arial"/>
      <family val="2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4"/>
      <color theme="2"/>
      <name val="Bookman Old Style"/>
      <family val="1"/>
    </font>
    <font>
      <sz val="20"/>
      <color theme="2"/>
      <name val="Bookman Old Style"/>
      <family val="1"/>
    </font>
    <font>
      <b/>
      <sz val="20"/>
      <color theme="2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hair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429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textRotation="255" shrinkToFit="1"/>
    </xf>
    <xf numFmtId="0" fontId="6" fillId="0" borderId="0" xfId="0" applyFont="1"/>
    <xf numFmtId="0" fontId="17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vertical="center" textRotation="255" shrinkToFit="1"/>
    </xf>
    <xf numFmtId="0" fontId="17" fillId="0" borderId="0" xfId="0" applyFont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8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7" fillId="0" borderId="0" xfId="1" applyFont="1" applyAlignment="1">
      <alignment horizontal="distributed" vertical="center" shrinkToFit="1"/>
    </xf>
    <xf numFmtId="0" fontId="6" fillId="0" borderId="61" xfId="1" applyFont="1" applyBorder="1" applyAlignment="1">
      <alignment horizontal="center" vertical="center"/>
    </xf>
    <xf numFmtId="0" fontId="29" fillId="0" borderId="62" xfId="1" applyFont="1" applyBorder="1" applyAlignment="1">
      <alignment horizontal="center" vertical="center" shrinkToFit="1"/>
    </xf>
    <xf numFmtId="0" fontId="30" fillId="0" borderId="62" xfId="1" applyFont="1" applyBorder="1" applyAlignment="1">
      <alignment horizontal="center" vertical="center" shrinkToFit="1"/>
    </xf>
    <xf numFmtId="0" fontId="27" fillId="0" borderId="63" xfId="1" applyFont="1" applyBorder="1" applyAlignment="1">
      <alignment vertical="center"/>
    </xf>
    <xf numFmtId="0" fontId="27" fillId="0" borderId="64" xfId="1" applyFont="1" applyBorder="1" applyAlignment="1">
      <alignment vertical="center"/>
    </xf>
    <xf numFmtId="0" fontId="6" fillId="0" borderId="65" xfId="1" applyFont="1" applyBorder="1" applyAlignment="1">
      <alignment horizontal="center" vertical="center"/>
    </xf>
    <xf numFmtId="0" fontId="29" fillId="0" borderId="66" xfId="1" applyFont="1" applyBorder="1" applyAlignment="1">
      <alignment horizontal="center" vertical="center" shrinkToFit="1"/>
    </xf>
    <xf numFmtId="0" fontId="30" fillId="0" borderId="66" xfId="1" applyFont="1" applyBorder="1" applyAlignment="1">
      <alignment horizontal="center" vertical="center" shrinkToFit="1"/>
    </xf>
    <xf numFmtId="0" fontId="27" fillId="0" borderId="67" xfId="1" applyFont="1" applyBorder="1" applyAlignment="1">
      <alignment vertical="center"/>
    </xf>
    <xf numFmtId="0" fontId="29" fillId="0" borderId="71" xfId="1" applyFont="1" applyBorder="1" applyAlignment="1">
      <alignment horizontal="center" vertical="center" shrinkToFit="1"/>
    </xf>
    <xf numFmtId="0" fontId="30" fillId="0" borderId="71" xfId="1" applyFont="1" applyBorder="1" applyAlignment="1">
      <alignment horizontal="center" vertical="center" shrinkToFit="1"/>
    </xf>
    <xf numFmtId="0" fontId="29" fillId="0" borderId="79" xfId="1" applyFont="1" applyBorder="1" applyAlignment="1">
      <alignment horizontal="center" vertical="center" shrinkToFit="1"/>
    </xf>
    <xf numFmtId="0" fontId="30" fillId="0" borderId="79" xfId="1" applyFont="1" applyBorder="1" applyAlignment="1">
      <alignment horizontal="center" vertical="center" shrinkToFit="1"/>
    </xf>
    <xf numFmtId="0" fontId="29" fillId="0" borderId="81" xfId="1" applyFont="1" applyBorder="1" applyAlignment="1">
      <alignment horizontal="center" vertical="center" shrinkToFit="1"/>
    </xf>
    <xf numFmtId="0" fontId="30" fillId="0" borderId="81" xfId="1" applyFont="1" applyBorder="1" applyAlignment="1">
      <alignment horizontal="center" vertical="center" shrinkToFit="1"/>
    </xf>
    <xf numFmtId="0" fontId="29" fillId="0" borderId="85" xfId="1" applyFont="1" applyBorder="1" applyAlignment="1">
      <alignment horizontal="center" vertical="center" shrinkToFit="1"/>
    </xf>
    <xf numFmtId="0" fontId="30" fillId="0" borderId="86" xfId="1" applyFont="1" applyBorder="1" applyAlignment="1">
      <alignment horizontal="center" vertical="center" shrinkToFit="1"/>
    </xf>
    <xf numFmtId="0" fontId="29" fillId="0" borderId="87" xfId="1" applyFont="1" applyBorder="1" applyAlignment="1">
      <alignment horizontal="center" vertical="center" shrinkToFit="1"/>
    </xf>
    <xf numFmtId="0" fontId="27" fillId="0" borderId="88" xfId="1" applyFont="1" applyBorder="1" applyAlignment="1">
      <alignment vertical="center"/>
    </xf>
    <xf numFmtId="0" fontId="6" fillId="0" borderId="91" xfId="1" applyFont="1" applyBorder="1" applyAlignment="1">
      <alignment horizontal="center" vertical="center"/>
    </xf>
    <xf numFmtId="0" fontId="29" fillId="0" borderId="86" xfId="1" applyFont="1" applyBorder="1" applyAlignment="1">
      <alignment horizontal="center" vertical="center" shrinkToFit="1"/>
    </xf>
    <xf numFmtId="0" fontId="27" fillId="0" borderId="92" xfId="1" applyFont="1" applyBorder="1" applyAlignment="1">
      <alignment vertical="center"/>
    </xf>
    <xf numFmtId="0" fontId="6" fillId="0" borderId="93" xfId="1" applyFont="1" applyBorder="1" applyAlignment="1">
      <alignment horizontal="center" vertical="center"/>
    </xf>
    <xf numFmtId="0" fontId="29" fillId="0" borderId="96" xfId="1" applyFont="1" applyBorder="1" applyAlignment="1">
      <alignment horizontal="center" vertical="center" shrinkToFit="1"/>
    </xf>
    <xf numFmtId="0" fontId="29" fillId="0" borderId="97" xfId="1" applyFont="1" applyBorder="1" applyAlignment="1">
      <alignment horizontal="center" vertical="center" shrinkToFit="1"/>
    </xf>
    <xf numFmtId="0" fontId="29" fillId="0" borderId="103" xfId="1" applyFont="1" applyBorder="1" applyAlignment="1">
      <alignment horizontal="center" vertical="center" shrinkToFit="1"/>
    </xf>
    <xf numFmtId="0" fontId="29" fillId="0" borderId="104" xfId="1" applyFont="1" applyBorder="1" applyAlignment="1">
      <alignment horizontal="center" vertical="center" shrinkToFit="1"/>
    </xf>
    <xf numFmtId="0" fontId="29" fillId="0" borderId="109" xfId="1" applyFont="1" applyBorder="1" applyAlignment="1">
      <alignment horizontal="center" vertical="center" shrinkToFit="1"/>
    </xf>
    <xf numFmtId="0" fontId="29" fillId="0" borderId="110" xfId="1" applyFont="1" applyBorder="1" applyAlignment="1">
      <alignment horizontal="center" vertical="center" shrinkToFit="1"/>
    </xf>
    <xf numFmtId="0" fontId="6" fillId="0" borderId="111" xfId="1" applyFont="1" applyBorder="1" applyAlignment="1">
      <alignment horizontal="center" vertical="center"/>
    </xf>
    <xf numFmtId="0" fontId="29" fillId="0" borderId="112" xfId="1" applyFont="1" applyBorder="1" applyAlignment="1">
      <alignment horizontal="center" vertical="center" shrinkToFit="1"/>
    </xf>
    <xf numFmtId="0" fontId="29" fillId="0" borderId="113" xfId="1" applyFont="1" applyBorder="1" applyAlignment="1">
      <alignment horizontal="center" vertical="center" shrinkToFit="1"/>
    </xf>
    <xf numFmtId="0" fontId="27" fillId="0" borderId="99" xfId="1" applyFont="1" applyBorder="1" applyAlignment="1">
      <alignment vertical="center"/>
    </xf>
    <xf numFmtId="0" fontId="29" fillId="0" borderId="118" xfId="1" applyFont="1" applyBorder="1" applyAlignment="1">
      <alignment horizontal="center" vertical="center" shrinkToFit="1"/>
    </xf>
    <xf numFmtId="0" fontId="30" fillId="0" borderId="119" xfId="1" applyFont="1" applyBorder="1" applyAlignment="1">
      <alignment horizontal="center" vertical="center" shrinkToFit="1"/>
    </xf>
    <xf numFmtId="0" fontId="29" fillId="0" borderId="120" xfId="1" applyFont="1" applyBorder="1" applyAlignment="1">
      <alignment horizontal="center" vertical="center" shrinkToFit="1"/>
    </xf>
    <xf numFmtId="0" fontId="29" fillId="0" borderId="123" xfId="1" applyFont="1" applyBorder="1" applyAlignment="1">
      <alignment horizontal="center" vertical="center" shrinkToFit="1"/>
    </xf>
    <xf numFmtId="0" fontId="30" fillId="0" borderId="124" xfId="1" applyFont="1" applyBorder="1" applyAlignment="1">
      <alignment horizontal="center" vertical="center" shrinkToFit="1"/>
    </xf>
    <xf numFmtId="0" fontId="29" fillId="0" borderId="125" xfId="1" applyFont="1" applyBorder="1" applyAlignment="1">
      <alignment horizontal="center" vertical="center" shrinkToFit="1"/>
    </xf>
    <xf numFmtId="0" fontId="34" fillId="0" borderId="0" xfId="1" applyFont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0" borderId="134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6" fillId="0" borderId="147" xfId="0" applyFont="1" applyBorder="1" applyAlignment="1">
      <alignment horizontal="center" vertical="center"/>
    </xf>
    <xf numFmtId="0" fontId="6" fillId="0" borderId="14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shrinkToFit="1"/>
    </xf>
    <xf numFmtId="0" fontId="4" fillId="0" borderId="144" xfId="0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42" xfId="0" applyFont="1" applyBorder="1" applyAlignment="1">
      <alignment horizontal="center" vertical="center" shrinkToFit="1"/>
    </xf>
    <xf numFmtId="0" fontId="4" fillId="0" borderId="146" xfId="0" applyFont="1" applyBorder="1" applyAlignment="1">
      <alignment horizontal="center" vertical="center" shrinkToFit="1"/>
    </xf>
    <xf numFmtId="0" fontId="4" fillId="0" borderId="147" xfId="0" applyFont="1" applyBorder="1" applyAlignment="1">
      <alignment horizontal="center" vertical="center" shrinkToFit="1"/>
    </xf>
    <xf numFmtId="0" fontId="4" fillId="0" borderId="148" xfId="0" applyFont="1" applyBorder="1" applyAlignment="1">
      <alignment horizontal="center" vertical="center" shrinkToFit="1"/>
    </xf>
    <xf numFmtId="0" fontId="6" fillId="2" borderId="61" xfId="1" applyFont="1" applyFill="1" applyBorder="1" applyAlignment="1">
      <alignment horizontal="center" vertical="center"/>
    </xf>
    <xf numFmtId="0" fontId="29" fillId="2" borderId="62" xfId="1" applyFont="1" applyFill="1" applyBorder="1" applyAlignment="1">
      <alignment horizontal="center" vertical="center" shrinkToFit="1"/>
    </xf>
    <xf numFmtId="0" fontId="30" fillId="2" borderId="62" xfId="1" applyFont="1" applyFill="1" applyBorder="1" applyAlignment="1">
      <alignment horizontal="center" vertical="center" shrinkToFit="1"/>
    </xf>
    <xf numFmtId="0" fontId="27" fillId="2" borderId="63" xfId="1" applyFont="1" applyFill="1" applyBorder="1" applyAlignment="1">
      <alignment vertical="center"/>
    </xf>
    <xf numFmtId="0" fontId="27" fillId="2" borderId="64" xfId="1" applyFont="1" applyFill="1" applyBorder="1" applyAlignment="1">
      <alignment vertical="center"/>
    </xf>
    <xf numFmtId="0" fontId="6" fillId="2" borderId="65" xfId="1" applyFont="1" applyFill="1" applyBorder="1" applyAlignment="1">
      <alignment horizontal="center" vertical="center"/>
    </xf>
    <xf numFmtId="0" fontId="29" fillId="2" borderId="66" xfId="1" applyFont="1" applyFill="1" applyBorder="1" applyAlignment="1">
      <alignment horizontal="center" vertical="center" shrinkToFit="1"/>
    </xf>
    <xf numFmtId="0" fontId="30" fillId="2" borderId="66" xfId="1" applyFont="1" applyFill="1" applyBorder="1" applyAlignment="1">
      <alignment horizontal="center" vertical="center" shrinkToFit="1"/>
    </xf>
    <xf numFmtId="0" fontId="27" fillId="2" borderId="67" xfId="1" applyFont="1" applyFill="1" applyBorder="1" applyAlignment="1">
      <alignment vertical="center"/>
    </xf>
    <xf numFmtId="0" fontId="29" fillId="2" borderId="71" xfId="1" applyFont="1" applyFill="1" applyBorder="1" applyAlignment="1">
      <alignment horizontal="center" vertical="center" shrinkToFit="1"/>
    </xf>
    <xf numFmtId="0" fontId="30" fillId="2" borderId="71" xfId="1" applyFont="1" applyFill="1" applyBorder="1" applyAlignment="1">
      <alignment horizontal="center" vertical="center" shrinkToFit="1"/>
    </xf>
    <xf numFmtId="0" fontId="29" fillId="2" borderId="79" xfId="1" applyFont="1" applyFill="1" applyBorder="1" applyAlignment="1">
      <alignment horizontal="center" vertical="center" shrinkToFit="1"/>
    </xf>
    <xf numFmtId="0" fontId="30" fillId="2" borderId="79" xfId="1" applyFont="1" applyFill="1" applyBorder="1" applyAlignment="1">
      <alignment horizontal="center" vertical="center" shrinkToFit="1"/>
    </xf>
    <xf numFmtId="0" fontId="29" fillId="2" borderId="81" xfId="1" applyFont="1" applyFill="1" applyBorder="1" applyAlignment="1">
      <alignment horizontal="center" vertical="center" shrinkToFit="1"/>
    </xf>
    <xf numFmtId="0" fontId="30" fillId="2" borderId="81" xfId="1" applyFont="1" applyFill="1" applyBorder="1" applyAlignment="1">
      <alignment horizontal="center" vertical="center" shrinkToFit="1"/>
    </xf>
    <xf numFmtId="0" fontId="29" fillId="2" borderId="85" xfId="1" applyFont="1" applyFill="1" applyBorder="1" applyAlignment="1">
      <alignment horizontal="center" vertical="center" shrinkToFit="1"/>
    </xf>
    <xf numFmtId="0" fontId="30" fillId="2" borderId="86" xfId="1" applyFont="1" applyFill="1" applyBorder="1" applyAlignment="1">
      <alignment horizontal="center" vertical="center" shrinkToFit="1"/>
    </xf>
    <xf numFmtId="0" fontId="29" fillId="2" borderId="87" xfId="1" applyFont="1" applyFill="1" applyBorder="1" applyAlignment="1">
      <alignment horizontal="center" vertical="center" shrinkToFit="1"/>
    </xf>
    <xf numFmtId="0" fontId="27" fillId="2" borderId="88" xfId="1" applyFont="1" applyFill="1" applyBorder="1" applyAlignment="1">
      <alignment vertical="center"/>
    </xf>
    <xf numFmtId="0" fontId="6" fillId="2" borderId="91" xfId="1" applyFont="1" applyFill="1" applyBorder="1" applyAlignment="1">
      <alignment horizontal="center" vertical="center"/>
    </xf>
    <xf numFmtId="0" fontId="29" fillId="2" borderId="86" xfId="1" applyFont="1" applyFill="1" applyBorder="1" applyAlignment="1">
      <alignment horizontal="center" vertical="center" shrinkToFit="1"/>
    </xf>
    <xf numFmtId="0" fontId="27" fillId="2" borderId="92" xfId="1" applyFont="1" applyFill="1" applyBorder="1" applyAlignment="1">
      <alignment vertical="center"/>
    </xf>
    <xf numFmtId="0" fontId="6" fillId="2" borderId="93" xfId="1" applyFont="1" applyFill="1" applyBorder="1" applyAlignment="1">
      <alignment horizontal="center" vertical="center"/>
    </xf>
    <xf numFmtId="0" fontId="29" fillId="2" borderId="96" xfId="1" applyFont="1" applyFill="1" applyBorder="1" applyAlignment="1">
      <alignment horizontal="center" vertical="center" shrinkToFit="1"/>
    </xf>
    <xf numFmtId="0" fontId="29" fillId="2" borderId="97" xfId="1" applyFont="1" applyFill="1" applyBorder="1" applyAlignment="1">
      <alignment horizontal="center" vertical="center" shrinkToFit="1"/>
    </xf>
    <xf numFmtId="0" fontId="29" fillId="2" borderId="103" xfId="1" applyFont="1" applyFill="1" applyBorder="1" applyAlignment="1">
      <alignment horizontal="center" vertical="center" shrinkToFit="1"/>
    </xf>
    <xf numFmtId="0" fontId="29" fillId="2" borderId="104" xfId="1" applyFont="1" applyFill="1" applyBorder="1" applyAlignment="1">
      <alignment horizontal="center" vertical="center" shrinkToFit="1"/>
    </xf>
    <xf numFmtId="0" fontId="29" fillId="2" borderId="109" xfId="1" applyFont="1" applyFill="1" applyBorder="1" applyAlignment="1">
      <alignment horizontal="center" vertical="center" shrinkToFit="1"/>
    </xf>
    <xf numFmtId="0" fontId="29" fillId="2" borderId="110" xfId="1" applyFont="1" applyFill="1" applyBorder="1" applyAlignment="1">
      <alignment horizontal="center" vertical="center" shrinkToFit="1"/>
    </xf>
    <xf numFmtId="0" fontId="6" fillId="2" borderId="111" xfId="1" applyFont="1" applyFill="1" applyBorder="1" applyAlignment="1">
      <alignment horizontal="center" vertical="center"/>
    </xf>
    <xf numFmtId="0" fontId="29" fillId="2" borderId="112" xfId="1" applyFont="1" applyFill="1" applyBorder="1" applyAlignment="1">
      <alignment horizontal="center" vertical="center" shrinkToFit="1"/>
    </xf>
    <xf numFmtId="0" fontId="29" fillId="2" borderId="113" xfId="1" applyFont="1" applyFill="1" applyBorder="1" applyAlignment="1">
      <alignment horizontal="center" vertical="center" shrinkToFit="1"/>
    </xf>
    <xf numFmtId="0" fontId="27" fillId="2" borderId="99" xfId="1" applyFont="1" applyFill="1" applyBorder="1" applyAlignment="1">
      <alignment vertical="center"/>
    </xf>
    <xf numFmtId="0" fontId="29" fillId="2" borderId="118" xfId="1" applyFont="1" applyFill="1" applyBorder="1" applyAlignment="1">
      <alignment horizontal="center" vertical="center" shrinkToFit="1"/>
    </xf>
    <xf numFmtId="0" fontId="30" fillId="2" borderId="119" xfId="1" applyFont="1" applyFill="1" applyBorder="1" applyAlignment="1">
      <alignment horizontal="center" vertical="center" shrinkToFit="1"/>
    </xf>
    <xf numFmtId="0" fontId="29" fillId="2" borderId="120" xfId="1" applyFont="1" applyFill="1" applyBorder="1" applyAlignment="1">
      <alignment horizontal="center" vertical="center" shrinkToFit="1"/>
    </xf>
    <xf numFmtId="0" fontId="29" fillId="2" borderId="123" xfId="1" applyFont="1" applyFill="1" applyBorder="1" applyAlignment="1">
      <alignment horizontal="center" vertical="center" shrinkToFit="1"/>
    </xf>
    <xf numFmtId="0" fontId="30" fillId="2" borderId="124" xfId="1" applyFont="1" applyFill="1" applyBorder="1" applyAlignment="1">
      <alignment horizontal="center" vertical="center" shrinkToFit="1"/>
    </xf>
    <xf numFmtId="0" fontId="29" fillId="2" borderId="125" xfId="1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distributed" vertical="center" justifyLastLine="1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distributed" vertical="center" justifyLastLine="1" shrinkToFit="1"/>
    </xf>
    <xf numFmtId="0" fontId="6" fillId="0" borderId="14" xfId="0" applyFont="1" applyBorder="1" applyAlignment="1">
      <alignment horizontal="distributed" vertical="center" justifyLastLine="1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32" fillId="0" borderId="149" xfId="1" applyFont="1" applyBorder="1" applyAlignment="1">
      <alignment horizontal="center" vertical="center"/>
    </xf>
    <xf numFmtId="0" fontId="32" fillId="0" borderId="150" xfId="1" applyFont="1" applyBorder="1" applyAlignment="1">
      <alignment horizontal="center" vertical="center"/>
    </xf>
    <xf numFmtId="0" fontId="32" fillId="0" borderId="55" xfId="1" applyFont="1" applyBorder="1" applyAlignment="1">
      <alignment horizontal="center" vertical="center"/>
    </xf>
    <xf numFmtId="0" fontId="33" fillId="0" borderId="114" xfId="1" applyFont="1" applyBorder="1" applyAlignment="1">
      <alignment horizontal="center" vertical="center"/>
    </xf>
    <xf numFmtId="0" fontId="33" fillId="0" borderId="117" xfId="1" applyFont="1" applyBorder="1" applyAlignment="1">
      <alignment horizontal="center" vertical="center"/>
    </xf>
    <xf numFmtId="0" fontId="33" fillId="0" borderId="99" xfId="1" applyFont="1" applyBorder="1" applyAlignment="1">
      <alignment horizontal="center" vertical="center"/>
    </xf>
    <xf numFmtId="0" fontId="33" fillId="0" borderId="121" xfId="1" applyFont="1" applyBorder="1" applyAlignment="1">
      <alignment horizontal="center" vertical="center"/>
    </xf>
    <xf numFmtId="0" fontId="33" fillId="0" borderId="93" xfId="1" applyFont="1" applyBorder="1" applyAlignment="1">
      <alignment horizontal="center" vertical="center"/>
    </xf>
    <xf numFmtId="0" fontId="33" fillId="0" borderId="122" xfId="1" applyFont="1" applyBorder="1" applyAlignment="1">
      <alignment horizontal="center" vertical="center"/>
    </xf>
    <xf numFmtId="0" fontId="33" fillId="0" borderId="126" xfId="1" applyFont="1" applyBorder="1" applyAlignment="1">
      <alignment horizontal="center" vertical="center"/>
    </xf>
    <xf numFmtId="0" fontId="33" fillId="0" borderId="63" xfId="1" applyFont="1" applyBorder="1" applyAlignment="1">
      <alignment horizontal="center" vertical="center"/>
    </xf>
    <xf numFmtId="0" fontId="33" fillId="0" borderId="127" xfId="1" applyFont="1" applyBorder="1" applyAlignment="1">
      <alignment horizontal="center" vertical="center"/>
    </xf>
    <xf numFmtId="0" fontId="9" fillId="0" borderId="83" xfId="1" applyFont="1" applyBorder="1" applyAlignment="1">
      <alignment horizontal="left" vertical="top"/>
    </xf>
    <xf numFmtId="0" fontId="27" fillId="0" borderId="69" xfId="1" applyFont="1" applyBorder="1" applyAlignment="1">
      <alignment horizontal="left" vertical="top"/>
    </xf>
    <xf numFmtId="0" fontId="27" fillId="0" borderId="115" xfId="1" applyFont="1" applyBorder="1" applyAlignment="1">
      <alignment horizontal="left" vertical="top"/>
    </xf>
    <xf numFmtId="0" fontId="28" fillId="0" borderId="2" xfId="1" applyFont="1" applyBorder="1" applyAlignment="1">
      <alignment horizontal="distributed" vertical="center" wrapText="1" justifyLastLine="1"/>
    </xf>
    <xf numFmtId="0" fontId="28" fillId="0" borderId="0" xfId="1" applyFont="1" applyAlignment="1">
      <alignment horizontal="distributed" justifyLastLine="1"/>
    </xf>
    <xf numFmtId="0" fontId="6" fillId="0" borderId="89" xfId="1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6" fillId="0" borderId="9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128" xfId="1" applyFont="1" applyBorder="1" applyAlignment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24" fillId="0" borderId="94" xfId="1" applyFont="1" applyBorder="1" applyAlignment="1">
      <alignment horizontal="center" vertical="center"/>
    </xf>
    <xf numFmtId="0" fontId="24" fillId="0" borderId="100" xfId="1" applyFont="1" applyBorder="1" applyAlignment="1">
      <alignment horizontal="center" vertical="center"/>
    </xf>
    <xf numFmtId="0" fontId="24" fillId="0" borderId="130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31" xfId="1" applyFont="1" applyBorder="1" applyAlignment="1">
      <alignment horizontal="center" vertical="center"/>
    </xf>
    <xf numFmtId="0" fontId="31" fillId="0" borderId="9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31" fillId="0" borderId="131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 shrinkToFit="1"/>
    </xf>
    <xf numFmtId="0" fontId="26" fillId="0" borderId="116" xfId="1" applyFont="1" applyBorder="1" applyAlignment="1">
      <alignment horizontal="center" vertical="center" shrinkToFit="1"/>
    </xf>
    <xf numFmtId="0" fontId="32" fillId="0" borderId="68" xfId="1" applyFont="1" applyBorder="1" applyAlignment="1">
      <alignment horizontal="center" vertical="center"/>
    </xf>
    <xf numFmtId="0" fontId="33" fillId="0" borderId="95" xfId="1" applyFont="1" applyBorder="1" applyAlignment="1">
      <alignment horizontal="center" vertical="center"/>
    </xf>
    <xf numFmtId="0" fontId="33" fillId="0" borderId="64" xfId="1" applyFont="1" applyBorder="1" applyAlignment="1">
      <alignment horizontal="center" vertical="center"/>
    </xf>
    <xf numFmtId="0" fontId="33" fillId="0" borderId="61" xfId="1" applyFont="1" applyBorder="1" applyAlignment="1">
      <alignment horizontal="center" vertical="center"/>
    </xf>
    <xf numFmtId="0" fontId="33" fillId="0" borderId="78" xfId="1" applyFont="1" applyBorder="1" applyAlignment="1">
      <alignment horizontal="center" vertical="center"/>
    </xf>
    <xf numFmtId="0" fontId="33" fillId="0" borderId="105" xfId="1" applyFont="1" applyBorder="1" applyAlignment="1">
      <alignment horizontal="center" vertical="center"/>
    </xf>
    <xf numFmtId="0" fontId="33" fillId="0" borderId="107" xfId="1" applyFont="1" applyBorder="1" applyAlignment="1">
      <alignment horizontal="center" vertical="center"/>
    </xf>
    <xf numFmtId="0" fontId="27" fillId="0" borderId="74" xfId="1" applyFont="1" applyBorder="1" applyAlignment="1">
      <alignment horizontal="left" vertical="top"/>
    </xf>
    <xf numFmtId="0" fontId="28" fillId="0" borderId="70" xfId="1" applyFont="1" applyBorder="1" applyAlignment="1">
      <alignment horizontal="distributed" vertical="center" wrapText="1" justifyLastLine="1"/>
    </xf>
    <xf numFmtId="0" fontId="28" fillId="0" borderId="70" xfId="1" applyFont="1" applyBorder="1" applyAlignment="1">
      <alignment horizontal="distributed" justifyLastLine="1"/>
    </xf>
    <xf numFmtId="0" fontId="6" fillId="0" borderId="60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26" fillId="0" borderId="70" xfId="1" applyFont="1" applyBorder="1" applyAlignment="1">
      <alignment horizontal="center" vertical="center" shrinkToFit="1"/>
    </xf>
    <xf numFmtId="0" fontId="26" fillId="0" borderId="108" xfId="1" applyFont="1" applyBorder="1" applyAlignment="1">
      <alignment horizontal="center" vertical="center" shrinkToFit="1"/>
    </xf>
    <xf numFmtId="0" fontId="9" fillId="0" borderId="56" xfId="1" applyFont="1" applyBorder="1" applyAlignment="1">
      <alignment horizontal="left" vertical="top"/>
    </xf>
    <xf numFmtId="0" fontId="28" fillId="0" borderId="57" xfId="1" applyFont="1" applyBorder="1" applyAlignment="1">
      <alignment horizontal="distributed" vertical="center" wrapText="1" justifyLastLine="1"/>
    </xf>
    <xf numFmtId="0" fontId="6" fillId="0" borderId="58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31" fillId="0" borderId="44" xfId="1" applyFont="1" applyBorder="1" applyAlignment="1">
      <alignment horizontal="center" vertical="center"/>
    </xf>
    <xf numFmtId="0" fontId="26" fillId="0" borderId="70" xfId="1" applyFont="1" applyBorder="1" applyAlignment="1">
      <alignment horizontal="distributed" vertical="center" justifyLastLine="1" shrinkToFit="1"/>
    </xf>
    <xf numFmtId="0" fontId="33" fillId="0" borderId="102" xfId="1" applyFont="1" applyBorder="1" applyAlignment="1">
      <alignment horizontal="center" vertical="center"/>
    </xf>
    <xf numFmtId="0" fontId="33" fillId="0" borderId="80" xfId="1" applyFont="1" applyBorder="1" applyAlignment="1">
      <alignment horizontal="center" vertical="center"/>
    </xf>
    <xf numFmtId="0" fontId="33" fillId="0" borderId="106" xfId="1" applyFont="1" applyBorder="1" applyAlignment="1">
      <alignment horizontal="center" vertical="center"/>
    </xf>
    <xf numFmtId="0" fontId="28" fillId="0" borderId="84" xfId="1" applyFont="1" applyBorder="1" applyAlignment="1">
      <alignment horizontal="distributed" vertical="center" wrapText="1" justifyLastLine="1"/>
    </xf>
    <xf numFmtId="0" fontId="26" fillId="0" borderId="108" xfId="1" applyFont="1" applyBorder="1" applyAlignment="1">
      <alignment horizontal="distributed" vertical="center" justifyLastLine="1" shrinkToFit="1"/>
    </xf>
    <xf numFmtId="0" fontId="28" fillId="0" borderId="50" xfId="1" applyFont="1" applyBorder="1" applyAlignment="1">
      <alignment horizontal="distributed" vertical="center" justifyLastLine="1"/>
    </xf>
    <xf numFmtId="0" fontId="28" fillId="0" borderId="49" xfId="1" applyFont="1" applyBorder="1" applyAlignment="1">
      <alignment horizontal="distributed" vertical="center" justifyLastLine="1"/>
    </xf>
    <xf numFmtId="0" fontId="28" fillId="0" borderId="51" xfId="1" applyFont="1" applyBorder="1" applyAlignment="1">
      <alignment horizontal="distributed" vertical="center" justifyLastLine="1"/>
    </xf>
    <xf numFmtId="0" fontId="28" fillId="0" borderId="52" xfId="1" applyFont="1" applyBorder="1" applyAlignment="1">
      <alignment horizontal="distributed" vertical="center" justifyLastLine="1"/>
    </xf>
    <xf numFmtId="0" fontId="17" fillId="0" borderId="0" xfId="1" applyFont="1" applyAlignment="1">
      <alignment horizontal="distributed" vertical="center" shrinkToFit="1"/>
    </xf>
    <xf numFmtId="0" fontId="17" fillId="0" borderId="0" xfId="1" applyFont="1" applyAlignment="1">
      <alignment horizontal="center" vertical="center" shrinkToFit="1"/>
    </xf>
    <xf numFmtId="0" fontId="32" fillId="0" borderId="73" xfId="1" applyFont="1" applyBorder="1" applyAlignment="1">
      <alignment horizontal="center" vertical="center"/>
    </xf>
    <xf numFmtId="0" fontId="33" fillId="0" borderId="72" xfId="1" applyFont="1" applyBorder="1" applyAlignment="1">
      <alignment horizontal="center" vertical="center"/>
    </xf>
    <xf numFmtId="0" fontId="33" fillId="0" borderId="82" xfId="1" applyFont="1" applyBorder="1" applyAlignment="1">
      <alignment horizontal="center" vertical="center"/>
    </xf>
    <xf numFmtId="0" fontId="26" fillId="0" borderId="39" xfId="1" applyFont="1" applyBorder="1" applyAlignment="1">
      <alignment horizontal="center" vertical="center" wrapText="1" shrinkToFit="1"/>
    </xf>
    <xf numFmtId="0" fontId="26" fillId="0" borderId="40" xfId="1" applyFont="1" applyBorder="1" applyAlignment="1">
      <alignment horizontal="center" vertical="center" wrapText="1" shrinkToFit="1"/>
    </xf>
    <xf numFmtId="0" fontId="26" fillId="0" borderId="46" xfId="1" applyFont="1" applyBorder="1" applyAlignment="1">
      <alignment horizontal="center" vertical="center" wrapText="1" shrinkToFit="1"/>
    </xf>
    <xf numFmtId="0" fontId="26" fillId="0" borderId="47" xfId="1" applyFont="1" applyBorder="1" applyAlignment="1">
      <alignment horizontal="center" vertical="center" wrapText="1" shrinkToFit="1"/>
    </xf>
    <xf numFmtId="0" fontId="9" fillId="0" borderId="39" xfId="1" applyFont="1" applyBorder="1" applyAlignment="1">
      <alignment horizontal="left" vertical="center" shrinkToFit="1"/>
    </xf>
    <xf numFmtId="0" fontId="27" fillId="0" borderId="40" xfId="1" applyFont="1" applyBorder="1" applyAlignment="1">
      <alignment horizontal="left" vertical="center" shrinkToFit="1"/>
    </xf>
    <xf numFmtId="0" fontId="27" fillId="0" borderId="41" xfId="1" applyFont="1" applyBorder="1" applyAlignment="1">
      <alignment horizontal="left" vertical="center" shrinkToFit="1"/>
    </xf>
    <xf numFmtId="0" fontId="9" fillId="0" borderId="42" xfId="1" applyFont="1" applyBorder="1" applyAlignment="1">
      <alignment horizontal="left" vertical="center" shrinkToFit="1"/>
    </xf>
    <xf numFmtId="0" fontId="32" fillId="0" borderId="13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28" fillId="0" borderId="48" xfId="1" applyFont="1" applyBorder="1" applyAlignment="1">
      <alignment horizontal="distributed" vertical="center" justifyLastLine="1"/>
    </xf>
    <xf numFmtId="0" fontId="21" fillId="0" borderId="0" xfId="1" applyFont="1" applyAlignment="1">
      <alignment horizontal="center" vertical="center"/>
    </xf>
    <xf numFmtId="0" fontId="33" fillId="2" borderId="114" xfId="1" applyFont="1" applyFill="1" applyBorder="1" applyAlignment="1">
      <alignment horizontal="center" vertical="center"/>
    </xf>
    <xf numFmtId="0" fontId="33" fillId="2" borderId="117" xfId="1" applyFont="1" applyFill="1" applyBorder="1" applyAlignment="1">
      <alignment horizontal="center" vertical="center"/>
    </xf>
    <xf numFmtId="0" fontId="33" fillId="2" borderId="99" xfId="1" applyFont="1" applyFill="1" applyBorder="1" applyAlignment="1">
      <alignment horizontal="center" vertical="center"/>
    </xf>
    <xf numFmtId="0" fontId="33" fillId="2" borderId="121" xfId="1" applyFont="1" applyFill="1" applyBorder="1" applyAlignment="1">
      <alignment horizontal="center" vertical="center"/>
    </xf>
    <xf numFmtId="0" fontId="33" fillId="2" borderId="93" xfId="1" applyFont="1" applyFill="1" applyBorder="1" applyAlignment="1">
      <alignment horizontal="center" vertical="center"/>
    </xf>
    <xf numFmtId="0" fontId="33" fillId="2" borderId="122" xfId="1" applyFont="1" applyFill="1" applyBorder="1" applyAlignment="1">
      <alignment horizontal="center" vertical="center"/>
    </xf>
    <xf numFmtId="0" fontId="33" fillId="2" borderId="126" xfId="1" applyFont="1" applyFill="1" applyBorder="1" applyAlignment="1">
      <alignment horizontal="center" vertical="center"/>
    </xf>
    <xf numFmtId="0" fontId="33" fillId="2" borderId="95" xfId="1" applyFont="1" applyFill="1" applyBorder="1" applyAlignment="1">
      <alignment horizontal="center" vertical="center"/>
    </xf>
    <xf numFmtId="0" fontId="33" fillId="2" borderId="64" xfId="1" applyFont="1" applyFill="1" applyBorder="1" applyAlignment="1">
      <alignment horizontal="center" vertical="center"/>
    </xf>
    <xf numFmtId="0" fontId="33" fillId="2" borderId="61" xfId="1" applyFont="1" applyFill="1" applyBorder="1" applyAlignment="1">
      <alignment horizontal="center" vertical="center"/>
    </xf>
    <xf numFmtId="0" fontId="33" fillId="2" borderId="78" xfId="1" applyFont="1" applyFill="1" applyBorder="1" applyAlignment="1">
      <alignment horizontal="center" vertical="center"/>
    </xf>
    <xf numFmtId="0" fontId="33" fillId="2" borderId="105" xfId="1" applyFont="1" applyFill="1" applyBorder="1" applyAlignment="1">
      <alignment horizontal="center" vertical="center"/>
    </xf>
    <xf numFmtId="0" fontId="9" fillId="2" borderId="56" xfId="1" applyFont="1" applyFill="1" applyBorder="1" applyAlignment="1">
      <alignment horizontal="left" vertical="top"/>
    </xf>
    <xf numFmtId="0" fontId="27" fillId="2" borderId="69" xfId="1" applyFont="1" applyFill="1" applyBorder="1" applyAlignment="1">
      <alignment horizontal="left" vertical="top"/>
    </xf>
    <xf numFmtId="0" fontId="27" fillId="2" borderId="74" xfId="1" applyFont="1" applyFill="1" applyBorder="1" applyAlignment="1">
      <alignment horizontal="left" vertical="top"/>
    </xf>
    <xf numFmtId="0" fontId="28" fillId="2" borderId="57" xfId="1" applyFont="1" applyFill="1" applyBorder="1" applyAlignment="1">
      <alignment horizontal="distributed" vertical="center" wrapText="1" justifyLastLine="1"/>
    </xf>
    <xf numFmtId="0" fontId="28" fillId="2" borderId="70" xfId="1" applyFont="1" applyFill="1" applyBorder="1" applyAlignment="1">
      <alignment horizontal="distributed" justifyLastLine="1"/>
    </xf>
    <xf numFmtId="0" fontId="6" fillId="2" borderId="58" xfId="1" applyFont="1" applyFill="1" applyBorder="1" applyAlignment="1">
      <alignment horizontal="center" vertical="center"/>
    </xf>
    <xf numFmtId="0" fontId="6" fillId="2" borderId="59" xfId="1" applyFont="1" applyFill="1" applyBorder="1" applyAlignment="1">
      <alignment horizontal="center" vertical="center"/>
    </xf>
    <xf numFmtId="0" fontId="6" fillId="2" borderId="60" xfId="1" applyFont="1" applyFill="1" applyBorder="1" applyAlignment="1">
      <alignment horizontal="center" vertical="center"/>
    </xf>
    <xf numFmtId="0" fontId="6" fillId="2" borderId="75" xfId="1" applyFont="1" applyFill="1" applyBorder="1" applyAlignment="1">
      <alignment horizontal="center" vertical="center"/>
    </xf>
    <xf numFmtId="0" fontId="6" fillId="2" borderId="76" xfId="1" applyFont="1" applyFill="1" applyBorder="1" applyAlignment="1">
      <alignment horizontal="center" vertical="center"/>
    </xf>
    <xf numFmtId="0" fontId="6" fillId="2" borderId="77" xfId="1" applyFont="1" applyFill="1" applyBorder="1" applyAlignment="1">
      <alignment horizontal="center" vertical="center"/>
    </xf>
    <xf numFmtId="0" fontId="36" fillId="2" borderId="4" xfId="1" applyFont="1" applyFill="1" applyBorder="1" applyAlignment="1">
      <alignment horizontal="center" vertical="center"/>
    </xf>
    <xf numFmtId="0" fontId="36" fillId="2" borderId="14" xfId="1" applyFont="1" applyFill="1" applyBorder="1" applyAlignment="1">
      <alignment horizontal="center" vertical="center"/>
    </xf>
    <xf numFmtId="0" fontId="36" fillId="2" borderId="9" xfId="1" applyFont="1" applyFill="1" applyBorder="1" applyAlignment="1">
      <alignment horizontal="center" vertical="center"/>
    </xf>
    <xf numFmtId="0" fontId="36" fillId="2" borderId="12" xfId="1" applyFont="1" applyFill="1" applyBorder="1" applyAlignment="1">
      <alignment horizontal="center" vertical="center"/>
    </xf>
    <xf numFmtId="0" fontId="37" fillId="2" borderId="44" xfId="1" applyFont="1" applyFill="1" applyBorder="1" applyAlignment="1">
      <alignment horizontal="center" vertical="center"/>
    </xf>
    <xf numFmtId="0" fontId="37" fillId="2" borderId="10" xfId="1" applyFont="1" applyFill="1" applyBorder="1" applyAlignment="1">
      <alignment horizontal="center" vertical="center"/>
    </xf>
    <xf numFmtId="0" fontId="37" fillId="2" borderId="9" xfId="1" applyFont="1" applyFill="1" applyBorder="1" applyAlignment="1">
      <alignment horizontal="center" vertical="center"/>
    </xf>
    <xf numFmtId="0" fontId="35" fillId="2" borderId="70" xfId="1" applyFont="1" applyFill="1" applyBorder="1" applyAlignment="1">
      <alignment horizontal="distributed" vertical="center" justifyLastLine="1" shrinkToFit="1"/>
    </xf>
    <xf numFmtId="0" fontId="38" fillId="2" borderId="149" xfId="1" applyFont="1" applyFill="1" applyBorder="1" applyAlignment="1">
      <alignment horizontal="center" vertical="center"/>
    </xf>
    <xf numFmtId="0" fontId="38" fillId="2" borderId="150" xfId="1" applyFont="1" applyFill="1" applyBorder="1" applyAlignment="1">
      <alignment horizontal="center" vertical="center"/>
    </xf>
    <xf numFmtId="0" fontId="38" fillId="2" borderId="68" xfId="1" applyFont="1" applyFill="1" applyBorder="1" applyAlignment="1">
      <alignment horizontal="center" vertical="center"/>
    </xf>
    <xf numFmtId="0" fontId="33" fillId="2" borderId="102" xfId="1" applyFont="1" applyFill="1" applyBorder="1" applyAlignment="1">
      <alignment horizontal="center" vertical="center"/>
    </xf>
    <xf numFmtId="0" fontId="33" fillId="2" borderId="63" xfId="1" applyFont="1" applyFill="1" applyBorder="1" applyAlignment="1">
      <alignment horizontal="center" vertical="center"/>
    </xf>
    <xf numFmtId="0" fontId="33" fillId="2" borderId="80" xfId="1" applyFont="1" applyFill="1" applyBorder="1" applyAlignment="1">
      <alignment horizontal="center" vertical="center"/>
    </xf>
    <xf numFmtId="0" fontId="33" fillId="2" borderId="106" xfId="1" applyFont="1" applyFill="1" applyBorder="1" applyAlignment="1">
      <alignment horizontal="center" vertical="center"/>
    </xf>
    <xf numFmtId="0" fontId="33" fillId="2" borderId="107" xfId="1" applyFont="1" applyFill="1" applyBorder="1" applyAlignment="1">
      <alignment horizontal="center" vertical="center"/>
    </xf>
    <xf numFmtId="0" fontId="9" fillId="2" borderId="83" xfId="1" applyFont="1" applyFill="1" applyBorder="1" applyAlignment="1">
      <alignment horizontal="left" vertical="top"/>
    </xf>
    <xf numFmtId="0" fontId="28" fillId="2" borderId="84" xfId="1" applyFont="1" applyFill="1" applyBorder="1" applyAlignment="1">
      <alignment horizontal="distributed" vertical="center" wrapText="1" justifyLastLine="1"/>
    </xf>
    <xf numFmtId="0" fontId="6" fillId="2" borderId="89" xfId="1" applyFont="1" applyFill="1" applyBorder="1" applyAlignment="1">
      <alignment horizontal="center" vertical="center"/>
    </xf>
    <xf numFmtId="0" fontId="6" fillId="2" borderId="90" xfId="1" applyFont="1" applyFill="1" applyBorder="1" applyAlignment="1">
      <alignment horizontal="center" vertical="center"/>
    </xf>
    <xf numFmtId="0" fontId="6" fillId="2" borderId="98" xfId="1" applyFont="1" applyFill="1" applyBorder="1" applyAlignment="1">
      <alignment horizontal="center" vertical="center"/>
    </xf>
    <xf numFmtId="0" fontId="36" fillId="2" borderId="94" xfId="1" applyFont="1" applyFill="1" applyBorder="1" applyAlignment="1">
      <alignment horizontal="center" vertical="center"/>
    </xf>
    <xf numFmtId="0" fontId="36" fillId="2" borderId="100" xfId="1" applyFont="1" applyFill="1" applyBorder="1" applyAlignment="1">
      <alignment horizontal="center" vertical="center"/>
    </xf>
    <xf numFmtId="0" fontId="37" fillId="2" borderId="7" xfId="1" applyFont="1" applyFill="1" applyBorder="1" applyAlignment="1">
      <alignment horizontal="center" vertical="center"/>
    </xf>
    <xf numFmtId="0" fontId="35" fillId="2" borderId="108" xfId="1" applyFont="1" applyFill="1" applyBorder="1" applyAlignment="1">
      <alignment horizontal="distributed" vertical="center" justifyLastLine="1" shrinkToFit="1"/>
    </xf>
    <xf numFmtId="0" fontId="28" fillId="2" borderId="50" xfId="1" applyFont="1" applyFill="1" applyBorder="1" applyAlignment="1">
      <alignment horizontal="distributed" vertical="center" justifyLastLine="1"/>
    </xf>
    <xf numFmtId="0" fontId="28" fillId="2" borderId="49" xfId="1" applyFont="1" applyFill="1" applyBorder="1" applyAlignment="1">
      <alignment horizontal="distributed" vertical="center" justifyLastLine="1"/>
    </xf>
    <xf numFmtId="0" fontId="38" fillId="2" borderId="73" xfId="1" applyFont="1" applyFill="1" applyBorder="1" applyAlignment="1">
      <alignment horizontal="center" vertical="center"/>
    </xf>
    <xf numFmtId="0" fontId="33" fillId="2" borderId="72" xfId="1" applyFont="1" applyFill="1" applyBorder="1" applyAlignment="1">
      <alignment horizontal="center" vertical="center"/>
    </xf>
    <xf numFmtId="0" fontId="33" fillId="2" borderId="82" xfId="1" applyFont="1" applyFill="1" applyBorder="1" applyAlignment="1">
      <alignment horizontal="center" vertical="center"/>
    </xf>
    <xf numFmtId="0" fontId="9" fillId="2" borderId="39" xfId="1" applyFont="1" applyFill="1" applyBorder="1" applyAlignment="1">
      <alignment horizontal="left" vertical="center" shrinkToFit="1"/>
    </xf>
    <xf numFmtId="0" fontId="27" fillId="2" borderId="40" xfId="1" applyFont="1" applyFill="1" applyBorder="1" applyAlignment="1">
      <alignment horizontal="left" vertical="center" shrinkToFit="1"/>
    </xf>
    <xf numFmtId="0" fontId="27" fillId="2" borderId="41" xfId="1" applyFont="1" applyFill="1" applyBorder="1" applyAlignment="1">
      <alignment horizontal="left" vertical="center" shrinkToFit="1"/>
    </xf>
    <xf numFmtId="0" fontId="9" fillId="2" borderId="42" xfId="1" applyFont="1" applyFill="1" applyBorder="1" applyAlignment="1">
      <alignment horizontal="left" vertical="center" shrinkToFit="1"/>
    </xf>
    <xf numFmtId="0" fontId="28" fillId="2" borderId="48" xfId="1" applyFont="1" applyFill="1" applyBorder="1" applyAlignment="1">
      <alignment horizontal="distributed" vertical="center" justifyLastLine="1"/>
    </xf>
    <xf numFmtId="0" fontId="26" fillId="0" borderId="101" xfId="1" applyFont="1" applyBorder="1" applyAlignment="1">
      <alignment horizontal="center" vertical="center" shrinkToFit="1"/>
    </xf>
    <xf numFmtId="0" fontId="12" fillId="0" borderId="70" xfId="1" applyFont="1" applyBorder="1" applyAlignment="1">
      <alignment horizontal="distributed" vertical="center" justifyLastLine="1" shrinkToFit="1"/>
    </xf>
    <xf numFmtId="0" fontId="17" fillId="0" borderId="0" xfId="0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6" fillId="0" borderId="151" xfId="2" applyFont="1" applyBorder="1" applyAlignment="1">
      <alignment horizontal="center" vertical="center" shrinkToFit="1"/>
    </xf>
    <xf numFmtId="0" fontId="6" fillId="0" borderId="152" xfId="2" applyFont="1" applyBorder="1" applyAlignment="1">
      <alignment horizontal="center" vertical="center"/>
    </xf>
    <xf numFmtId="0" fontId="6" fillId="0" borderId="153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54" xfId="2" applyFont="1" applyBorder="1" applyAlignment="1">
      <alignment horizontal="center" vertical="center" shrinkToFit="1"/>
    </xf>
    <xf numFmtId="0" fontId="6" fillId="0" borderId="155" xfId="2" applyFont="1" applyBorder="1" applyAlignment="1">
      <alignment horizontal="center" vertical="center"/>
    </xf>
    <xf numFmtId="0" fontId="6" fillId="0" borderId="156" xfId="2" applyFont="1" applyBorder="1" applyAlignment="1">
      <alignment horizontal="center" vertical="center"/>
    </xf>
    <xf numFmtId="0" fontId="6" fillId="0" borderId="157" xfId="2" applyFont="1" applyBorder="1" applyAlignment="1">
      <alignment horizontal="center" vertical="center" shrinkToFit="1"/>
    </xf>
    <xf numFmtId="0" fontId="6" fillId="0" borderId="158" xfId="2" applyFont="1" applyBorder="1" applyAlignment="1">
      <alignment horizontal="center" vertical="center"/>
    </xf>
    <xf numFmtId="0" fontId="6" fillId="0" borderId="159" xfId="2" applyFont="1" applyBorder="1" applyAlignment="1">
      <alignment horizontal="center" vertical="center"/>
    </xf>
    <xf numFmtId="0" fontId="6" fillId="0" borderId="160" xfId="2" applyFont="1" applyBorder="1" applyAlignment="1">
      <alignment horizontal="center" vertical="center" shrinkToFit="1"/>
    </xf>
    <xf numFmtId="0" fontId="6" fillId="0" borderId="161" xfId="2" applyFont="1" applyBorder="1" applyAlignment="1">
      <alignment horizontal="center" vertical="center"/>
    </xf>
    <xf numFmtId="0" fontId="6" fillId="0" borderId="162" xfId="2" applyFont="1" applyBorder="1" applyAlignment="1">
      <alignment horizontal="center" vertical="center"/>
    </xf>
    <xf numFmtId="0" fontId="6" fillId="0" borderId="163" xfId="2" applyFont="1" applyBorder="1" applyAlignment="1">
      <alignment horizontal="center" vertical="center" shrinkToFit="1"/>
    </xf>
    <xf numFmtId="0" fontId="6" fillId="0" borderId="164" xfId="2" applyFont="1" applyBorder="1" applyAlignment="1">
      <alignment horizontal="center" vertical="center"/>
    </xf>
    <xf numFmtId="0" fontId="6" fillId="0" borderId="165" xfId="2" applyFont="1" applyBorder="1" applyAlignment="1">
      <alignment horizontal="center" vertical="center" shrinkToFit="1"/>
    </xf>
    <xf numFmtId="0" fontId="6" fillId="0" borderId="166" xfId="2" applyFont="1" applyBorder="1" applyAlignment="1">
      <alignment horizontal="center" vertical="center"/>
    </xf>
    <xf numFmtId="0" fontId="6" fillId="0" borderId="167" xfId="2" applyFont="1" applyBorder="1" applyAlignment="1">
      <alignment horizontal="center" vertical="center"/>
    </xf>
    <xf numFmtId="0" fontId="6" fillId="0" borderId="168" xfId="2" applyFont="1" applyBorder="1" applyAlignment="1">
      <alignment horizontal="center" vertical="center"/>
    </xf>
    <xf numFmtId="0" fontId="6" fillId="0" borderId="0" xfId="2" applyFont="1" applyAlignment="1">
      <alignment horizontal="distributed" vertical="center" indent="3"/>
    </xf>
    <xf numFmtId="0" fontId="6" fillId="0" borderId="169" xfId="2" applyFont="1" applyBorder="1" applyAlignment="1">
      <alignment horizontal="center" vertical="center" shrinkToFit="1"/>
    </xf>
    <xf numFmtId="0" fontId="6" fillId="0" borderId="170" xfId="2" applyFont="1" applyBorder="1" applyAlignment="1">
      <alignment horizontal="center" vertical="center"/>
    </xf>
    <xf numFmtId="0" fontId="6" fillId="0" borderId="171" xfId="2" applyFont="1" applyBorder="1" applyAlignment="1">
      <alignment horizontal="center" vertical="center"/>
    </xf>
    <xf numFmtId="0" fontId="6" fillId="0" borderId="172" xfId="2" applyFont="1" applyBorder="1" applyAlignment="1">
      <alignment horizontal="center" vertical="center"/>
    </xf>
    <xf numFmtId="0" fontId="6" fillId="0" borderId="173" xfId="2" applyFont="1" applyBorder="1" applyAlignment="1">
      <alignment horizontal="center" vertical="center"/>
    </xf>
    <xf numFmtId="0" fontId="6" fillId="0" borderId="174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3">
    <cellStyle name="標準" xfId="0" builtinId="0"/>
    <cellStyle name="標準 2" xfId="1" xr:uid="{6F2911CC-869E-4A60-923A-D49C13045B76}"/>
    <cellStyle name="標準_新人大会結果（決勝リーグも）２１" xfId="2" xr:uid="{BE1A6CBD-6675-464F-B288-E38C5B3F112F}"/>
  </cellStyles>
  <dxfs count="12"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90236</xdr:rowOff>
    </xdr:from>
    <xdr:to>
      <xdr:col>6</xdr:col>
      <xdr:colOff>127000</xdr:colOff>
      <xdr:row>19</xdr:row>
      <xdr:rowOff>90236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A49FE76-135E-A4DE-9BAA-ACFC14E5660C}"/>
            </a:ext>
          </a:extLst>
        </xdr:cNvPr>
        <xdr:cNvCxnSpPr/>
      </xdr:nvCxnSpPr>
      <xdr:spPr>
        <a:xfrm>
          <a:off x="197184" y="2583447"/>
          <a:ext cx="169110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0</xdr:rowOff>
    </xdr:from>
    <xdr:to>
      <xdr:col>6</xdr:col>
      <xdr:colOff>127000</xdr:colOff>
      <xdr:row>34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4A67A92-26C9-0653-3D3D-ABFFC2DE3EB0}"/>
            </a:ext>
          </a:extLst>
        </xdr:cNvPr>
        <xdr:cNvCxnSpPr/>
      </xdr:nvCxnSpPr>
      <xdr:spPr>
        <a:xfrm>
          <a:off x="197184" y="3846763"/>
          <a:ext cx="169110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7</xdr:row>
      <xdr:rowOff>90714</xdr:rowOff>
    </xdr:from>
    <xdr:to>
      <xdr:col>35</xdr:col>
      <xdr:colOff>303892</xdr:colOff>
      <xdr:row>7</xdr:row>
      <xdr:rowOff>90714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6DAB264-8AA7-6EE4-7ED0-65A5B10EA98B}"/>
            </a:ext>
          </a:extLst>
        </xdr:cNvPr>
        <xdr:cNvCxnSpPr/>
      </xdr:nvCxnSpPr>
      <xdr:spPr>
        <a:xfrm>
          <a:off x="6368143" y="1501321"/>
          <a:ext cx="168728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</xdr:colOff>
      <xdr:row>60</xdr:row>
      <xdr:rowOff>0</xdr:rowOff>
    </xdr:from>
    <xdr:to>
      <xdr:col>44</xdr:col>
      <xdr:colOff>0</xdr:colOff>
      <xdr:row>60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48E984D-B5EC-5E09-45F4-0AFC65765882}"/>
            </a:ext>
          </a:extLst>
        </xdr:cNvPr>
        <xdr:cNvCxnSpPr/>
      </xdr:nvCxnSpPr>
      <xdr:spPr>
        <a:xfrm>
          <a:off x="8445501" y="6218464"/>
          <a:ext cx="168728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72</xdr:row>
      <xdr:rowOff>0</xdr:rowOff>
    </xdr:from>
    <xdr:to>
      <xdr:col>72</xdr:col>
      <xdr:colOff>303892</xdr:colOff>
      <xdr:row>72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E787AFD-59CD-7A5D-B085-AFFA191144A2}"/>
            </a:ext>
          </a:extLst>
        </xdr:cNvPr>
        <xdr:cNvCxnSpPr/>
      </xdr:nvCxnSpPr>
      <xdr:spPr>
        <a:xfrm>
          <a:off x="14618607" y="7307036"/>
          <a:ext cx="168728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105</xdr:row>
      <xdr:rowOff>90714</xdr:rowOff>
    </xdr:from>
    <xdr:to>
      <xdr:col>43</xdr:col>
      <xdr:colOff>126999</xdr:colOff>
      <xdr:row>105</xdr:row>
      <xdr:rowOff>90714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845D962-DC46-BB19-C755-C315A82F97FF}"/>
            </a:ext>
          </a:extLst>
        </xdr:cNvPr>
        <xdr:cNvCxnSpPr/>
      </xdr:nvCxnSpPr>
      <xdr:spPr>
        <a:xfrm>
          <a:off x="8445500" y="10391321"/>
          <a:ext cx="168728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195791</xdr:colOff>
      <xdr:row>10</xdr:row>
      <xdr:rowOff>0</xdr:rowOff>
    </xdr:from>
    <xdr:to>
      <xdr:col>12</xdr:col>
      <xdr:colOff>0</xdr:colOff>
      <xdr:row>12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510E8D9-0FEA-5C05-DA19-0F462F9F8182}"/>
            </a:ext>
          </a:extLst>
        </xdr:cNvPr>
        <xdr:cNvSpPr txBox="1"/>
      </xdr:nvSpPr>
      <xdr:spPr>
        <a:xfrm>
          <a:off x="2672291" y="1688042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5292</xdr:rowOff>
    </xdr:from>
    <xdr:to>
      <xdr:col>13</xdr:col>
      <xdr:colOff>0</xdr:colOff>
      <xdr:row>20</xdr:row>
      <xdr:rowOff>5292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11D679A-A788-5176-089F-7EF3026949A1}"/>
            </a:ext>
          </a:extLst>
        </xdr:cNvPr>
        <xdr:cNvSpPr txBox="1"/>
      </xdr:nvSpPr>
      <xdr:spPr>
        <a:xfrm>
          <a:off x="2868083" y="2413000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195791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0C40BFA-C1B2-43FC-F419-272B300C59F0}"/>
            </a:ext>
          </a:extLst>
        </xdr:cNvPr>
        <xdr:cNvSpPr txBox="1"/>
      </xdr:nvSpPr>
      <xdr:spPr>
        <a:xfrm>
          <a:off x="2672291" y="294745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30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1DDC1D88-2CDC-638B-BFA3-EF3D901A86E9}"/>
            </a:ext>
          </a:extLst>
        </xdr:cNvPr>
        <xdr:cNvSpPr txBox="1"/>
      </xdr:nvSpPr>
      <xdr:spPr>
        <a:xfrm>
          <a:off x="3063875" y="34872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E7C21BC2-993D-3487-455B-E8CE2CB05229}"/>
            </a:ext>
          </a:extLst>
        </xdr:cNvPr>
        <xdr:cNvSpPr txBox="1"/>
      </xdr:nvSpPr>
      <xdr:spPr>
        <a:xfrm>
          <a:off x="2868083" y="4746625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1</xdr:colOff>
      <xdr:row>38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AB8907ED-C1F0-271A-37B9-16C7297782B7}"/>
            </a:ext>
          </a:extLst>
        </xdr:cNvPr>
        <xdr:cNvSpPr txBox="1"/>
      </xdr:nvSpPr>
      <xdr:spPr>
        <a:xfrm>
          <a:off x="2672292" y="402695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1</xdr:colOff>
      <xdr:row>54</xdr:row>
      <xdr:rowOff>1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E27E05C-6A10-574B-0876-275A253ABE8A}"/>
            </a:ext>
          </a:extLst>
        </xdr:cNvPr>
        <xdr:cNvSpPr txBox="1"/>
      </xdr:nvSpPr>
      <xdr:spPr>
        <a:xfrm>
          <a:off x="2672292" y="5466292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12</xdr:col>
      <xdr:colOff>1</xdr:colOff>
      <xdr:row>66</xdr:row>
      <xdr:rowOff>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B855C1CF-D9D9-EF8E-77D2-903AFF5F627E}"/>
            </a:ext>
          </a:extLst>
        </xdr:cNvPr>
        <xdr:cNvSpPr txBox="1"/>
      </xdr:nvSpPr>
      <xdr:spPr>
        <a:xfrm>
          <a:off x="2672292" y="6545792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72</xdr:row>
      <xdr:rowOff>0</xdr:rowOff>
    </xdr:from>
    <xdr:to>
      <xdr:col>13</xdr:col>
      <xdr:colOff>0</xdr:colOff>
      <xdr:row>74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2C37FC3-62DA-8441-DE44-283E302BC469}"/>
            </a:ext>
          </a:extLst>
        </xdr:cNvPr>
        <xdr:cNvSpPr txBox="1"/>
      </xdr:nvSpPr>
      <xdr:spPr>
        <a:xfrm>
          <a:off x="2868083" y="726545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12</xdr:col>
      <xdr:colOff>1</xdr:colOff>
      <xdr:row>80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5466C057-3FF3-9DF1-A4C0-B55FCA306091}"/>
            </a:ext>
          </a:extLst>
        </xdr:cNvPr>
        <xdr:cNvSpPr txBox="1"/>
      </xdr:nvSpPr>
      <xdr:spPr>
        <a:xfrm>
          <a:off x="2672292" y="78052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84</xdr:row>
      <xdr:rowOff>0</xdr:rowOff>
    </xdr:from>
    <xdr:to>
      <xdr:col>14</xdr:col>
      <xdr:colOff>0</xdr:colOff>
      <xdr:row>86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EDD87BA8-96ED-30F1-F0EC-47189EA2B3B7}"/>
            </a:ext>
          </a:extLst>
        </xdr:cNvPr>
        <xdr:cNvSpPr txBox="1"/>
      </xdr:nvSpPr>
      <xdr:spPr>
        <a:xfrm>
          <a:off x="3063875" y="834495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12</xdr:col>
      <xdr:colOff>1</xdr:colOff>
      <xdr:row>92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2DB4D2EF-BCF6-580F-4AA4-65F3379AAD29}"/>
            </a:ext>
          </a:extLst>
        </xdr:cNvPr>
        <xdr:cNvSpPr txBox="1"/>
      </xdr:nvSpPr>
      <xdr:spPr>
        <a:xfrm>
          <a:off x="2672292" y="88847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195791</xdr:colOff>
      <xdr:row>104</xdr:row>
      <xdr:rowOff>0</xdr:rowOff>
    </xdr:from>
    <xdr:to>
      <xdr:col>12</xdr:col>
      <xdr:colOff>0</xdr:colOff>
      <xdr:row>106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61A369B-74FD-C047-526F-675040656697}"/>
            </a:ext>
          </a:extLst>
        </xdr:cNvPr>
        <xdr:cNvSpPr txBox="1"/>
      </xdr:nvSpPr>
      <xdr:spPr>
        <a:xfrm>
          <a:off x="2672291" y="10144125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96</xdr:row>
      <xdr:rowOff>0</xdr:rowOff>
    </xdr:from>
    <xdr:to>
      <xdr:col>13</xdr:col>
      <xdr:colOff>0</xdr:colOff>
      <xdr:row>98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6A1EC1E5-CD48-16DC-09E8-668EB4A46E73}"/>
            </a:ext>
          </a:extLst>
        </xdr:cNvPr>
        <xdr:cNvSpPr txBox="1"/>
      </xdr:nvSpPr>
      <xdr:spPr>
        <a:xfrm>
          <a:off x="2868083" y="942445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102</xdr:row>
      <xdr:rowOff>0</xdr:rowOff>
    </xdr:from>
    <xdr:to>
      <xdr:col>26</xdr:col>
      <xdr:colOff>0</xdr:colOff>
      <xdr:row>104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B51F90DF-FFEC-25FE-55B6-4658CCD87ED4}"/>
            </a:ext>
          </a:extLst>
        </xdr:cNvPr>
        <xdr:cNvSpPr txBox="1"/>
      </xdr:nvSpPr>
      <xdr:spPr>
        <a:xfrm>
          <a:off x="5413375" y="99642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25</xdr:col>
      <xdr:colOff>0</xdr:colOff>
      <xdr:row>96</xdr:row>
      <xdr:rowOff>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A1DB27DD-1714-EAD9-DA41-782F08BFD764}"/>
            </a:ext>
          </a:extLst>
        </xdr:cNvPr>
        <xdr:cNvSpPr txBox="1"/>
      </xdr:nvSpPr>
      <xdr:spPr>
        <a:xfrm>
          <a:off x="5217583" y="9244542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88</xdr:row>
      <xdr:rowOff>0</xdr:rowOff>
    </xdr:from>
    <xdr:to>
      <xdr:col>26</xdr:col>
      <xdr:colOff>0</xdr:colOff>
      <xdr:row>90</xdr:row>
      <xdr:rowOff>1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7E9B2AB7-931B-4099-E2DC-DF5BD2FB25F5}"/>
            </a:ext>
          </a:extLst>
        </xdr:cNvPr>
        <xdr:cNvSpPr txBox="1"/>
      </xdr:nvSpPr>
      <xdr:spPr>
        <a:xfrm>
          <a:off x="5413375" y="8704792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22</xdr:col>
      <xdr:colOff>195791</xdr:colOff>
      <xdr:row>82</xdr:row>
      <xdr:rowOff>5291</xdr:rowOff>
    </xdr:from>
    <xdr:to>
      <xdr:col>24</xdr:col>
      <xdr:colOff>0</xdr:colOff>
      <xdr:row>84</xdr:row>
      <xdr:rowOff>5292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1A0C1742-8E0C-5FF1-7DA9-F9C8BAC0BB07}"/>
            </a:ext>
          </a:extLst>
        </xdr:cNvPr>
        <xdr:cNvSpPr txBox="1"/>
      </xdr:nvSpPr>
      <xdr:spPr>
        <a:xfrm>
          <a:off x="5021791" y="8170333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25</xdr:col>
      <xdr:colOff>0</xdr:colOff>
      <xdr:row>72</xdr:row>
      <xdr:rowOff>1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83E30FD-9925-05E6-A044-4E3212D845BD}"/>
            </a:ext>
          </a:extLst>
        </xdr:cNvPr>
        <xdr:cNvSpPr txBox="1"/>
      </xdr:nvSpPr>
      <xdr:spPr>
        <a:xfrm>
          <a:off x="5217583" y="7085542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76</xdr:row>
      <xdr:rowOff>0</xdr:rowOff>
    </xdr:from>
    <xdr:to>
      <xdr:col>26</xdr:col>
      <xdr:colOff>0</xdr:colOff>
      <xdr:row>78</xdr:row>
      <xdr:rowOff>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5295A80F-C822-D59C-C422-48BCA3378B50}"/>
            </a:ext>
          </a:extLst>
        </xdr:cNvPr>
        <xdr:cNvSpPr txBox="1"/>
      </xdr:nvSpPr>
      <xdr:spPr>
        <a:xfrm>
          <a:off x="5413375" y="7625292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62</xdr:row>
      <xdr:rowOff>0</xdr:rowOff>
    </xdr:from>
    <xdr:to>
      <xdr:col>26</xdr:col>
      <xdr:colOff>0</xdr:colOff>
      <xdr:row>64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DFA0D6CF-29C9-E7EB-4B17-133754970F41}"/>
            </a:ext>
          </a:extLst>
        </xdr:cNvPr>
        <xdr:cNvSpPr txBox="1"/>
      </xdr:nvSpPr>
      <xdr:spPr>
        <a:xfrm>
          <a:off x="5413375" y="6365875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26</xdr:col>
      <xdr:colOff>0</xdr:colOff>
      <xdr:row>52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D08DE6A6-7710-837F-0569-101CC1A30F31}"/>
            </a:ext>
          </a:extLst>
        </xdr:cNvPr>
        <xdr:cNvSpPr txBox="1"/>
      </xdr:nvSpPr>
      <xdr:spPr>
        <a:xfrm>
          <a:off x="5413375" y="5286375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25</xdr:col>
      <xdr:colOff>0</xdr:colOff>
      <xdr:row>44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4537BEC9-7DC2-0DD5-292C-D908B60774D5}"/>
            </a:ext>
          </a:extLst>
        </xdr:cNvPr>
        <xdr:cNvSpPr txBox="1"/>
      </xdr:nvSpPr>
      <xdr:spPr>
        <a:xfrm>
          <a:off x="5217583" y="45667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26</xdr:col>
      <xdr:colOff>0</xdr:colOff>
      <xdr:row>38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4CE2628D-09F6-B2E1-F874-FF4523F8E5FF}"/>
            </a:ext>
          </a:extLst>
        </xdr:cNvPr>
        <xdr:cNvSpPr txBox="1"/>
      </xdr:nvSpPr>
      <xdr:spPr>
        <a:xfrm>
          <a:off x="5413375" y="402695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24</xdr:col>
      <xdr:colOff>1</xdr:colOff>
      <xdr:row>32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9356E877-C43F-D215-42D7-34DE7678866A}"/>
            </a:ext>
          </a:extLst>
        </xdr:cNvPr>
        <xdr:cNvSpPr txBox="1"/>
      </xdr:nvSpPr>
      <xdr:spPr>
        <a:xfrm>
          <a:off x="5021792" y="34872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A5770017-6A62-B18D-60F8-0FDFD94B2963}"/>
            </a:ext>
          </a:extLst>
        </xdr:cNvPr>
        <xdr:cNvSpPr txBox="1"/>
      </xdr:nvSpPr>
      <xdr:spPr>
        <a:xfrm>
          <a:off x="5217583" y="24077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24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CA2F1FDB-6138-9F42-B0BB-FCDDC1A0BC18}"/>
            </a:ext>
          </a:extLst>
        </xdr:cNvPr>
        <xdr:cNvSpPr txBox="1"/>
      </xdr:nvSpPr>
      <xdr:spPr>
        <a:xfrm>
          <a:off x="5413375" y="294745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89958</xdr:rowOff>
    </xdr:from>
    <xdr:to>
      <xdr:col>26</xdr:col>
      <xdr:colOff>0</xdr:colOff>
      <xdr:row>12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B3A99BA8-A4CC-4EBE-7FAE-2484D35972E4}"/>
            </a:ext>
          </a:extLst>
        </xdr:cNvPr>
        <xdr:cNvSpPr txBox="1"/>
      </xdr:nvSpPr>
      <xdr:spPr>
        <a:xfrm>
          <a:off x="5413375" y="1688041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10583</xdr:rowOff>
    </xdr:from>
    <xdr:to>
      <xdr:col>49</xdr:col>
      <xdr:colOff>0</xdr:colOff>
      <xdr:row>12</xdr:row>
      <xdr:rowOff>10584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127EE0ED-E7F2-2EEF-02DB-7561D4764300}"/>
            </a:ext>
          </a:extLst>
        </xdr:cNvPr>
        <xdr:cNvSpPr txBox="1"/>
      </xdr:nvSpPr>
      <xdr:spPr>
        <a:xfrm>
          <a:off x="10953750" y="1698625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195791</xdr:colOff>
      <xdr:row>17</xdr:row>
      <xdr:rowOff>84667</xdr:rowOff>
    </xdr:from>
    <xdr:to>
      <xdr:col>50</xdr:col>
      <xdr:colOff>0</xdr:colOff>
      <xdr:row>19</xdr:row>
      <xdr:rowOff>84667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FF1757C7-CD46-0ED4-56BF-26E34F938FE8}"/>
            </a:ext>
          </a:extLst>
        </xdr:cNvPr>
        <xdr:cNvSpPr txBox="1"/>
      </xdr:nvSpPr>
      <xdr:spPr>
        <a:xfrm>
          <a:off x="11149541" y="2402417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24</xdr:row>
      <xdr:rowOff>0</xdr:rowOff>
    </xdr:from>
    <xdr:to>
      <xdr:col>49</xdr:col>
      <xdr:colOff>0</xdr:colOff>
      <xdr:row>26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FCC73898-FE83-6600-FD1C-2E6A999921EC}"/>
            </a:ext>
          </a:extLst>
        </xdr:cNvPr>
        <xdr:cNvSpPr txBox="1"/>
      </xdr:nvSpPr>
      <xdr:spPr>
        <a:xfrm>
          <a:off x="10953750" y="294745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36</xdr:row>
      <xdr:rowOff>10584</xdr:rowOff>
    </xdr:from>
    <xdr:to>
      <xdr:col>49</xdr:col>
      <xdr:colOff>0</xdr:colOff>
      <xdr:row>38</xdr:row>
      <xdr:rowOff>10584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379FC1C7-87AA-57C8-DCA5-BE9E5068D4F0}"/>
            </a:ext>
          </a:extLst>
        </xdr:cNvPr>
        <xdr:cNvSpPr txBox="1"/>
      </xdr:nvSpPr>
      <xdr:spPr>
        <a:xfrm>
          <a:off x="10953750" y="4037542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50</xdr:col>
      <xdr:colOff>1</xdr:colOff>
      <xdr:row>44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A889529D-5726-3F64-2A76-975B9A24E547}"/>
            </a:ext>
          </a:extLst>
        </xdr:cNvPr>
        <xdr:cNvSpPr txBox="1"/>
      </xdr:nvSpPr>
      <xdr:spPr>
        <a:xfrm>
          <a:off x="11149542" y="45667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50</xdr:row>
      <xdr:rowOff>0</xdr:rowOff>
    </xdr:from>
    <xdr:to>
      <xdr:col>49</xdr:col>
      <xdr:colOff>0</xdr:colOff>
      <xdr:row>52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BF19D426-08E2-5EEF-0BD8-6C1C21CCD5F9}"/>
            </a:ext>
          </a:extLst>
        </xdr:cNvPr>
        <xdr:cNvSpPr txBox="1"/>
      </xdr:nvSpPr>
      <xdr:spPr>
        <a:xfrm>
          <a:off x="10953750" y="5286375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62</xdr:row>
      <xdr:rowOff>5292</xdr:rowOff>
    </xdr:from>
    <xdr:to>
      <xdr:col>49</xdr:col>
      <xdr:colOff>0</xdr:colOff>
      <xdr:row>64</xdr:row>
      <xdr:rowOff>5292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710CA535-FD32-E387-1996-72F34872AA6A}"/>
            </a:ext>
          </a:extLst>
        </xdr:cNvPr>
        <xdr:cNvSpPr txBox="1"/>
      </xdr:nvSpPr>
      <xdr:spPr>
        <a:xfrm>
          <a:off x="10953750" y="6371167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69</xdr:row>
      <xdr:rowOff>89958</xdr:rowOff>
    </xdr:from>
    <xdr:to>
      <xdr:col>50</xdr:col>
      <xdr:colOff>1</xdr:colOff>
      <xdr:row>72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34C56BCF-1F91-3667-337D-C56B6A8B4797}"/>
            </a:ext>
          </a:extLst>
        </xdr:cNvPr>
        <xdr:cNvSpPr txBox="1"/>
      </xdr:nvSpPr>
      <xdr:spPr>
        <a:xfrm>
          <a:off x="11149542" y="7085541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75</xdr:row>
      <xdr:rowOff>89958</xdr:rowOff>
    </xdr:from>
    <xdr:to>
      <xdr:col>49</xdr:col>
      <xdr:colOff>0</xdr:colOff>
      <xdr:row>78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68557FD3-737A-438B-3A4C-8906A4A88A87}"/>
            </a:ext>
          </a:extLst>
        </xdr:cNvPr>
        <xdr:cNvSpPr txBox="1"/>
      </xdr:nvSpPr>
      <xdr:spPr>
        <a:xfrm>
          <a:off x="10953750" y="7625291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81</xdr:row>
      <xdr:rowOff>89958</xdr:rowOff>
    </xdr:from>
    <xdr:to>
      <xdr:col>51</xdr:col>
      <xdr:colOff>0</xdr:colOff>
      <xdr:row>84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4FDC047-F901-D1B4-F411-68D292679A49}"/>
            </a:ext>
          </a:extLst>
        </xdr:cNvPr>
        <xdr:cNvSpPr txBox="1"/>
      </xdr:nvSpPr>
      <xdr:spPr>
        <a:xfrm>
          <a:off x="11345333" y="8165041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87</xdr:row>
      <xdr:rowOff>89958</xdr:rowOff>
    </xdr:from>
    <xdr:to>
      <xdr:col>49</xdr:col>
      <xdr:colOff>0</xdr:colOff>
      <xdr:row>90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EB83E9B2-3886-EC0B-7BE2-2045BB8BC515}"/>
            </a:ext>
          </a:extLst>
        </xdr:cNvPr>
        <xdr:cNvSpPr txBox="1"/>
      </xdr:nvSpPr>
      <xdr:spPr>
        <a:xfrm>
          <a:off x="10953750" y="8704791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94</xdr:row>
      <xdr:rowOff>0</xdr:rowOff>
    </xdr:from>
    <xdr:to>
      <xdr:col>50</xdr:col>
      <xdr:colOff>1</xdr:colOff>
      <xdr:row>96</xdr:row>
      <xdr:rowOff>1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FEDAD0A5-1996-5273-EAB1-849016458860}"/>
            </a:ext>
          </a:extLst>
        </xdr:cNvPr>
        <xdr:cNvSpPr txBox="1"/>
      </xdr:nvSpPr>
      <xdr:spPr>
        <a:xfrm>
          <a:off x="11149542" y="9244542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102</xdr:row>
      <xdr:rowOff>0</xdr:rowOff>
    </xdr:from>
    <xdr:to>
      <xdr:col>49</xdr:col>
      <xdr:colOff>0</xdr:colOff>
      <xdr:row>104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D20AF92E-789E-AE79-9E82-775AF696670D}"/>
            </a:ext>
          </a:extLst>
        </xdr:cNvPr>
        <xdr:cNvSpPr txBox="1"/>
      </xdr:nvSpPr>
      <xdr:spPr>
        <a:xfrm>
          <a:off x="10953750" y="99642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87</xdr:row>
      <xdr:rowOff>89958</xdr:rowOff>
    </xdr:from>
    <xdr:to>
      <xdr:col>63</xdr:col>
      <xdr:colOff>0</xdr:colOff>
      <xdr:row>90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9235E1DD-BF38-0AF2-20E3-E043D803DAE8}"/>
            </a:ext>
          </a:extLst>
        </xdr:cNvPr>
        <xdr:cNvSpPr txBox="1"/>
      </xdr:nvSpPr>
      <xdr:spPr>
        <a:xfrm>
          <a:off x="13694833" y="8704791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102</xdr:row>
      <xdr:rowOff>0</xdr:rowOff>
    </xdr:from>
    <xdr:to>
      <xdr:col>63</xdr:col>
      <xdr:colOff>0</xdr:colOff>
      <xdr:row>104</xdr:row>
      <xdr:rowOff>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651ED82B-D01A-A0DE-FC6C-0255DCC7D826}"/>
            </a:ext>
          </a:extLst>
        </xdr:cNvPr>
        <xdr:cNvSpPr txBox="1"/>
      </xdr:nvSpPr>
      <xdr:spPr>
        <a:xfrm>
          <a:off x="13694833" y="99642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62</xdr:row>
      <xdr:rowOff>0</xdr:rowOff>
    </xdr:from>
    <xdr:to>
      <xdr:col>63</xdr:col>
      <xdr:colOff>0</xdr:colOff>
      <xdr:row>64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84B558AE-E1E0-D3DF-B525-F97DE6C2FB72}"/>
            </a:ext>
          </a:extLst>
        </xdr:cNvPr>
        <xdr:cNvSpPr txBox="1"/>
      </xdr:nvSpPr>
      <xdr:spPr>
        <a:xfrm>
          <a:off x="13694833" y="6365875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76</xdr:row>
      <xdr:rowOff>0</xdr:rowOff>
    </xdr:from>
    <xdr:to>
      <xdr:col>63</xdr:col>
      <xdr:colOff>0</xdr:colOff>
      <xdr:row>78</xdr:row>
      <xdr:rowOff>1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B6A8F5F7-1760-7FA9-3A56-FA17490788C4}"/>
            </a:ext>
          </a:extLst>
        </xdr:cNvPr>
        <xdr:cNvSpPr txBox="1"/>
      </xdr:nvSpPr>
      <xdr:spPr>
        <a:xfrm>
          <a:off x="13694833" y="7625292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36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96DA546B-D7B6-FD07-5C83-B9118F93DC34}"/>
            </a:ext>
          </a:extLst>
        </xdr:cNvPr>
        <xdr:cNvSpPr txBox="1"/>
      </xdr:nvSpPr>
      <xdr:spPr>
        <a:xfrm>
          <a:off x="13694833" y="402695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50</xdr:row>
      <xdr:rowOff>0</xdr:rowOff>
    </xdr:from>
    <xdr:to>
      <xdr:col>63</xdr:col>
      <xdr:colOff>0</xdr:colOff>
      <xdr:row>52</xdr:row>
      <xdr:rowOff>0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7FD066EE-B885-4A98-B930-36AAB403F348}"/>
            </a:ext>
          </a:extLst>
        </xdr:cNvPr>
        <xdr:cNvSpPr txBox="1"/>
      </xdr:nvSpPr>
      <xdr:spPr>
        <a:xfrm>
          <a:off x="13694833" y="5286375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1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76D6C1E1-4FC5-CE00-8650-8716753EFEF1}"/>
            </a:ext>
          </a:extLst>
        </xdr:cNvPr>
        <xdr:cNvSpPr txBox="1"/>
      </xdr:nvSpPr>
      <xdr:spPr>
        <a:xfrm>
          <a:off x="13694833" y="1688042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24</xdr:row>
      <xdr:rowOff>1</xdr:rowOff>
    </xdr:from>
    <xdr:to>
      <xdr:col>63</xdr:col>
      <xdr:colOff>0</xdr:colOff>
      <xdr:row>26</xdr:row>
      <xdr:rowOff>1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D1074918-405C-9C16-6999-540677472834}"/>
            </a:ext>
          </a:extLst>
        </xdr:cNvPr>
        <xdr:cNvSpPr txBox="1"/>
      </xdr:nvSpPr>
      <xdr:spPr>
        <a:xfrm>
          <a:off x="13694833" y="2947459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195791</xdr:colOff>
      <xdr:row>18</xdr:row>
      <xdr:rowOff>0</xdr:rowOff>
    </xdr:from>
    <xdr:to>
      <xdr:col>62</xdr:col>
      <xdr:colOff>0</xdr:colOff>
      <xdr:row>20</xdr:row>
      <xdr:rowOff>0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C315C302-ADB0-50B3-44A4-4817BFB31404}"/>
            </a:ext>
          </a:extLst>
        </xdr:cNvPr>
        <xdr:cNvSpPr txBox="1"/>
      </xdr:nvSpPr>
      <xdr:spPr>
        <a:xfrm>
          <a:off x="13499041" y="24077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30</xdr:row>
      <xdr:rowOff>0</xdr:rowOff>
    </xdr:from>
    <xdr:to>
      <xdr:col>61</xdr:col>
      <xdr:colOff>0</xdr:colOff>
      <xdr:row>32</xdr:row>
      <xdr:rowOff>0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FA2BF08D-099E-69FB-368E-346A55A4201C}"/>
            </a:ext>
          </a:extLst>
        </xdr:cNvPr>
        <xdr:cNvSpPr txBox="1"/>
      </xdr:nvSpPr>
      <xdr:spPr>
        <a:xfrm>
          <a:off x="13303250" y="34872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30</xdr:row>
      <xdr:rowOff>0</xdr:rowOff>
    </xdr:from>
    <xdr:to>
      <xdr:col>51</xdr:col>
      <xdr:colOff>0</xdr:colOff>
      <xdr:row>32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DBF78034-841A-61D5-7159-604F1E9117FB}"/>
            </a:ext>
          </a:extLst>
        </xdr:cNvPr>
        <xdr:cNvSpPr txBox="1"/>
      </xdr:nvSpPr>
      <xdr:spPr>
        <a:xfrm>
          <a:off x="11345333" y="34872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42</xdr:row>
      <xdr:rowOff>0</xdr:rowOff>
    </xdr:from>
    <xdr:to>
      <xdr:col>62</xdr:col>
      <xdr:colOff>1</xdr:colOff>
      <xdr:row>44</xdr:row>
      <xdr:rowOff>0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4E172875-A5E4-9736-2A5C-262D1F41F4E0}"/>
            </a:ext>
          </a:extLst>
        </xdr:cNvPr>
        <xdr:cNvSpPr txBox="1"/>
      </xdr:nvSpPr>
      <xdr:spPr>
        <a:xfrm>
          <a:off x="13499042" y="4566708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69</xdr:row>
      <xdr:rowOff>89958</xdr:rowOff>
    </xdr:from>
    <xdr:to>
      <xdr:col>62</xdr:col>
      <xdr:colOff>1</xdr:colOff>
      <xdr:row>72</xdr:row>
      <xdr:rowOff>0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12D03035-1962-4E4B-2972-227A65D24B12}"/>
            </a:ext>
          </a:extLst>
        </xdr:cNvPr>
        <xdr:cNvSpPr txBox="1"/>
      </xdr:nvSpPr>
      <xdr:spPr>
        <a:xfrm>
          <a:off x="13499042" y="7085541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81</xdr:row>
      <xdr:rowOff>84667</xdr:rowOff>
    </xdr:from>
    <xdr:to>
      <xdr:col>61</xdr:col>
      <xdr:colOff>0</xdr:colOff>
      <xdr:row>83</xdr:row>
      <xdr:rowOff>84667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8A91F45B-23C8-14B2-382B-447B46DE1A0E}"/>
            </a:ext>
          </a:extLst>
        </xdr:cNvPr>
        <xdr:cNvSpPr txBox="1"/>
      </xdr:nvSpPr>
      <xdr:spPr>
        <a:xfrm>
          <a:off x="13303250" y="8159750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94</xdr:row>
      <xdr:rowOff>0</xdr:rowOff>
    </xdr:from>
    <xdr:to>
      <xdr:col>62</xdr:col>
      <xdr:colOff>1</xdr:colOff>
      <xdr:row>96</xdr:row>
      <xdr:rowOff>1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918617A4-255C-60F7-232C-C3CC28CE3FC4}"/>
            </a:ext>
          </a:extLst>
        </xdr:cNvPr>
        <xdr:cNvSpPr txBox="1"/>
      </xdr:nvSpPr>
      <xdr:spPr>
        <a:xfrm>
          <a:off x="13499042" y="9244542"/>
          <a:ext cx="195792" cy="17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</xdr:row>
      <xdr:rowOff>0</xdr:rowOff>
    </xdr:from>
    <xdr:to>
      <xdr:col>36</xdr:col>
      <xdr:colOff>0</xdr:colOff>
      <xdr:row>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679B673-B762-30DD-9B06-3F7611BC0BBF}"/>
            </a:ext>
          </a:extLst>
        </xdr:cNvPr>
        <xdr:cNvCxnSpPr/>
      </xdr:nvCxnSpPr>
      <xdr:spPr>
        <a:xfrm>
          <a:off x="6413500" y="1765300"/>
          <a:ext cx="1689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8</xdr:row>
      <xdr:rowOff>0</xdr:rowOff>
    </xdr:from>
    <xdr:to>
      <xdr:col>44</xdr:col>
      <xdr:colOff>0</xdr:colOff>
      <xdr:row>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813453B-0595-FB67-DDDE-E3288562629E}"/>
            </a:ext>
          </a:extLst>
        </xdr:cNvPr>
        <xdr:cNvCxnSpPr/>
      </xdr:nvCxnSpPr>
      <xdr:spPr>
        <a:xfrm>
          <a:off x="8496300" y="1765300"/>
          <a:ext cx="1689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26</xdr:row>
      <xdr:rowOff>0</xdr:rowOff>
    </xdr:from>
    <xdr:to>
      <xdr:col>73</xdr:col>
      <xdr:colOff>0</xdr:colOff>
      <xdr:row>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ED1FAFA-2F10-4E00-7D14-AF9EB4DD7C16}"/>
            </a:ext>
          </a:extLst>
        </xdr:cNvPr>
        <xdr:cNvCxnSpPr/>
      </xdr:nvCxnSpPr>
      <xdr:spPr>
        <a:xfrm>
          <a:off x="14712950" y="4965700"/>
          <a:ext cx="1689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42</xdr:row>
      <xdr:rowOff>0</xdr:rowOff>
    </xdr:from>
    <xdr:to>
      <xdr:col>73</xdr:col>
      <xdr:colOff>0</xdr:colOff>
      <xdr:row>42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ED240BA-2355-FA16-6B79-9794DB51F9FA}"/>
            </a:ext>
          </a:extLst>
        </xdr:cNvPr>
        <xdr:cNvCxnSpPr/>
      </xdr:nvCxnSpPr>
      <xdr:spPr>
        <a:xfrm>
          <a:off x="14712950" y="7810500"/>
          <a:ext cx="1689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1240AE4-7DFB-4E06-A09A-1B94ED6BEEE8}"/>
            </a:ext>
          </a:extLst>
        </xdr:cNvPr>
        <xdr:cNvSpPr txBox="1"/>
      </xdr:nvSpPr>
      <xdr:spPr>
        <a:xfrm>
          <a:off x="2476500" y="14097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5EBA841-2E64-BCB8-303B-D0FB6C5CBF3A}"/>
            </a:ext>
          </a:extLst>
        </xdr:cNvPr>
        <xdr:cNvSpPr txBox="1"/>
      </xdr:nvSpPr>
      <xdr:spPr>
        <a:xfrm>
          <a:off x="2673350" y="21209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81B7943-C9FB-2C8F-C480-2E31D91516D5}"/>
            </a:ext>
          </a:extLst>
        </xdr:cNvPr>
        <xdr:cNvSpPr txBox="1"/>
      </xdr:nvSpPr>
      <xdr:spPr>
        <a:xfrm>
          <a:off x="2476500" y="28321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4D65514-79A4-B09F-DBEC-9554567C149A}"/>
            </a:ext>
          </a:extLst>
        </xdr:cNvPr>
        <xdr:cNvSpPr txBox="1"/>
      </xdr:nvSpPr>
      <xdr:spPr>
        <a:xfrm>
          <a:off x="5626100" y="14097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73197C1-F730-7E50-F5FA-95E6BD254350}"/>
            </a:ext>
          </a:extLst>
        </xdr:cNvPr>
        <xdr:cNvSpPr txBox="1"/>
      </xdr:nvSpPr>
      <xdr:spPr>
        <a:xfrm>
          <a:off x="5626100" y="28321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B676AE7-ABF3-BB9E-CF5F-8A115C7ACD84}"/>
            </a:ext>
          </a:extLst>
        </xdr:cNvPr>
        <xdr:cNvSpPr txBox="1"/>
      </xdr:nvSpPr>
      <xdr:spPr>
        <a:xfrm>
          <a:off x="5626100" y="42545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6186F1A-CA22-1D7D-DEA8-1A1223982425}"/>
            </a:ext>
          </a:extLst>
        </xdr:cNvPr>
        <xdr:cNvSpPr txBox="1"/>
      </xdr:nvSpPr>
      <xdr:spPr>
        <a:xfrm>
          <a:off x="5626100" y="56769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375514B-AD40-5B4D-5BBD-185BA1A9156A}"/>
            </a:ext>
          </a:extLst>
        </xdr:cNvPr>
        <xdr:cNvSpPr txBox="1"/>
      </xdr:nvSpPr>
      <xdr:spPr>
        <a:xfrm>
          <a:off x="2476500" y="38989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6E50A27-9BC9-2147-3FAA-E1AF7FFB2E3A}"/>
            </a:ext>
          </a:extLst>
        </xdr:cNvPr>
        <xdr:cNvSpPr txBox="1"/>
      </xdr:nvSpPr>
      <xdr:spPr>
        <a:xfrm>
          <a:off x="2476500" y="53213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6350</xdr:rowOff>
    </xdr:from>
    <xdr:to>
      <xdr:col>11</xdr:col>
      <xdr:colOff>0</xdr:colOff>
      <xdr:row>34</xdr:row>
      <xdr:rowOff>6350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9C6228B-5E70-6DDF-06FB-4C94741ED37E}"/>
            </a:ext>
          </a:extLst>
        </xdr:cNvPr>
        <xdr:cNvSpPr txBox="1"/>
      </xdr:nvSpPr>
      <xdr:spPr>
        <a:xfrm>
          <a:off x="2476500" y="603885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6350</xdr:rowOff>
    </xdr:from>
    <xdr:to>
      <xdr:col>11</xdr:col>
      <xdr:colOff>0</xdr:colOff>
      <xdr:row>42</xdr:row>
      <xdr:rowOff>6350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82DF407-2152-183C-47D7-EFB951301B2B}"/>
            </a:ext>
          </a:extLst>
        </xdr:cNvPr>
        <xdr:cNvSpPr txBox="1"/>
      </xdr:nvSpPr>
      <xdr:spPr>
        <a:xfrm>
          <a:off x="2476500" y="746125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868865C-9C63-A2BB-86E8-91697BD5BC01}"/>
            </a:ext>
          </a:extLst>
        </xdr:cNvPr>
        <xdr:cNvSpPr txBox="1"/>
      </xdr:nvSpPr>
      <xdr:spPr>
        <a:xfrm>
          <a:off x="5626100" y="63881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8B2487E-F8BF-3C63-0131-34D218682149}"/>
            </a:ext>
          </a:extLst>
        </xdr:cNvPr>
        <xdr:cNvSpPr txBox="1"/>
      </xdr:nvSpPr>
      <xdr:spPr>
        <a:xfrm>
          <a:off x="5626100" y="78105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DB70F08-9CE5-7A24-E16C-2AF0F4FB8D7E}"/>
            </a:ext>
          </a:extLst>
        </xdr:cNvPr>
        <xdr:cNvSpPr txBox="1"/>
      </xdr:nvSpPr>
      <xdr:spPr>
        <a:xfrm>
          <a:off x="5626100" y="92329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58</xdr:row>
      <xdr:rowOff>0</xdr:rowOff>
    </xdr:from>
    <xdr:to>
      <xdr:col>27</xdr:col>
      <xdr:colOff>0</xdr:colOff>
      <xdr:row>60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76BEAFB0-5BCC-C926-DF28-3BB01ACE3A23}"/>
            </a:ext>
          </a:extLst>
        </xdr:cNvPr>
        <xdr:cNvSpPr txBox="1"/>
      </xdr:nvSpPr>
      <xdr:spPr>
        <a:xfrm>
          <a:off x="5626100" y="106553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1D2FB8E-CBFD-4BAE-1CF0-44E86DFE4EBE}"/>
            </a:ext>
          </a:extLst>
        </xdr:cNvPr>
        <xdr:cNvSpPr txBox="1"/>
      </xdr:nvSpPr>
      <xdr:spPr>
        <a:xfrm>
          <a:off x="2476500" y="88773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AF6185AF-75D8-28C4-207A-4FF66F7AF773}"/>
            </a:ext>
          </a:extLst>
        </xdr:cNvPr>
        <xdr:cNvSpPr txBox="1"/>
      </xdr:nvSpPr>
      <xdr:spPr>
        <a:xfrm>
          <a:off x="2476500" y="102997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DF2410F-D47F-9FEA-99DB-D003A3E154C3}"/>
            </a:ext>
          </a:extLst>
        </xdr:cNvPr>
        <xdr:cNvSpPr txBox="1"/>
      </xdr:nvSpPr>
      <xdr:spPr>
        <a:xfrm>
          <a:off x="2673350" y="95885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8DCEA1F-852A-E2BE-3D59-EFE3F13B227E}"/>
            </a:ext>
          </a:extLst>
        </xdr:cNvPr>
        <xdr:cNvSpPr txBox="1"/>
      </xdr:nvSpPr>
      <xdr:spPr>
        <a:xfrm>
          <a:off x="5429250" y="99441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25</xdr:col>
      <xdr:colOff>0</xdr:colOff>
      <xdr:row>48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5ED8CF0-F579-B824-FA86-3E2CF61FC9BC}"/>
            </a:ext>
          </a:extLst>
        </xdr:cNvPr>
        <xdr:cNvSpPr txBox="1"/>
      </xdr:nvSpPr>
      <xdr:spPr>
        <a:xfrm>
          <a:off x="5232400" y="85217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C6D9A8C-90A9-2B07-1547-13E6CED3AF9D}"/>
            </a:ext>
          </a:extLst>
        </xdr:cNvPr>
        <xdr:cNvSpPr txBox="1"/>
      </xdr:nvSpPr>
      <xdr:spPr>
        <a:xfrm>
          <a:off x="2870200" y="81661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7CD127BE-40CD-522B-4AEF-B8BDF32F9BE8}"/>
            </a:ext>
          </a:extLst>
        </xdr:cNvPr>
        <xdr:cNvSpPr txBox="1"/>
      </xdr:nvSpPr>
      <xdr:spPr>
        <a:xfrm>
          <a:off x="2673350" y="67437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26</xdr:col>
      <xdr:colOff>0</xdr:colOff>
      <xdr:row>40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EB238C7-6C99-C477-A2E7-51A7B2D4E3DA}"/>
            </a:ext>
          </a:extLst>
        </xdr:cNvPr>
        <xdr:cNvSpPr txBox="1"/>
      </xdr:nvSpPr>
      <xdr:spPr>
        <a:xfrm>
          <a:off x="5429250" y="70993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2059227-E17C-F591-6B2E-A4E57CDDABB5}"/>
            </a:ext>
          </a:extLst>
        </xdr:cNvPr>
        <xdr:cNvSpPr txBox="1"/>
      </xdr:nvSpPr>
      <xdr:spPr>
        <a:xfrm>
          <a:off x="5429250" y="49657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323178F-AF31-88DD-A9EE-4BF9F35369BC}"/>
            </a:ext>
          </a:extLst>
        </xdr:cNvPr>
        <xdr:cNvSpPr txBox="1"/>
      </xdr:nvSpPr>
      <xdr:spPr>
        <a:xfrm>
          <a:off x="2673350" y="46101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04D390C-DCF6-E33D-6B44-5951CF576F8A}"/>
            </a:ext>
          </a:extLst>
        </xdr:cNvPr>
        <xdr:cNvSpPr txBox="1"/>
      </xdr:nvSpPr>
      <xdr:spPr>
        <a:xfrm>
          <a:off x="2870200" y="35433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B480FAD-EC78-6067-9969-C4E1043AB118}"/>
            </a:ext>
          </a:extLst>
        </xdr:cNvPr>
        <xdr:cNvSpPr txBox="1"/>
      </xdr:nvSpPr>
      <xdr:spPr>
        <a:xfrm>
          <a:off x="5232400" y="35433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3C8FA5A-AAD0-F334-2BBF-CC303E6D0A31}"/>
            </a:ext>
          </a:extLst>
        </xdr:cNvPr>
        <xdr:cNvSpPr txBox="1"/>
      </xdr:nvSpPr>
      <xdr:spPr>
        <a:xfrm>
          <a:off x="5429250" y="21209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0</xdr:colOff>
      <xdr:row>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CC3874C-FD44-9D3B-DC38-7694C751E210}"/>
            </a:ext>
          </a:extLst>
        </xdr:cNvPr>
        <xdr:cNvSpPr txBox="1"/>
      </xdr:nvSpPr>
      <xdr:spPr>
        <a:xfrm>
          <a:off x="10775950" y="14097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0</xdr:colOff>
      <xdr:row>16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B698289-3305-2478-8CC5-023739BB77D0}"/>
            </a:ext>
          </a:extLst>
        </xdr:cNvPr>
        <xdr:cNvSpPr txBox="1"/>
      </xdr:nvSpPr>
      <xdr:spPr>
        <a:xfrm>
          <a:off x="10775950" y="28321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CC11D38-E9CB-A385-CD3B-F209ABC407EC}"/>
            </a:ext>
          </a:extLst>
        </xdr:cNvPr>
        <xdr:cNvSpPr txBox="1"/>
      </xdr:nvSpPr>
      <xdr:spPr>
        <a:xfrm>
          <a:off x="13925550" y="14097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7301221F-1302-889D-B520-A81806A40510}"/>
            </a:ext>
          </a:extLst>
        </xdr:cNvPr>
        <xdr:cNvSpPr txBox="1"/>
      </xdr:nvSpPr>
      <xdr:spPr>
        <a:xfrm>
          <a:off x="13925550" y="28321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20</xdr:row>
      <xdr:rowOff>0</xdr:rowOff>
    </xdr:from>
    <xdr:to>
      <xdr:col>48</xdr:col>
      <xdr:colOff>0</xdr:colOff>
      <xdr:row>22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B3123468-B9C7-D56F-AB35-73DE9782C317}"/>
            </a:ext>
          </a:extLst>
        </xdr:cNvPr>
        <xdr:cNvSpPr txBox="1"/>
      </xdr:nvSpPr>
      <xdr:spPr>
        <a:xfrm>
          <a:off x="10775950" y="38989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28</xdr:row>
      <xdr:rowOff>0</xdr:rowOff>
    </xdr:from>
    <xdr:to>
      <xdr:col>48</xdr:col>
      <xdr:colOff>0</xdr:colOff>
      <xdr:row>30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ACF9D9B0-D553-852D-DEB2-21B92CEB9560}"/>
            </a:ext>
          </a:extLst>
        </xdr:cNvPr>
        <xdr:cNvSpPr txBox="1"/>
      </xdr:nvSpPr>
      <xdr:spPr>
        <a:xfrm>
          <a:off x="10775950" y="53213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22</xdr:row>
      <xdr:rowOff>0</xdr:rowOff>
    </xdr:from>
    <xdr:to>
      <xdr:col>64</xdr:col>
      <xdr:colOff>0</xdr:colOff>
      <xdr:row>24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EAE2E84B-0677-C0FD-EE19-D57BADC63C39}"/>
            </a:ext>
          </a:extLst>
        </xdr:cNvPr>
        <xdr:cNvSpPr txBox="1"/>
      </xdr:nvSpPr>
      <xdr:spPr>
        <a:xfrm>
          <a:off x="13925550" y="42545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64</xdr:col>
      <xdr:colOff>0</xdr:colOff>
      <xdr:row>32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43275F3-5B3F-C734-D584-5998B88AE4A8}"/>
            </a:ext>
          </a:extLst>
        </xdr:cNvPr>
        <xdr:cNvSpPr txBox="1"/>
      </xdr:nvSpPr>
      <xdr:spPr>
        <a:xfrm>
          <a:off x="13925550" y="56769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34</xdr:row>
      <xdr:rowOff>0</xdr:rowOff>
    </xdr:from>
    <xdr:to>
      <xdr:col>64</xdr:col>
      <xdr:colOff>0</xdr:colOff>
      <xdr:row>36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842DC1E-5F30-43A4-448A-88BFC9D15A8A}"/>
            </a:ext>
          </a:extLst>
        </xdr:cNvPr>
        <xdr:cNvSpPr txBox="1"/>
      </xdr:nvSpPr>
      <xdr:spPr>
        <a:xfrm>
          <a:off x="13925550" y="63881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42</xdr:row>
      <xdr:rowOff>0</xdr:rowOff>
    </xdr:from>
    <xdr:to>
      <xdr:col>64</xdr:col>
      <xdr:colOff>0</xdr:colOff>
      <xdr:row>44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7055680F-34F0-47FC-C2AC-3F11ED938C4D}"/>
            </a:ext>
          </a:extLst>
        </xdr:cNvPr>
        <xdr:cNvSpPr txBox="1"/>
      </xdr:nvSpPr>
      <xdr:spPr>
        <a:xfrm>
          <a:off x="13925550" y="78105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31</xdr:row>
      <xdr:rowOff>165100</xdr:rowOff>
    </xdr:from>
    <xdr:to>
      <xdr:col>48</xdr:col>
      <xdr:colOff>0</xdr:colOff>
      <xdr:row>33</xdr:row>
      <xdr:rowOff>165100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62C45AE1-81C8-5318-DC4E-9C132D286D68}"/>
            </a:ext>
          </a:extLst>
        </xdr:cNvPr>
        <xdr:cNvSpPr txBox="1"/>
      </xdr:nvSpPr>
      <xdr:spPr>
        <a:xfrm>
          <a:off x="10775950" y="60198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39</xdr:row>
      <xdr:rowOff>165100</xdr:rowOff>
    </xdr:from>
    <xdr:to>
      <xdr:col>48</xdr:col>
      <xdr:colOff>0</xdr:colOff>
      <xdr:row>41</xdr:row>
      <xdr:rowOff>165100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B0F53B3B-858D-39B1-84E1-50F852D8B4D5}"/>
            </a:ext>
          </a:extLst>
        </xdr:cNvPr>
        <xdr:cNvSpPr txBox="1"/>
      </xdr:nvSpPr>
      <xdr:spPr>
        <a:xfrm>
          <a:off x="10775950" y="74422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48</xdr:row>
      <xdr:rowOff>0</xdr:rowOff>
    </xdr:from>
    <xdr:to>
      <xdr:col>48</xdr:col>
      <xdr:colOff>0</xdr:colOff>
      <xdr:row>50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F5464B4-D2D2-9933-6C8D-BA8756B4C111}"/>
            </a:ext>
          </a:extLst>
        </xdr:cNvPr>
        <xdr:cNvSpPr txBox="1"/>
      </xdr:nvSpPr>
      <xdr:spPr>
        <a:xfrm>
          <a:off x="10775950" y="88773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56</xdr:row>
      <xdr:rowOff>0</xdr:rowOff>
    </xdr:from>
    <xdr:to>
      <xdr:col>48</xdr:col>
      <xdr:colOff>0</xdr:colOff>
      <xdr:row>58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B1C032E2-75D0-E50C-3F16-4B142264EF17}"/>
            </a:ext>
          </a:extLst>
        </xdr:cNvPr>
        <xdr:cNvSpPr txBox="1"/>
      </xdr:nvSpPr>
      <xdr:spPr>
        <a:xfrm>
          <a:off x="10775950" y="102997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48</xdr:row>
      <xdr:rowOff>0</xdr:rowOff>
    </xdr:from>
    <xdr:to>
      <xdr:col>64</xdr:col>
      <xdr:colOff>0</xdr:colOff>
      <xdr:row>50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3AF637A-90C5-D5E2-2E58-54B9E1267E9B}"/>
            </a:ext>
          </a:extLst>
        </xdr:cNvPr>
        <xdr:cNvSpPr txBox="1"/>
      </xdr:nvSpPr>
      <xdr:spPr>
        <a:xfrm>
          <a:off x="13925550" y="88773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56</xdr:row>
      <xdr:rowOff>0</xdr:rowOff>
    </xdr:from>
    <xdr:to>
      <xdr:col>64</xdr:col>
      <xdr:colOff>0</xdr:colOff>
      <xdr:row>58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E102FEA7-7A3E-39FF-D36F-4E799F89C4BD}"/>
            </a:ext>
          </a:extLst>
        </xdr:cNvPr>
        <xdr:cNvSpPr txBox="1"/>
      </xdr:nvSpPr>
      <xdr:spPr>
        <a:xfrm>
          <a:off x="13925550" y="102997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52</xdr:row>
      <xdr:rowOff>0</xdr:rowOff>
    </xdr:from>
    <xdr:to>
      <xdr:col>63</xdr:col>
      <xdr:colOff>0</xdr:colOff>
      <xdr:row>54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86722BAB-A8A8-BBCA-631E-021B5A193C66}"/>
            </a:ext>
          </a:extLst>
        </xdr:cNvPr>
        <xdr:cNvSpPr txBox="1"/>
      </xdr:nvSpPr>
      <xdr:spPr>
        <a:xfrm>
          <a:off x="13728700" y="95885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52</xdr:row>
      <xdr:rowOff>0</xdr:rowOff>
    </xdr:from>
    <xdr:to>
      <xdr:col>49</xdr:col>
      <xdr:colOff>0</xdr:colOff>
      <xdr:row>54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1F67BCD6-4AE4-B3D8-7CBC-46DF9ADB08BA}"/>
            </a:ext>
          </a:extLst>
        </xdr:cNvPr>
        <xdr:cNvSpPr txBox="1"/>
      </xdr:nvSpPr>
      <xdr:spPr>
        <a:xfrm>
          <a:off x="10972800" y="95885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50</xdr:col>
      <xdr:colOff>0</xdr:colOff>
      <xdr:row>46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8C8E329F-16F3-6CF9-1DA3-FF641B2292D7}"/>
            </a:ext>
          </a:extLst>
        </xdr:cNvPr>
        <xdr:cNvSpPr txBox="1"/>
      </xdr:nvSpPr>
      <xdr:spPr>
        <a:xfrm>
          <a:off x="11169650" y="81661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44</xdr:row>
      <xdr:rowOff>0</xdr:rowOff>
    </xdr:from>
    <xdr:to>
      <xdr:col>62</xdr:col>
      <xdr:colOff>0</xdr:colOff>
      <xdr:row>46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94A3433-DE8F-5AE4-3BC2-2756EC280A1F}"/>
            </a:ext>
          </a:extLst>
        </xdr:cNvPr>
        <xdr:cNvSpPr txBox="1"/>
      </xdr:nvSpPr>
      <xdr:spPr>
        <a:xfrm>
          <a:off x="13531850" y="81661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38</xdr:row>
      <xdr:rowOff>0</xdr:rowOff>
    </xdr:from>
    <xdr:to>
      <xdr:col>63</xdr:col>
      <xdr:colOff>0</xdr:colOff>
      <xdr:row>40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9DD1C07C-34C3-3F0F-0AF6-76784E8C88AA}"/>
            </a:ext>
          </a:extLst>
        </xdr:cNvPr>
        <xdr:cNvSpPr txBox="1"/>
      </xdr:nvSpPr>
      <xdr:spPr>
        <a:xfrm>
          <a:off x="13728700" y="70993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36</xdr:row>
      <xdr:rowOff>0</xdr:rowOff>
    </xdr:from>
    <xdr:to>
      <xdr:col>49</xdr:col>
      <xdr:colOff>0</xdr:colOff>
      <xdr:row>38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3F836B7-167C-C07B-8A25-651F5281E975}"/>
            </a:ext>
          </a:extLst>
        </xdr:cNvPr>
        <xdr:cNvSpPr txBox="1"/>
      </xdr:nvSpPr>
      <xdr:spPr>
        <a:xfrm>
          <a:off x="10972800" y="67437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24</xdr:row>
      <xdr:rowOff>0</xdr:rowOff>
    </xdr:from>
    <xdr:to>
      <xdr:col>49</xdr:col>
      <xdr:colOff>0</xdr:colOff>
      <xdr:row>26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4EC691CB-9EC7-9EE3-174F-CB2D28503E1C}"/>
            </a:ext>
          </a:extLst>
        </xdr:cNvPr>
        <xdr:cNvSpPr txBox="1"/>
      </xdr:nvSpPr>
      <xdr:spPr>
        <a:xfrm>
          <a:off x="10972800" y="46101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1BC67FC1-9714-871F-7463-3046B9A686C0}"/>
            </a:ext>
          </a:extLst>
        </xdr:cNvPr>
        <xdr:cNvSpPr txBox="1"/>
      </xdr:nvSpPr>
      <xdr:spPr>
        <a:xfrm>
          <a:off x="13728700" y="49657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18</xdr:row>
      <xdr:rowOff>0</xdr:rowOff>
    </xdr:from>
    <xdr:to>
      <xdr:col>62</xdr:col>
      <xdr:colOff>0</xdr:colOff>
      <xdr:row>20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A4B5F27E-23CB-9B58-20A3-4672317ADF44}"/>
            </a:ext>
          </a:extLst>
        </xdr:cNvPr>
        <xdr:cNvSpPr txBox="1"/>
      </xdr:nvSpPr>
      <xdr:spPr>
        <a:xfrm>
          <a:off x="13531850" y="35433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A28D8ED5-E8B0-E46F-F2D1-A15E92225370}"/>
            </a:ext>
          </a:extLst>
        </xdr:cNvPr>
        <xdr:cNvSpPr txBox="1"/>
      </xdr:nvSpPr>
      <xdr:spPr>
        <a:xfrm>
          <a:off x="11169650" y="35433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859F5981-1486-F75E-3B27-769B19754185}"/>
            </a:ext>
          </a:extLst>
        </xdr:cNvPr>
        <xdr:cNvSpPr txBox="1"/>
      </xdr:nvSpPr>
      <xdr:spPr>
        <a:xfrm>
          <a:off x="10972800" y="21209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D1C19F5D-D43D-274F-C960-9E3187E074D8}"/>
            </a:ext>
          </a:extLst>
        </xdr:cNvPr>
        <xdr:cNvSpPr txBox="1"/>
      </xdr:nvSpPr>
      <xdr:spPr>
        <a:xfrm>
          <a:off x="13728700" y="2120900"/>
          <a:ext cx="19685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_ok\Desktop\&#39640;&#20307;&#36899;\&#9733;&#23554;&#38272;&#22996;&#21729;&#38263;USB\&#9733;R06\&#9733;&#22823;&#20250;&#38306;&#20418;\&#9321;&#20840;&#26085;&#26412;&#12472;&#12517;&#12491;&#12450;\&#30007;2.xlsm" TargetMode="External"/><Relationship Id="rId1" Type="http://schemas.openxmlformats.org/officeDocument/2006/relationships/externalLinkPath" Target="&#30007;2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_ok\Desktop\&#39640;&#20307;&#36899;\&#9733;&#23554;&#38272;&#22996;&#21729;&#38263;USB\&#9733;R06\&#9733;&#22823;&#20250;&#38306;&#20418;\&#9321;&#20840;&#26085;&#26412;&#12472;&#12517;&#12491;&#12450;\&#22899;.xlsm" TargetMode="External"/><Relationship Id="rId1" Type="http://schemas.openxmlformats.org/officeDocument/2006/relationships/externalLinkPath" Target="&#22899;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_ok\Downloads\R06_&#20840;&#26085;&#26412;&#12472;&#12517;&#12491;&#12450;_&#38918;&#20301;.xlsx" TargetMode="External"/><Relationship Id="rId1" Type="http://schemas.openxmlformats.org/officeDocument/2006/relationships/externalLinkPath" Target="/Users/nm_ok/Downloads/R06_&#20840;&#26085;&#26412;&#12472;&#12517;&#12491;&#12450;_&#38918;&#203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1</v>
          </cell>
          <cell r="AA2">
            <v>1</v>
          </cell>
          <cell r="AB2">
            <v>1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3202</v>
          </cell>
          <cell r="E3" t="str">
            <v>藤　井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3204</v>
          </cell>
          <cell r="E4" t="str">
            <v>石　原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3502</v>
          </cell>
          <cell r="E5" t="str">
            <v>山　下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1903</v>
          </cell>
          <cell r="E6" t="str">
            <v>庄　田</v>
          </cell>
          <cell r="F6" t="str">
            <v>高松西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3205</v>
          </cell>
          <cell r="E7" t="str">
            <v>大　恵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3501</v>
          </cell>
          <cell r="E8" t="str">
            <v>前　田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1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4901</v>
          </cell>
          <cell r="E9" t="str">
            <v>大　江</v>
          </cell>
          <cell r="F9" t="str">
            <v>勝賀中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4201</v>
          </cell>
          <cell r="E10" t="str">
            <v>高　尾</v>
          </cell>
          <cell r="F10" t="str">
            <v>JFジュニア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4101</v>
          </cell>
          <cell r="E11" t="str">
            <v>藤　原</v>
          </cell>
          <cell r="F11" t="str">
            <v>ASC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901</v>
          </cell>
          <cell r="E12" t="str">
            <v>杢　村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4801</v>
          </cell>
          <cell r="E13" t="str">
            <v>中　嶋</v>
          </cell>
          <cell r="F13" t="str">
            <v>ヴィスポ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3206</v>
          </cell>
          <cell r="E14" t="str">
            <v>村　上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1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806</v>
          </cell>
          <cell r="E15" t="str">
            <v>小　川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4703</v>
          </cell>
          <cell r="E16" t="str">
            <v>樽　井健</v>
          </cell>
          <cell r="F16" t="str">
            <v>イトウTTC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4702</v>
          </cell>
          <cell r="E17" t="str">
            <v>和　泉</v>
          </cell>
          <cell r="F17" t="str">
            <v>イトウTTC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4601</v>
          </cell>
          <cell r="E18" t="str">
            <v>岩　部</v>
          </cell>
          <cell r="F18" t="str">
            <v>あいはら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4602</v>
          </cell>
          <cell r="E19" t="str">
            <v>寳　坂</v>
          </cell>
          <cell r="F19" t="str">
            <v>あいはら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4701</v>
          </cell>
          <cell r="E20" t="str">
            <v>樽　井陸</v>
          </cell>
          <cell r="F20" t="str">
            <v>イトウTTC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①</v>
          </cell>
          <cell r="D21">
            <v>902</v>
          </cell>
          <cell r="E21" t="str">
            <v>山　下</v>
          </cell>
          <cell r="F21" t="str">
            <v>高松商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3207</v>
          </cell>
          <cell r="E22" t="str">
            <v>武　田</v>
          </cell>
          <cell r="F22" t="str">
            <v>尽　誠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1901</v>
          </cell>
          <cell r="E23" t="str">
            <v>橋　本</v>
          </cell>
          <cell r="F23" t="str">
            <v>高松西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3203</v>
          </cell>
          <cell r="E24" t="str">
            <v>川　島</v>
          </cell>
          <cell r="F24" t="str">
            <v>尽　誠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801</v>
          </cell>
          <cell r="E25" t="str">
            <v>山　口</v>
          </cell>
          <cell r="F25" t="str">
            <v>高中央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1902</v>
          </cell>
          <cell r="E26" t="str">
            <v>藤　原</v>
          </cell>
          <cell r="F26" t="str">
            <v>高松西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1</v>
          </cell>
          <cell r="AB26">
            <v>1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905</v>
          </cell>
          <cell r="E27" t="str">
            <v>久　保</v>
          </cell>
          <cell r="F27" t="str">
            <v>高松商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3503</v>
          </cell>
          <cell r="E28" t="str">
            <v>鬼　松</v>
          </cell>
          <cell r="F28" t="str">
            <v>香川西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1</v>
          </cell>
          <cell r="AB28">
            <v>1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1101</v>
          </cell>
          <cell r="E29" t="str">
            <v>黒　島</v>
          </cell>
          <cell r="F29" t="str">
            <v>高松一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1</v>
          </cell>
          <cell r="AB29">
            <v>1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810</v>
          </cell>
          <cell r="E30" t="str">
            <v>村　上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1601</v>
          </cell>
          <cell r="E31" t="str">
            <v>齊　藤</v>
          </cell>
          <cell r="F31" t="str">
            <v>高工芸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813</v>
          </cell>
          <cell r="E32" t="str">
            <v>寺　嶋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1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903</v>
          </cell>
          <cell r="E33" t="str">
            <v>森　北</v>
          </cell>
          <cell r="F33" t="str">
            <v>高松商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5</v>
          </cell>
          <cell r="C34" t="str">
            <v>①</v>
          </cell>
          <cell r="D34">
            <v>3504</v>
          </cell>
          <cell r="E34" t="str">
            <v>川　崎</v>
          </cell>
          <cell r="F34" t="str">
            <v>香川西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5</v>
          </cell>
          <cell r="C35" t="str">
            <v>①</v>
          </cell>
          <cell r="D35">
            <v>101</v>
          </cell>
          <cell r="E35" t="str">
            <v>中　川</v>
          </cell>
          <cell r="F35" t="str">
            <v>小中央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>
            <v>2</v>
          </cell>
          <cell r="R35">
            <v>2</v>
          </cell>
          <cell r="S35">
            <v>2</v>
          </cell>
          <cell r="T35">
            <v>2</v>
          </cell>
          <cell r="U35">
            <v>31</v>
          </cell>
          <cell r="V35">
            <v>34</v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1</v>
          </cell>
          <cell r="AB35">
            <v>1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5</v>
          </cell>
          <cell r="C36" t="str">
            <v>①</v>
          </cell>
          <cell r="D36">
            <v>807</v>
          </cell>
          <cell r="E36" t="str">
            <v>藤　田</v>
          </cell>
          <cell r="F36" t="str">
            <v>高中央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5</v>
          </cell>
          <cell r="C37" t="str">
            <v>①</v>
          </cell>
          <cell r="D37">
            <v>701</v>
          </cell>
          <cell r="E37" t="str">
            <v>桑　原</v>
          </cell>
          <cell r="F37" t="str">
            <v>高松東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5</v>
          </cell>
          <cell r="C38" t="str">
            <v>①</v>
          </cell>
          <cell r="D38">
            <v>802</v>
          </cell>
          <cell r="E38" t="str">
            <v>中　村</v>
          </cell>
          <cell r="F38" t="str">
            <v>高中央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1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5</v>
          </cell>
          <cell r="C39" t="str">
            <v>①</v>
          </cell>
          <cell r="D39">
            <v>1001</v>
          </cell>
          <cell r="E39" t="str">
            <v>山　下</v>
          </cell>
          <cell r="F39" t="str">
            <v>高　松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1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5</v>
          </cell>
          <cell r="C40" t="str">
            <v>①</v>
          </cell>
          <cell r="D40">
            <v>803</v>
          </cell>
          <cell r="E40" t="str">
            <v>横　井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5</v>
          </cell>
          <cell r="C41" t="str">
            <v>①</v>
          </cell>
          <cell r="D41">
            <v>3801</v>
          </cell>
          <cell r="E41" t="str">
            <v>町　田</v>
          </cell>
          <cell r="F41" t="str">
            <v>観総合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1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5</v>
          </cell>
          <cell r="C42" t="str">
            <v>①</v>
          </cell>
          <cell r="D42">
            <v>2201</v>
          </cell>
          <cell r="E42" t="str">
            <v>吉　原</v>
          </cell>
          <cell r="F42" t="str">
            <v>坂　出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5</v>
          </cell>
          <cell r="C43" t="str">
            <v>①</v>
          </cell>
          <cell r="D43">
            <v>809</v>
          </cell>
          <cell r="E43" t="str">
            <v>松　本</v>
          </cell>
          <cell r="F43" t="str">
            <v>高中央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5</v>
          </cell>
          <cell r="C44" t="str">
            <v>①</v>
          </cell>
          <cell r="D44">
            <v>804</v>
          </cell>
          <cell r="E44" t="str">
            <v>多　田</v>
          </cell>
          <cell r="F44" t="str">
            <v>高中央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5</v>
          </cell>
          <cell r="C45" t="str">
            <v>①</v>
          </cell>
          <cell r="D45">
            <v>904</v>
          </cell>
          <cell r="E45" t="str">
            <v>中　尾</v>
          </cell>
          <cell r="F45" t="str">
            <v>高松商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5</v>
          </cell>
          <cell r="C46" t="str">
            <v>①</v>
          </cell>
          <cell r="D46">
            <v>808</v>
          </cell>
          <cell r="E46" t="str">
            <v>黒　田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0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5</v>
          </cell>
          <cell r="C47" t="str">
            <v>①</v>
          </cell>
          <cell r="D47">
            <v>2601</v>
          </cell>
          <cell r="E47" t="str">
            <v>倉　渕</v>
          </cell>
          <cell r="F47" t="str">
            <v>丸　亀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5</v>
          </cell>
          <cell r="C48" t="str">
            <v>①</v>
          </cell>
          <cell r="D48">
            <v>1401</v>
          </cell>
          <cell r="E48" t="str">
            <v>二　川</v>
          </cell>
          <cell r="F48" t="str">
            <v>香中央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5</v>
          </cell>
          <cell r="C49" t="str">
            <v>①</v>
          </cell>
          <cell r="D49">
            <v>805</v>
          </cell>
          <cell r="E49" t="str">
            <v>柏　原</v>
          </cell>
          <cell r="F49" t="str">
            <v>高中央</v>
          </cell>
          <cell r="G49">
            <v>209</v>
          </cell>
          <cell r="H49">
            <v>1104</v>
          </cell>
          <cell r="I49" t="str">
            <v>福　家</v>
          </cell>
          <cell r="J49">
            <v>11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817</v>
          </cell>
          <cell r="E50" t="str">
            <v>熊　野</v>
          </cell>
          <cell r="F50" t="str">
            <v>高中央</v>
          </cell>
          <cell r="G50">
            <v>208</v>
          </cell>
          <cell r="H50">
            <v>1606</v>
          </cell>
          <cell r="I50" t="str">
            <v>山　﨑</v>
          </cell>
          <cell r="J50">
            <v>16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3701</v>
          </cell>
          <cell r="E51" t="str">
            <v>高　平</v>
          </cell>
          <cell r="F51" t="str">
            <v>観　一</v>
          </cell>
          <cell r="G51">
            <v>207</v>
          </cell>
          <cell r="H51">
            <v>2608</v>
          </cell>
          <cell r="I51" t="str">
            <v>小　川</v>
          </cell>
          <cell r="J51">
            <v>26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1005</v>
          </cell>
          <cell r="E52" t="str">
            <v>松　原</v>
          </cell>
          <cell r="F52" t="str">
            <v>高　松</v>
          </cell>
          <cell r="G52">
            <v>206</v>
          </cell>
          <cell r="H52">
            <v>3602</v>
          </cell>
          <cell r="I52" t="str">
            <v>平　尾</v>
          </cell>
          <cell r="J52">
            <v>36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1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102</v>
          </cell>
          <cell r="E53" t="str">
            <v>工　藤</v>
          </cell>
          <cell r="F53" t="str">
            <v>小中央</v>
          </cell>
          <cell r="G53">
            <v>205</v>
          </cell>
          <cell r="H53">
            <v>1908</v>
          </cell>
          <cell r="I53" t="str">
            <v>髙　橋</v>
          </cell>
          <cell r="J53">
            <v>19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>
            <v>1</v>
          </cell>
          <cell r="R53">
            <v>4</v>
          </cell>
          <cell r="S53">
            <v>4</v>
          </cell>
          <cell r="T53">
            <v>13</v>
          </cell>
          <cell r="U53">
            <v>13</v>
          </cell>
          <cell r="V53">
            <v>52</v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1</v>
          </cell>
          <cell r="AB53">
            <v>1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1501</v>
          </cell>
          <cell r="E54" t="str">
            <v>久　本</v>
          </cell>
          <cell r="F54" t="str">
            <v>英　明</v>
          </cell>
          <cell r="G54">
            <v>204</v>
          </cell>
          <cell r="H54">
            <v>3006</v>
          </cell>
          <cell r="I54" t="str">
            <v>三　宅</v>
          </cell>
          <cell r="J54">
            <v>30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2202</v>
          </cell>
          <cell r="E55" t="str">
            <v>山　本</v>
          </cell>
          <cell r="F55" t="str">
            <v>坂　出</v>
          </cell>
          <cell r="G55">
            <v>203</v>
          </cell>
          <cell r="H55">
            <v>1505</v>
          </cell>
          <cell r="I55" t="str">
            <v>山　田</v>
          </cell>
          <cell r="J55">
            <v>15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3101</v>
          </cell>
          <cell r="E56" t="str">
            <v>宮　家</v>
          </cell>
          <cell r="F56" t="str">
            <v>善　一</v>
          </cell>
          <cell r="G56">
            <v>202</v>
          </cell>
          <cell r="H56">
            <v>1008</v>
          </cell>
          <cell r="I56" t="str">
            <v>眞　田</v>
          </cell>
          <cell r="J56">
            <v>10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3001</v>
          </cell>
          <cell r="E57" t="str">
            <v>野　田</v>
          </cell>
          <cell r="F57" t="str">
            <v>多度津</v>
          </cell>
          <cell r="G57">
            <v>201</v>
          </cell>
          <cell r="H57">
            <v>4004</v>
          </cell>
          <cell r="I57" t="str">
            <v>大　西</v>
          </cell>
          <cell r="J57">
            <v>40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907</v>
          </cell>
          <cell r="E58" t="str">
            <v>大　熊</v>
          </cell>
          <cell r="F58" t="str">
            <v>高松商</v>
          </cell>
          <cell r="G58">
            <v>200</v>
          </cell>
          <cell r="H58">
            <v>711</v>
          </cell>
          <cell r="I58" t="str">
            <v>渡　邉</v>
          </cell>
          <cell r="J58">
            <v>7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×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1405</v>
          </cell>
          <cell r="E59" t="str">
            <v>宇都宮</v>
          </cell>
          <cell r="F59" t="str">
            <v>香中央</v>
          </cell>
          <cell r="G59">
            <v>199</v>
          </cell>
          <cell r="H59">
            <v>106</v>
          </cell>
          <cell r="I59" t="str">
            <v>森　岡</v>
          </cell>
          <cell r="J59">
            <v>1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1</v>
          </cell>
          <cell r="AB59">
            <v>1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812</v>
          </cell>
          <cell r="E60" t="str">
            <v>日　浦</v>
          </cell>
          <cell r="F60" t="str">
            <v>高中央</v>
          </cell>
          <cell r="G60">
            <v>198</v>
          </cell>
          <cell r="H60">
            <v>3004</v>
          </cell>
          <cell r="I60" t="str">
            <v>桒　原</v>
          </cell>
          <cell r="J60">
            <v>30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3102</v>
          </cell>
          <cell r="E61" t="str">
            <v>工　藤</v>
          </cell>
          <cell r="F61" t="str">
            <v>善　一</v>
          </cell>
          <cell r="G61">
            <v>197</v>
          </cell>
          <cell r="H61">
            <v>3402</v>
          </cell>
          <cell r="I61" t="str">
            <v>真　鍋</v>
          </cell>
          <cell r="J61">
            <v>34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3702</v>
          </cell>
          <cell r="E62" t="str">
            <v>竹　田</v>
          </cell>
          <cell r="F62" t="str">
            <v>観　一</v>
          </cell>
          <cell r="G62">
            <v>196</v>
          </cell>
          <cell r="H62">
            <v>3808</v>
          </cell>
          <cell r="I62" t="str">
            <v>　牧</v>
          </cell>
          <cell r="J62">
            <v>38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4603</v>
          </cell>
          <cell r="E63" t="str">
            <v>石　田</v>
          </cell>
          <cell r="F63" t="str">
            <v>あいはら</v>
          </cell>
          <cell r="G63">
            <v>195</v>
          </cell>
          <cell r="H63">
            <v>4003</v>
          </cell>
          <cell r="I63" t="str">
            <v>荒　木</v>
          </cell>
          <cell r="J63">
            <v>40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1201</v>
          </cell>
          <cell r="E64" t="str">
            <v>生　西</v>
          </cell>
          <cell r="F64" t="str">
            <v>高桜井</v>
          </cell>
          <cell r="G64">
            <v>194</v>
          </cell>
          <cell r="H64">
            <v>2701</v>
          </cell>
          <cell r="I64" t="str">
            <v>大　原</v>
          </cell>
          <cell r="J64">
            <v>27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1905</v>
          </cell>
          <cell r="E65" t="str">
            <v>加　藤</v>
          </cell>
          <cell r="F65" t="str">
            <v>高松西</v>
          </cell>
          <cell r="G65">
            <v>193</v>
          </cell>
          <cell r="H65">
            <v>3104</v>
          </cell>
          <cell r="I65" t="str">
            <v>飯　田</v>
          </cell>
          <cell r="J65">
            <v>31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1</v>
          </cell>
          <cell r="AA65">
            <v>1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3005</v>
          </cell>
          <cell r="E66" t="str">
            <v>小　野</v>
          </cell>
          <cell r="F66" t="str">
            <v>多度津</v>
          </cell>
          <cell r="G66">
            <v>192</v>
          </cell>
          <cell r="H66">
            <v>3706</v>
          </cell>
          <cell r="I66" t="str">
            <v>砂　野</v>
          </cell>
          <cell r="J66">
            <v>37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1</v>
          </cell>
          <cell r="AA66">
            <v>1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906</v>
          </cell>
          <cell r="E67" t="str">
            <v>宮　﨑</v>
          </cell>
          <cell r="F67" t="str">
            <v>高松商</v>
          </cell>
          <cell r="G67">
            <v>191</v>
          </cell>
          <cell r="H67">
            <v>1605</v>
          </cell>
          <cell r="I67" t="str">
            <v>佐　竹</v>
          </cell>
          <cell r="J67">
            <v>16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3802</v>
          </cell>
          <cell r="E68" t="str">
            <v>　森</v>
          </cell>
          <cell r="F68" t="str">
            <v>観総合</v>
          </cell>
          <cell r="G68">
            <v>190</v>
          </cell>
          <cell r="H68">
            <v>908</v>
          </cell>
          <cell r="I68" t="str">
            <v>野　添</v>
          </cell>
          <cell r="J68">
            <v>9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4501</v>
          </cell>
          <cell r="E69" t="str">
            <v>田　中</v>
          </cell>
          <cell r="F69" t="str">
            <v>三野津中</v>
          </cell>
          <cell r="G69">
            <v>189</v>
          </cell>
          <cell r="H69">
            <v>4002</v>
          </cell>
          <cell r="I69" t="str">
            <v>濵　田</v>
          </cell>
          <cell r="J69">
            <v>40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705</v>
          </cell>
          <cell r="E70" t="str">
            <v>吉　峰</v>
          </cell>
          <cell r="F70" t="str">
            <v>高松東</v>
          </cell>
          <cell r="G70">
            <v>188</v>
          </cell>
          <cell r="H70">
            <v>1604</v>
          </cell>
          <cell r="I70" t="str">
            <v>裏　山</v>
          </cell>
          <cell r="J70">
            <v>16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3805</v>
          </cell>
          <cell r="E71" t="str">
            <v>荻　野</v>
          </cell>
          <cell r="F71" t="str">
            <v>観総合</v>
          </cell>
          <cell r="G71">
            <v>187</v>
          </cell>
          <cell r="H71">
            <v>708</v>
          </cell>
          <cell r="I71" t="str">
            <v>　菅</v>
          </cell>
          <cell r="J71">
            <v>7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1904</v>
          </cell>
          <cell r="E72" t="str">
            <v>中　尾</v>
          </cell>
          <cell r="F72" t="str">
            <v>高松西</v>
          </cell>
          <cell r="G72">
            <v>186</v>
          </cell>
          <cell r="H72">
            <v>1103</v>
          </cell>
          <cell r="I72" t="str">
            <v>樽　井</v>
          </cell>
          <cell r="J72">
            <v>11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1</v>
          </cell>
          <cell r="AB72">
            <v>1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201</v>
          </cell>
          <cell r="E73" t="str">
            <v>上　原</v>
          </cell>
          <cell r="F73" t="str">
            <v>三本松</v>
          </cell>
          <cell r="G73">
            <v>185</v>
          </cell>
          <cell r="H73">
            <v>2610</v>
          </cell>
          <cell r="I73" t="str">
            <v>松　岡</v>
          </cell>
          <cell r="J73">
            <v>26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819</v>
          </cell>
          <cell r="E74" t="str">
            <v>檜　垣</v>
          </cell>
          <cell r="F74" t="str">
            <v>高中央</v>
          </cell>
          <cell r="G74">
            <v>184</v>
          </cell>
          <cell r="H74">
            <v>2607</v>
          </cell>
          <cell r="I74" t="str">
            <v>北　岡</v>
          </cell>
          <cell r="J74">
            <v>26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3803</v>
          </cell>
          <cell r="E75" t="str">
            <v>岩　田</v>
          </cell>
          <cell r="F75" t="str">
            <v>観総合</v>
          </cell>
          <cell r="G75">
            <v>183</v>
          </cell>
          <cell r="H75">
            <v>1603</v>
          </cell>
          <cell r="I75" t="str">
            <v>有　賀</v>
          </cell>
          <cell r="J75">
            <v>16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2605</v>
          </cell>
          <cell r="E76" t="str">
            <v>杉　本</v>
          </cell>
          <cell r="F76" t="str">
            <v>丸　亀</v>
          </cell>
          <cell r="G76">
            <v>182</v>
          </cell>
          <cell r="H76">
            <v>818</v>
          </cell>
          <cell r="I76" t="str">
            <v>宮　口</v>
          </cell>
          <cell r="J76">
            <v>8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×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1909</v>
          </cell>
          <cell r="E77" t="str">
            <v>後　藤</v>
          </cell>
          <cell r="F77" t="str">
            <v>高松西</v>
          </cell>
          <cell r="G77">
            <v>181</v>
          </cell>
          <cell r="H77">
            <v>1007</v>
          </cell>
          <cell r="I77" t="str">
            <v>山　口</v>
          </cell>
          <cell r="J77">
            <v>10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4604</v>
          </cell>
          <cell r="E78" t="str">
            <v>鎌　倉春</v>
          </cell>
          <cell r="F78" t="str">
            <v>あいはら</v>
          </cell>
          <cell r="G78">
            <v>180</v>
          </cell>
          <cell r="H78">
            <v>1406</v>
          </cell>
          <cell r="I78" t="str">
            <v>岡　田岳</v>
          </cell>
          <cell r="J78">
            <v>14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1</v>
          </cell>
          <cell r="AB78">
            <v>1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×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1102</v>
          </cell>
          <cell r="E79" t="str">
            <v>伊　丹</v>
          </cell>
          <cell r="F79" t="str">
            <v>高松一</v>
          </cell>
          <cell r="G79">
            <v>179</v>
          </cell>
          <cell r="H79">
            <v>3705</v>
          </cell>
          <cell r="I79" t="str">
            <v>高　橋</v>
          </cell>
          <cell r="J79">
            <v>37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1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3807</v>
          </cell>
          <cell r="E80" t="str">
            <v>三　野</v>
          </cell>
          <cell r="F80" t="str">
            <v>観総合</v>
          </cell>
          <cell r="G80">
            <v>178</v>
          </cell>
          <cell r="H80">
            <v>816</v>
          </cell>
          <cell r="I80" t="str">
            <v>若　宮</v>
          </cell>
          <cell r="J80">
            <v>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1202</v>
          </cell>
          <cell r="E81" t="str">
            <v>中　場</v>
          </cell>
          <cell r="F81" t="str">
            <v>高桜井</v>
          </cell>
          <cell r="G81">
            <v>177</v>
          </cell>
          <cell r="H81">
            <v>707</v>
          </cell>
          <cell r="I81" t="str">
            <v>神　内</v>
          </cell>
          <cell r="J81">
            <v>7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4803</v>
          </cell>
          <cell r="E82" t="str">
            <v>和　泉直</v>
          </cell>
          <cell r="F82" t="str">
            <v>ヴィスポ</v>
          </cell>
          <cell r="G82">
            <v>176</v>
          </cell>
          <cell r="H82">
            <v>2604</v>
          </cell>
          <cell r="I82" t="str">
            <v>村　上</v>
          </cell>
          <cell r="J82">
            <v>26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×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3105</v>
          </cell>
          <cell r="E83" t="str">
            <v>竹　川</v>
          </cell>
          <cell r="F83" t="str">
            <v>善　一</v>
          </cell>
          <cell r="G83">
            <v>175</v>
          </cell>
          <cell r="H83">
            <v>710</v>
          </cell>
          <cell r="I83" t="str">
            <v>高　橋</v>
          </cell>
          <cell r="J83">
            <v>7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×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2205</v>
          </cell>
          <cell r="E84" t="str">
            <v>　廻</v>
          </cell>
          <cell r="F84" t="str">
            <v>坂　出</v>
          </cell>
          <cell r="G84">
            <v>174</v>
          </cell>
          <cell r="H84">
            <v>1907</v>
          </cell>
          <cell r="I84" t="str">
            <v>北　谷</v>
          </cell>
          <cell r="J84">
            <v>19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×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1203</v>
          </cell>
          <cell r="E85" t="str">
            <v>森　田</v>
          </cell>
          <cell r="F85" t="str">
            <v>高桜井</v>
          </cell>
          <cell r="G85">
            <v>173</v>
          </cell>
          <cell r="H85">
            <v>2606</v>
          </cell>
          <cell r="I85" t="str">
            <v>大　林</v>
          </cell>
          <cell r="J85">
            <v>26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0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1402</v>
          </cell>
          <cell r="E86" t="str">
            <v>松　本</v>
          </cell>
          <cell r="F86" t="str">
            <v>香中央</v>
          </cell>
          <cell r="G86">
            <v>172</v>
          </cell>
          <cell r="H86">
            <v>1208</v>
          </cell>
          <cell r="I86" t="str">
            <v>廣　岡</v>
          </cell>
          <cell r="J86">
            <v>12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3703</v>
          </cell>
          <cell r="E87" t="str">
            <v>白　井</v>
          </cell>
          <cell r="F87" t="str">
            <v>観　一</v>
          </cell>
          <cell r="G87">
            <v>171</v>
          </cell>
          <cell r="H87">
            <v>3401</v>
          </cell>
          <cell r="I87" t="str">
            <v>佐　藤</v>
          </cell>
          <cell r="J87">
            <v>34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1205</v>
          </cell>
          <cell r="E88" t="str">
            <v>御　厩</v>
          </cell>
          <cell r="F88" t="str">
            <v>高桜井</v>
          </cell>
          <cell r="G88">
            <v>170</v>
          </cell>
          <cell r="H88">
            <v>1504</v>
          </cell>
          <cell r="I88" t="str">
            <v>藤　本</v>
          </cell>
          <cell r="J88">
            <v>15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3704</v>
          </cell>
          <cell r="E89" t="str">
            <v>山　本</v>
          </cell>
          <cell r="F89" t="str">
            <v>観　一</v>
          </cell>
          <cell r="G89">
            <v>169</v>
          </cell>
          <cell r="H89">
            <v>1602</v>
          </cell>
          <cell r="I89" t="str">
            <v>三　好</v>
          </cell>
          <cell r="J89">
            <v>16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1403</v>
          </cell>
          <cell r="E90" t="str">
            <v>安　倍</v>
          </cell>
          <cell r="F90" t="str">
            <v>香中央</v>
          </cell>
          <cell r="G90">
            <v>168</v>
          </cell>
          <cell r="H90">
            <v>1206</v>
          </cell>
          <cell r="I90" t="str">
            <v>田　渕</v>
          </cell>
          <cell r="J90">
            <v>12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1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2203</v>
          </cell>
          <cell r="E91" t="str">
            <v>野　村</v>
          </cell>
          <cell r="F91" t="str">
            <v>坂　出</v>
          </cell>
          <cell r="G91">
            <v>167</v>
          </cell>
          <cell r="H91">
            <v>4001</v>
          </cell>
          <cell r="I91" t="str">
            <v>　中</v>
          </cell>
          <cell r="J91">
            <v>40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202</v>
          </cell>
          <cell r="E92" t="str">
            <v>中　井</v>
          </cell>
          <cell r="F92" t="str">
            <v>三本松</v>
          </cell>
          <cell r="G92">
            <v>166</v>
          </cell>
          <cell r="H92">
            <v>1404</v>
          </cell>
          <cell r="I92" t="str">
            <v>正　木</v>
          </cell>
          <cell r="J92">
            <v>14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1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3804</v>
          </cell>
          <cell r="E93" t="str">
            <v>中　西</v>
          </cell>
          <cell r="F93" t="str">
            <v>観総合</v>
          </cell>
          <cell r="G93">
            <v>165</v>
          </cell>
          <cell r="H93">
            <v>2602</v>
          </cell>
          <cell r="I93" t="str">
            <v>藤　繁</v>
          </cell>
          <cell r="J93">
            <v>26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1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1002</v>
          </cell>
          <cell r="E94" t="str">
            <v>　脇</v>
          </cell>
          <cell r="F94" t="str">
            <v>高　松</v>
          </cell>
          <cell r="G94">
            <v>164</v>
          </cell>
          <cell r="H94">
            <v>3003</v>
          </cell>
          <cell r="I94" t="str">
            <v>廣　田</v>
          </cell>
          <cell r="J94">
            <v>30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1009</v>
          </cell>
          <cell r="E95" t="str">
            <v>山　﨑</v>
          </cell>
          <cell r="F95" t="str">
            <v>高　松</v>
          </cell>
          <cell r="G95">
            <v>163</v>
          </cell>
          <cell r="H95">
            <v>4503</v>
          </cell>
          <cell r="I95" t="str">
            <v>新　庄</v>
          </cell>
          <cell r="J95">
            <v>45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2207</v>
          </cell>
          <cell r="E96" t="str">
            <v>大　塚</v>
          </cell>
          <cell r="F96" t="str">
            <v>坂　出</v>
          </cell>
          <cell r="G96">
            <v>162</v>
          </cell>
          <cell r="H96">
            <v>706</v>
          </cell>
          <cell r="I96" t="str">
            <v>長　尾</v>
          </cell>
          <cell r="J96">
            <v>7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1</v>
          </cell>
          <cell r="AB96">
            <v>1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1003</v>
          </cell>
          <cell r="E97" t="str">
            <v>矢　野</v>
          </cell>
          <cell r="F97" t="str">
            <v>高　松</v>
          </cell>
          <cell r="G97">
            <v>161</v>
          </cell>
          <cell r="H97">
            <v>3806</v>
          </cell>
          <cell r="I97" t="str">
            <v>秦泉寺</v>
          </cell>
          <cell r="J97">
            <v>38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811</v>
          </cell>
          <cell r="E98" t="str">
            <v>井　上</v>
          </cell>
          <cell r="F98" t="str">
            <v>高中央</v>
          </cell>
          <cell r="G98">
            <v>160</v>
          </cell>
          <cell r="H98">
            <v>1503</v>
          </cell>
          <cell r="I98" t="str">
            <v>池　田</v>
          </cell>
          <cell r="J98">
            <v>15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1906</v>
          </cell>
          <cell r="E99" t="str">
            <v>谷　澤</v>
          </cell>
          <cell r="F99" t="str">
            <v>高松西</v>
          </cell>
          <cell r="G99">
            <v>159</v>
          </cell>
          <cell r="H99">
            <v>1004</v>
          </cell>
          <cell r="I99" t="str">
            <v>澤　田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1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1204</v>
          </cell>
          <cell r="E100" t="str">
            <v>野　溝</v>
          </cell>
          <cell r="F100" t="str">
            <v>高桜井</v>
          </cell>
          <cell r="G100">
            <v>158</v>
          </cell>
          <cell r="H100">
            <v>3103</v>
          </cell>
          <cell r="I100" t="str">
            <v>川　竹</v>
          </cell>
          <cell r="J100">
            <v>31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1209</v>
          </cell>
          <cell r="E101" t="str">
            <v>東　川</v>
          </cell>
          <cell r="F101" t="str">
            <v>高桜井</v>
          </cell>
          <cell r="G101">
            <v>157</v>
          </cell>
          <cell r="H101">
            <v>1105</v>
          </cell>
          <cell r="I101" t="str">
            <v>中　山</v>
          </cell>
          <cell r="J101">
            <v>11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2204</v>
          </cell>
          <cell r="E102" t="str">
            <v>稲　崎</v>
          </cell>
          <cell r="F102" t="str">
            <v>坂　出</v>
          </cell>
          <cell r="G102">
            <v>156</v>
          </cell>
          <cell r="H102">
            <v>105</v>
          </cell>
          <cell r="I102" t="str">
            <v>大　和</v>
          </cell>
          <cell r="J102">
            <v>1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1</v>
          </cell>
          <cell r="AB102">
            <v>1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2609</v>
          </cell>
          <cell r="E103" t="str">
            <v>宇　田</v>
          </cell>
          <cell r="F103" t="str">
            <v>丸　亀</v>
          </cell>
          <cell r="G103">
            <v>155</v>
          </cell>
          <cell r="H103">
            <v>104</v>
          </cell>
          <cell r="I103" t="str">
            <v>西　口</v>
          </cell>
          <cell r="J103">
            <v>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3002</v>
          </cell>
          <cell r="E104" t="str">
            <v>豊　久</v>
          </cell>
          <cell r="F104" t="str">
            <v>多度津</v>
          </cell>
          <cell r="G104">
            <v>154</v>
          </cell>
          <cell r="H104">
            <v>704</v>
          </cell>
          <cell r="I104" t="str">
            <v>片　居</v>
          </cell>
          <cell r="J104">
            <v>7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103</v>
          </cell>
          <cell r="E105" t="str">
            <v>赤　松</v>
          </cell>
          <cell r="F105" t="str">
            <v>小中央</v>
          </cell>
          <cell r="G105">
            <v>153</v>
          </cell>
          <cell r="H105">
            <v>815</v>
          </cell>
          <cell r="I105" t="str">
            <v>田　原</v>
          </cell>
          <cell r="J105">
            <v>8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>
            <v>1</v>
          </cell>
          <cell r="R105">
            <v>1</v>
          </cell>
          <cell r="S105">
            <v>8</v>
          </cell>
          <cell r="T105">
            <v>8</v>
          </cell>
          <cell r="U105">
            <v>25</v>
          </cell>
          <cell r="V105">
            <v>25</v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×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703</v>
          </cell>
          <cell r="E106" t="str">
            <v>東　原</v>
          </cell>
          <cell r="F106" t="str">
            <v>高松東</v>
          </cell>
          <cell r="G106">
            <v>152</v>
          </cell>
          <cell r="H106">
            <v>1006</v>
          </cell>
          <cell r="I106" t="str">
            <v>安　間</v>
          </cell>
          <cell r="J106">
            <v>10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2603</v>
          </cell>
          <cell r="E107" t="str">
            <v>内　海</v>
          </cell>
          <cell r="F107" t="str">
            <v>丸　亀</v>
          </cell>
          <cell r="G107">
            <v>151</v>
          </cell>
          <cell r="H107">
            <v>5001</v>
          </cell>
          <cell r="I107" t="str">
            <v>髙　畠</v>
          </cell>
          <cell r="J107">
            <v>50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4802</v>
          </cell>
          <cell r="E108" t="str">
            <v>和　泉智</v>
          </cell>
          <cell r="F108" t="str">
            <v>ヴィスポ</v>
          </cell>
          <cell r="G108">
            <v>150</v>
          </cell>
          <cell r="H108">
            <v>1207</v>
          </cell>
          <cell r="I108" t="str">
            <v>伊　賀</v>
          </cell>
          <cell r="J108">
            <v>12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814</v>
          </cell>
          <cell r="E109" t="str">
            <v>近　森</v>
          </cell>
          <cell r="F109" t="str">
            <v>高中央</v>
          </cell>
          <cell r="G109">
            <v>149</v>
          </cell>
          <cell r="H109">
            <v>709</v>
          </cell>
          <cell r="I109" t="str">
            <v>井　上</v>
          </cell>
          <cell r="J109">
            <v>7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×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3106</v>
          </cell>
          <cell r="E110" t="str">
            <v>大　北</v>
          </cell>
          <cell r="F110" t="str">
            <v>善　一</v>
          </cell>
          <cell r="G110">
            <v>148</v>
          </cell>
          <cell r="H110">
            <v>2208</v>
          </cell>
          <cell r="I110" t="str">
            <v>志　村</v>
          </cell>
          <cell r="J110">
            <v>22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0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1502</v>
          </cell>
          <cell r="E111" t="str">
            <v>杉　野</v>
          </cell>
          <cell r="F111" t="str">
            <v>英　明</v>
          </cell>
          <cell r="G111">
            <v>147</v>
          </cell>
          <cell r="H111">
            <v>702</v>
          </cell>
          <cell r="I111" t="str">
            <v>漆　原</v>
          </cell>
          <cell r="J111">
            <v>7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×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4502</v>
          </cell>
          <cell r="E112" t="str">
            <v>安　藤</v>
          </cell>
          <cell r="F112" t="str">
            <v>三野津中</v>
          </cell>
          <cell r="G112">
            <v>146</v>
          </cell>
          <cell r="H112">
            <v>1910</v>
          </cell>
          <cell r="I112" t="str">
            <v>戸　村</v>
          </cell>
          <cell r="J112">
            <v>19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3601</v>
          </cell>
          <cell r="E113" t="str">
            <v>三　好</v>
          </cell>
          <cell r="F113" t="str">
            <v>笠　田</v>
          </cell>
          <cell r="G113">
            <v>145</v>
          </cell>
          <cell r="H113">
            <v>2206</v>
          </cell>
          <cell r="I113" t="str">
            <v>門　田</v>
          </cell>
          <cell r="J113">
            <v>22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1407</v>
          </cell>
          <cell r="E114" t="str">
            <v>溝　渕</v>
          </cell>
          <cell r="F114" t="str">
            <v>香中央</v>
          </cell>
          <cell r="G114">
            <v>144</v>
          </cell>
          <cell r="H114">
            <v>4504</v>
          </cell>
          <cell r="I114" t="str">
            <v>若　宮</v>
          </cell>
          <cell r="J114">
            <v>45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1010</v>
          </cell>
          <cell r="E115" t="str">
            <v>二　見</v>
          </cell>
          <cell r="F115" t="str">
            <v>高　松</v>
          </cell>
          <cell r="G115">
            <v>143</v>
          </cell>
          <cell r="H115">
            <v>2209</v>
          </cell>
          <cell r="I115" t="str">
            <v>三　島</v>
          </cell>
          <cell r="J115">
            <v>22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107</v>
          </cell>
          <cell r="E116" t="str">
            <v>出　水</v>
          </cell>
          <cell r="F116" t="str">
            <v>小中央</v>
          </cell>
          <cell r="G116">
            <v>142</v>
          </cell>
          <cell r="H116">
            <v>909</v>
          </cell>
          <cell r="I116" t="str">
            <v>脇　田</v>
          </cell>
          <cell r="J116">
            <v>9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>
            <v>2</v>
          </cell>
          <cell r="R116">
            <v>3</v>
          </cell>
          <cell r="S116">
            <v>3</v>
          </cell>
          <cell r="T116">
            <v>14</v>
          </cell>
          <cell r="U116">
            <v>14</v>
          </cell>
          <cell r="V116">
            <v>14</v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3809</v>
          </cell>
          <cell r="E117" t="str">
            <v>西　島</v>
          </cell>
          <cell r="F117" t="str">
            <v>観総合</v>
          </cell>
          <cell r="G117">
            <v>141</v>
          </cell>
          <cell r="H117">
            <v>1506</v>
          </cell>
          <cell r="I117" t="str">
            <v>新　西</v>
          </cell>
          <cell r="J117">
            <v>15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1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2611</v>
          </cell>
          <cell r="E118" t="str">
            <v>　林</v>
          </cell>
          <cell r="F118" t="str">
            <v>丸　亀</v>
          </cell>
          <cell r="G118">
            <v>140</v>
          </cell>
          <cell r="H118">
            <v>3603</v>
          </cell>
          <cell r="I118" t="str">
            <v>炭　井</v>
          </cell>
          <cell r="J118">
            <v>36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1106</v>
          </cell>
          <cell r="E119" t="str">
            <v>大　平</v>
          </cell>
          <cell r="F119" t="str">
            <v>高松一</v>
          </cell>
          <cell r="G119">
            <v>139</v>
          </cell>
          <cell r="H119">
            <v>712</v>
          </cell>
          <cell r="I119" t="str">
            <v>坂　本</v>
          </cell>
          <cell r="J119">
            <v>7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203</v>
          </cell>
          <cell r="E120" t="str">
            <v>平　井</v>
          </cell>
          <cell r="F120" t="str">
            <v>三本松</v>
          </cell>
          <cell r="G120">
            <v>138</v>
          </cell>
          <cell r="H120">
            <v>820</v>
          </cell>
          <cell r="I120" t="str">
            <v>寺　石</v>
          </cell>
          <cell r="J120">
            <v>8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1911</v>
          </cell>
          <cell r="E121" t="str">
            <v>本　丸</v>
          </cell>
          <cell r="F121" t="str">
            <v>高松西</v>
          </cell>
          <cell r="G121">
            <v>137</v>
          </cell>
          <cell r="H121">
            <v>1210</v>
          </cell>
          <cell r="I121" t="str">
            <v>平　田</v>
          </cell>
          <cell r="J121">
            <v>12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4605</v>
          </cell>
          <cell r="E122" t="str">
            <v>鎌　倉一</v>
          </cell>
          <cell r="F122" t="str">
            <v>あいはら</v>
          </cell>
          <cell r="G122">
            <v>136</v>
          </cell>
          <cell r="H122">
            <v>1011</v>
          </cell>
          <cell r="I122" t="str">
            <v>高　橋</v>
          </cell>
          <cell r="J122">
            <v>10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0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2612</v>
          </cell>
          <cell r="E123" t="str">
            <v>岩　倉</v>
          </cell>
          <cell r="F123" t="str">
            <v>丸　亀</v>
          </cell>
          <cell r="G123">
            <v>135</v>
          </cell>
          <cell r="H123">
            <v>1211</v>
          </cell>
          <cell r="I123" t="str">
            <v>福　山</v>
          </cell>
          <cell r="J123">
            <v>12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1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3107</v>
          </cell>
          <cell r="E124" t="str">
            <v>杉　浦</v>
          </cell>
          <cell r="F124" t="str">
            <v>善　一</v>
          </cell>
          <cell r="G124">
            <v>134</v>
          </cell>
          <cell r="H124">
            <v>1607</v>
          </cell>
          <cell r="I124" t="str">
            <v>寺　島</v>
          </cell>
          <cell r="J124">
            <v>16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4005</v>
          </cell>
          <cell r="E125" t="str">
            <v>合田口</v>
          </cell>
          <cell r="F125" t="str">
            <v>高専詫</v>
          </cell>
          <cell r="G125">
            <v>133</v>
          </cell>
          <cell r="H125">
            <v>3707</v>
          </cell>
          <cell r="I125" t="str">
            <v>　原</v>
          </cell>
          <cell r="J125">
            <v>37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2210</v>
          </cell>
          <cell r="E126" t="str">
            <v>瀬　戸</v>
          </cell>
          <cell r="F126" t="str">
            <v>坂　出</v>
          </cell>
          <cell r="G126">
            <v>132</v>
          </cell>
          <cell r="H126">
            <v>821</v>
          </cell>
          <cell r="I126" t="str">
            <v>森　田</v>
          </cell>
          <cell r="J126">
            <v>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1408</v>
          </cell>
          <cell r="E127" t="str">
            <v>岡　田明</v>
          </cell>
          <cell r="F127" t="str">
            <v>香中央</v>
          </cell>
          <cell r="G127">
            <v>131</v>
          </cell>
          <cell r="H127">
            <v>1912</v>
          </cell>
          <cell r="I127" t="str">
            <v>漆　原</v>
          </cell>
          <cell r="J127">
            <v>19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×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3810</v>
          </cell>
          <cell r="E128" t="str">
            <v>大　山</v>
          </cell>
          <cell r="F128" t="str">
            <v>観総合</v>
          </cell>
          <cell r="G128">
            <v>130</v>
          </cell>
          <cell r="H128">
            <v>3007</v>
          </cell>
          <cell r="I128" t="str">
            <v>小　西</v>
          </cell>
          <cell r="J128">
            <v>30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0</v>
          </cell>
          <cell r="AB128">
            <v>0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108</v>
          </cell>
          <cell r="E129" t="str">
            <v>森　田</v>
          </cell>
          <cell r="F129" t="str">
            <v>小中央</v>
          </cell>
          <cell r="G129">
            <v>129</v>
          </cell>
          <cell r="H129">
            <v>713</v>
          </cell>
          <cell r="I129" t="str">
            <v>白　井</v>
          </cell>
          <cell r="J129">
            <v>7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>
            <v>1</v>
          </cell>
          <cell r="R129">
            <v>1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W129">
            <v>4</v>
          </cell>
          <cell r="X129">
            <v>2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713</v>
          </cell>
          <cell r="E130" t="str">
            <v>白　井</v>
          </cell>
          <cell r="F130" t="str">
            <v>高松東</v>
          </cell>
          <cell r="G130">
            <v>128</v>
          </cell>
          <cell r="H130">
            <v>108</v>
          </cell>
          <cell r="I130" t="str">
            <v>森　田</v>
          </cell>
          <cell r="J130">
            <v>1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3007</v>
          </cell>
          <cell r="E131" t="str">
            <v>小　西</v>
          </cell>
          <cell r="F131" t="str">
            <v>多度津</v>
          </cell>
          <cell r="G131">
            <v>127</v>
          </cell>
          <cell r="H131">
            <v>3810</v>
          </cell>
          <cell r="I131" t="str">
            <v>大　山</v>
          </cell>
          <cell r="J131">
            <v>38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0</v>
          </cell>
          <cell r="AB131">
            <v>0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1912</v>
          </cell>
          <cell r="E132" t="str">
            <v>漆　原</v>
          </cell>
          <cell r="F132" t="str">
            <v>高松西</v>
          </cell>
          <cell r="G132">
            <v>126</v>
          </cell>
          <cell r="H132">
            <v>1408</v>
          </cell>
          <cell r="I132" t="str">
            <v>岡　田明</v>
          </cell>
          <cell r="J132">
            <v>14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821</v>
          </cell>
          <cell r="E133" t="str">
            <v>森　田</v>
          </cell>
          <cell r="F133" t="str">
            <v>高中央</v>
          </cell>
          <cell r="G133">
            <v>125</v>
          </cell>
          <cell r="H133">
            <v>2210</v>
          </cell>
          <cell r="I133" t="str">
            <v>瀬　戸</v>
          </cell>
          <cell r="J133">
            <v>22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3707</v>
          </cell>
          <cell r="E134" t="str">
            <v>　原</v>
          </cell>
          <cell r="F134" t="str">
            <v>観　一</v>
          </cell>
          <cell r="G134">
            <v>124</v>
          </cell>
          <cell r="H134">
            <v>4005</v>
          </cell>
          <cell r="I134" t="str">
            <v>合田口</v>
          </cell>
          <cell r="J134">
            <v>40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1607</v>
          </cell>
          <cell r="E135" t="str">
            <v>寺　島</v>
          </cell>
          <cell r="F135" t="str">
            <v>高工芸</v>
          </cell>
          <cell r="G135">
            <v>123</v>
          </cell>
          <cell r="H135">
            <v>3107</v>
          </cell>
          <cell r="I135" t="str">
            <v>杉　浦</v>
          </cell>
          <cell r="J135">
            <v>31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1211</v>
          </cell>
          <cell r="E136" t="str">
            <v>福　山</v>
          </cell>
          <cell r="F136" t="str">
            <v>高桜井</v>
          </cell>
          <cell r="G136">
            <v>122</v>
          </cell>
          <cell r="H136">
            <v>2612</v>
          </cell>
          <cell r="I136" t="str">
            <v>岩　倉</v>
          </cell>
          <cell r="J136">
            <v>26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1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1011</v>
          </cell>
          <cell r="E137" t="str">
            <v>高　橋</v>
          </cell>
          <cell r="F137" t="str">
            <v>高　松</v>
          </cell>
          <cell r="G137">
            <v>121</v>
          </cell>
          <cell r="H137">
            <v>4605</v>
          </cell>
          <cell r="I137" t="str">
            <v>鎌　倉一</v>
          </cell>
          <cell r="J137">
            <v>46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0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1210</v>
          </cell>
          <cell r="E138" t="str">
            <v>平　田</v>
          </cell>
          <cell r="F138" t="str">
            <v>高桜井</v>
          </cell>
          <cell r="G138">
            <v>120</v>
          </cell>
          <cell r="H138">
            <v>1911</v>
          </cell>
          <cell r="I138" t="str">
            <v>本　丸</v>
          </cell>
          <cell r="J138">
            <v>19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820</v>
          </cell>
          <cell r="E139" t="str">
            <v>寺　石</v>
          </cell>
          <cell r="F139" t="str">
            <v>高中央</v>
          </cell>
          <cell r="G139">
            <v>119</v>
          </cell>
          <cell r="H139">
            <v>203</v>
          </cell>
          <cell r="I139" t="str">
            <v>平　井</v>
          </cell>
          <cell r="J139">
            <v>2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712</v>
          </cell>
          <cell r="E140" t="str">
            <v>坂　本</v>
          </cell>
          <cell r="F140" t="str">
            <v>高松東</v>
          </cell>
          <cell r="G140">
            <v>118</v>
          </cell>
          <cell r="H140">
            <v>1106</v>
          </cell>
          <cell r="I140" t="str">
            <v>大　平</v>
          </cell>
          <cell r="J140">
            <v>11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3603</v>
          </cell>
          <cell r="E141" t="str">
            <v>炭　井</v>
          </cell>
          <cell r="F141" t="str">
            <v>笠　田</v>
          </cell>
          <cell r="G141">
            <v>117</v>
          </cell>
          <cell r="H141">
            <v>2611</v>
          </cell>
          <cell r="I141" t="str">
            <v>　林</v>
          </cell>
          <cell r="J141">
            <v>26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1506</v>
          </cell>
          <cell r="E142" t="str">
            <v>新　西</v>
          </cell>
          <cell r="F142" t="str">
            <v>英　明</v>
          </cell>
          <cell r="G142">
            <v>116</v>
          </cell>
          <cell r="H142">
            <v>3809</v>
          </cell>
          <cell r="I142" t="str">
            <v>西　島</v>
          </cell>
          <cell r="J142">
            <v>38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1</v>
          </cell>
          <cell r="AA142">
            <v>1</v>
          </cell>
          <cell r="AB142">
            <v>0</v>
          </cell>
          <cell r="AC142" t="str">
            <v>×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909</v>
          </cell>
          <cell r="E143" t="str">
            <v>脇　田</v>
          </cell>
          <cell r="F143" t="str">
            <v>高松商</v>
          </cell>
          <cell r="G143">
            <v>115</v>
          </cell>
          <cell r="H143">
            <v>107</v>
          </cell>
          <cell r="I143" t="str">
            <v>出　水</v>
          </cell>
          <cell r="J143">
            <v>1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1</v>
          </cell>
          <cell r="AA143">
            <v>1</v>
          </cell>
          <cell r="AB143">
            <v>1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2209</v>
          </cell>
          <cell r="E144" t="str">
            <v>三　島</v>
          </cell>
          <cell r="F144" t="str">
            <v>坂　出</v>
          </cell>
          <cell r="G144">
            <v>114</v>
          </cell>
          <cell r="H144">
            <v>1010</v>
          </cell>
          <cell r="I144" t="str">
            <v>二　見</v>
          </cell>
          <cell r="J144">
            <v>10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4504</v>
          </cell>
          <cell r="E145" t="str">
            <v>若　宮</v>
          </cell>
          <cell r="F145" t="str">
            <v>三野津中</v>
          </cell>
          <cell r="G145">
            <v>113</v>
          </cell>
          <cell r="H145">
            <v>1407</v>
          </cell>
          <cell r="I145" t="str">
            <v>溝　渕</v>
          </cell>
          <cell r="J145">
            <v>14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×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2206</v>
          </cell>
          <cell r="E146" t="str">
            <v>門　田</v>
          </cell>
          <cell r="F146" t="str">
            <v>坂　出</v>
          </cell>
          <cell r="G146">
            <v>112</v>
          </cell>
          <cell r="H146">
            <v>3601</v>
          </cell>
          <cell r="I146" t="str">
            <v>三　好</v>
          </cell>
          <cell r="J146">
            <v>36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1910</v>
          </cell>
          <cell r="E147" t="str">
            <v>戸　村</v>
          </cell>
          <cell r="F147" t="str">
            <v>高松西</v>
          </cell>
          <cell r="G147">
            <v>111</v>
          </cell>
          <cell r="H147">
            <v>4502</v>
          </cell>
          <cell r="I147" t="str">
            <v>安　藤</v>
          </cell>
          <cell r="J147">
            <v>45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702</v>
          </cell>
          <cell r="E148" t="str">
            <v>漆　原</v>
          </cell>
          <cell r="F148" t="str">
            <v>高松東</v>
          </cell>
          <cell r="G148">
            <v>110</v>
          </cell>
          <cell r="H148">
            <v>1502</v>
          </cell>
          <cell r="I148" t="str">
            <v>杉　野</v>
          </cell>
          <cell r="J148">
            <v>15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1</v>
          </cell>
          <cell r="AA148">
            <v>0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2208</v>
          </cell>
          <cell r="E149" t="str">
            <v>志　村</v>
          </cell>
          <cell r="F149" t="str">
            <v>坂　出</v>
          </cell>
          <cell r="G149">
            <v>109</v>
          </cell>
          <cell r="H149">
            <v>3106</v>
          </cell>
          <cell r="I149" t="str">
            <v>大　北</v>
          </cell>
          <cell r="J149">
            <v>31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1</v>
          </cell>
          <cell r="AA149">
            <v>0</v>
          </cell>
          <cell r="AB149">
            <v>0</v>
          </cell>
          <cell r="AC149" t="str">
            <v>×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709</v>
          </cell>
          <cell r="E150" t="str">
            <v>井　上</v>
          </cell>
          <cell r="F150" t="str">
            <v>高松東</v>
          </cell>
          <cell r="G150">
            <v>108</v>
          </cell>
          <cell r="H150">
            <v>814</v>
          </cell>
          <cell r="I150" t="str">
            <v>近　森</v>
          </cell>
          <cell r="J150">
            <v>8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×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1207</v>
          </cell>
          <cell r="E151" t="str">
            <v>伊　賀</v>
          </cell>
          <cell r="F151" t="str">
            <v>高桜井</v>
          </cell>
          <cell r="G151">
            <v>107</v>
          </cell>
          <cell r="H151">
            <v>4802</v>
          </cell>
          <cell r="I151" t="str">
            <v>和　泉智</v>
          </cell>
          <cell r="J151">
            <v>48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5001</v>
          </cell>
          <cell r="E152" t="str">
            <v>髙　畠</v>
          </cell>
          <cell r="F152" t="str">
            <v>長尾中</v>
          </cell>
          <cell r="G152">
            <v>106</v>
          </cell>
          <cell r="H152">
            <v>2603</v>
          </cell>
          <cell r="I152" t="str">
            <v>内　海</v>
          </cell>
          <cell r="J152">
            <v>26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×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1006</v>
          </cell>
          <cell r="E153" t="str">
            <v>安　間</v>
          </cell>
          <cell r="F153" t="str">
            <v>高　松</v>
          </cell>
          <cell r="G153">
            <v>105</v>
          </cell>
          <cell r="H153">
            <v>703</v>
          </cell>
          <cell r="I153" t="str">
            <v>東　原</v>
          </cell>
          <cell r="J153">
            <v>7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815</v>
          </cell>
          <cell r="E154" t="str">
            <v>田　原</v>
          </cell>
          <cell r="F154" t="str">
            <v>高中央</v>
          </cell>
          <cell r="G154">
            <v>104</v>
          </cell>
          <cell r="H154">
            <v>103</v>
          </cell>
          <cell r="I154" t="str">
            <v>赤　松</v>
          </cell>
          <cell r="J154">
            <v>1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1</v>
          </cell>
          <cell r="AB154">
            <v>1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704</v>
          </cell>
          <cell r="E155" t="str">
            <v>片　居</v>
          </cell>
          <cell r="F155" t="str">
            <v>高松東</v>
          </cell>
          <cell r="G155">
            <v>103</v>
          </cell>
          <cell r="H155">
            <v>3002</v>
          </cell>
          <cell r="I155" t="str">
            <v>豊　久</v>
          </cell>
          <cell r="J155">
            <v>30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0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104</v>
          </cell>
          <cell r="E156" t="str">
            <v>西　口</v>
          </cell>
          <cell r="F156" t="str">
            <v>小中央</v>
          </cell>
          <cell r="G156">
            <v>102</v>
          </cell>
          <cell r="H156">
            <v>2609</v>
          </cell>
          <cell r="I156" t="str">
            <v>宇　田</v>
          </cell>
          <cell r="J156">
            <v>26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>
            <v>2</v>
          </cell>
          <cell r="R156">
            <v>3</v>
          </cell>
          <cell r="S156">
            <v>6</v>
          </cell>
          <cell r="T156">
            <v>6</v>
          </cell>
          <cell r="U156">
            <v>27</v>
          </cell>
          <cell r="V156">
            <v>27</v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1</v>
          </cell>
          <cell r="AB156">
            <v>1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×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105</v>
          </cell>
          <cell r="E157" t="str">
            <v>大　和</v>
          </cell>
          <cell r="F157" t="str">
            <v>小中央</v>
          </cell>
          <cell r="G157">
            <v>101</v>
          </cell>
          <cell r="H157">
            <v>2204</v>
          </cell>
          <cell r="I157" t="str">
            <v>稲　崎</v>
          </cell>
          <cell r="J157">
            <v>22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>
            <v>1</v>
          </cell>
          <cell r="R157">
            <v>4</v>
          </cell>
          <cell r="S157">
            <v>5</v>
          </cell>
          <cell r="T157">
            <v>5</v>
          </cell>
          <cell r="U157">
            <v>28</v>
          </cell>
          <cell r="V157">
            <v>28</v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1</v>
          </cell>
          <cell r="AB157">
            <v>1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×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1105</v>
          </cell>
          <cell r="E158" t="str">
            <v>中　山</v>
          </cell>
          <cell r="F158" t="str">
            <v>高松一</v>
          </cell>
          <cell r="G158">
            <v>100</v>
          </cell>
          <cell r="H158">
            <v>1209</v>
          </cell>
          <cell r="I158" t="str">
            <v>東　川</v>
          </cell>
          <cell r="J158">
            <v>12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3103</v>
          </cell>
          <cell r="E159" t="str">
            <v>川　竹</v>
          </cell>
          <cell r="F159" t="str">
            <v>善　一</v>
          </cell>
          <cell r="G159">
            <v>99</v>
          </cell>
          <cell r="H159">
            <v>1204</v>
          </cell>
          <cell r="I159" t="str">
            <v>野　溝</v>
          </cell>
          <cell r="J159">
            <v>12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1004</v>
          </cell>
          <cell r="E160" t="str">
            <v>澤　田</v>
          </cell>
          <cell r="F160" t="str">
            <v>高　松</v>
          </cell>
          <cell r="G160">
            <v>98</v>
          </cell>
          <cell r="H160">
            <v>1906</v>
          </cell>
          <cell r="I160" t="str">
            <v>谷　澤</v>
          </cell>
          <cell r="J160">
            <v>19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1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×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1503</v>
          </cell>
          <cell r="E161" t="str">
            <v>池　田</v>
          </cell>
          <cell r="F161" t="str">
            <v>英　明</v>
          </cell>
          <cell r="G161">
            <v>97</v>
          </cell>
          <cell r="H161">
            <v>811</v>
          </cell>
          <cell r="I161" t="str">
            <v>井　上</v>
          </cell>
          <cell r="J161">
            <v>8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1</v>
          </cell>
          <cell r="AA161">
            <v>0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×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3806</v>
          </cell>
          <cell r="E162" t="str">
            <v>秦泉寺</v>
          </cell>
          <cell r="F162" t="str">
            <v>観総合</v>
          </cell>
          <cell r="G162">
            <v>96</v>
          </cell>
          <cell r="H162">
            <v>1003</v>
          </cell>
          <cell r="I162" t="str">
            <v>矢　野</v>
          </cell>
          <cell r="J162">
            <v>10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1</v>
          </cell>
          <cell r="AA162">
            <v>0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706</v>
          </cell>
          <cell r="E163" t="str">
            <v>長　尾</v>
          </cell>
          <cell r="F163" t="str">
            <v>高松東</v>
          </cell>
          <cell r="G163">
            <v>95</v>
          </cell>
          <cell r="H163">
            <v>2207</v>
          </cell>
          <cell r="I163" t="str">
            <v>大　塚</v>
          </cell>
          <cell r="J163">
            <v>22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1</v>
          </cell>
          <cell r="AB163">
            <v>1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4503</v>
          </cell>
          <cell r="E164" t="str">
            <v>新　庄</v>
          </cell>
          <cell r="F164" t="str">
            <v>三野津中</v>
          </cell>
          <cell r="G164">
            <v>94</v>
          </cell>
          <cell r="H164">
            <v>1009</v>
          </cell>
          <cell r="I164" t="str">
            <v>山　﨑</v>
          </cell>
          <cell r="J164">
            <v>10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3003</v>
          </cell>
          <cell r="E165" t="str">
            <v>廣　田</v>
          </cell>
          <cell r="F165" t="str">
            <v>多度津</v>
          </cell>
          <cell r="G165">
            <v>93</v>
          </cell>
          <cell r="H165">
            <v>1002</v>
          </cell>
          <cell r="I165" t="str">
            <v>　脇</v>
          </cell>
          <cell r="J165">
            <v>10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2602</v>
          </cell>
          <cell r="E166" t="str">
            <v>藤　繁</v>
          </cell>
          <cell r="F166" t="str">
            <v>丸　亀</v>
          </cell>
          <cell r="G166">
            <v>92</v>
          </cell>
          <cell r="H166">
            <v>3804</v>
          </cell>
          <cell r="I166" t="str">
            <v>中　西</v>
          </cell>
          <cell r="J166">
            <v>38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1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1404</v>
          </cell>
          <cell r="E167" t="str">
            <v>正　木</v>
          </cell>
          <cell r="F167" t="str">
            <v>香中央</v>
          </cell>
          <cell r="G167">
            <v>91</v>
          </cell>
          <cell r="H167">
            <v>202</v>
          </cell>
          <cell r="I167" t="str">
            <v>中　井</v>
          </cell>
          <cell r="J167">
            <v>2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1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4001</v>
          </cell>
          <cell r="E168" t="str">
            <v>　中</v>
          </cell>
          <cell r="F168" t="str">
            <v>高専詫</v>
          </cell>
          <cell r="G168">
            <v>90</v>
          </cell>
          <cell r="H168">
            <v>2203</v>
          </cell>
          <cell r="I168" t="str">
            <v>野　村</v>
          </cell>
          <cell r="J168">
            <v>22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0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×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1206</v>
          </cell>
          <cell r="E169" t="str">
            <v>田　渕</v>
          </cell>
          <cell r="F169" t="str">
            <v>高桜井</v>
          </cell>
          <cell r="G169">
            <v>89</v>
          </cell>
          <cell r="H169">
            <v>1403</v>
          </cell>
          <cell r="I169" t="str">
            <v>安　倍</v>
          </cell>
          <cell r="J169">
            <v>14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1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1602</v>
          </cell>
          <cell r="E170" t="str">
            <v>三　好</v>
          </cell>
          <cell r="F170" t="str">
            <v>高工芸</v>
          </cell>
          <cell r="G170">
            <v>88</v>
          </cell>
          <cell r="H170">
            <v>3704</v>
          </cell>
          <cell r="I170" t="str">
            <v>山　本</v>
          </cell>
          <cell r="J170">
            <v>37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1504</v>
          </cell>
          <cell r="E171" t="str">
            <v>藤　本</v>
          </cell>
          <cell r="F171" t="str">
            <v>英　明</v>
          </cell>
          <cell r="G171">
            <v>87</v>
          </cell>
          <cell r="H171">
            <v>1205</v>
          </cell>
          <cell r="I171" t="str">
            <v>御　厩</v>
          </cell>
          <cell r="J171">
            <v>12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3401</v>
          </cell>
          <cell r="E172" t="str">
            <v>佐　藤</v>
          </cell>
          <cell r="F172" t="str">
            <v>高　瀬</v>
          </cell>
          <cell r="G172">
            <v>86</v>
          </cell>
          <cell r="H172">
            <v>3703</v>
          </cell>
          <cell r="I172" t="str">
            <v>白　井</v>
          </cell>
          <cell r="J172">
            <v>37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1208</v>
          </cell>
          <cell r="E173" t="str">
            <v>廣　岡</v>
          </cell>
          <cell r="F173" t="str">
            <v>高桜井</v>
          </cell>
          <cell r="G173">
            <v>85</v>
          </cell>
          <cell r="H173">
            <v>1402</v>
          </cell>
          <cell r="I173" t="str">
            <v>松　本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2606</v>
          </cell>
          <cell r="E174" t="str">
            <v>大　林</v>
          </cell>
          <cell r="F174" t="str">
            <v>丸　亀</v>
          </cell>
          <cell r="G174">
            <v>84</v>
          </cell>
          <cell r="H174">
            <v>1203</v>
          </cell>
          <cell r="I174" t="str">
            <v>森　田</v>
          </cell>
          <cell r="J174">
            <v>12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1</v>
          </cell>
          <cell r="AA174">
            <v>0</v>
          </cell>
          <cell r="AB174">
            <v>0</v>
          </cell>
          <cell r="AC174" t="str">
            <v>×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1907</v>
          </cell>
          <cell r="E175" t="str">
            <v>北　谷</v>
          </cell>
          <cell r="F175" t="str">
            <v>高松西</v>
          </cell>
          <cell r="G175">
            <v>83</v>
          </cell>
          <cell r="H175">
            <v>2205</v>
          </cell>
          <cell r="I175" t="str">
            <v>　廻</v>
          </cell>
          <cell r="J175">
            <v>22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1</v>
          </cell>
          <cell r="AA175">
            <v>0</v>
          </cell>
          <cell r="AB175">
            <v>0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710</v>
          </cell>
          <cell r="E176" t="str">
            <v>高　橋</v>
          </cell>
          <cell r="F176" t="str">
            <v>高松東</v>
          </cell>
          <cell r="G176">
            <v>82</v>
          </cell>
          <cell r="H176">
            <v>3105</v>
          </cell>
          <cell r="I176" t="str">
            <v>竹　川</v>
          </cell>
          <cell r="J176">
            <v>31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2604</v>
          </cell>
          <cell r="E177" t="str">
            <v>村　上</v>
          </cell>
          <cell r="F177" t="str">
            <v>丸　亀</v>
          </cell>
          <cell r="G177">
            <v>81</v>
          </cell>
          <cell r="H177">
            <v>4803</v>
          </cell>
          <cell r="I177" t="str">
            <v>和　泉直</v>
          </cell>
          <cell r="J177">
            <v>48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707</v>
          </cell>
          <cell r="E178" t="str">
            <v>神　内</v>
          </cell>
          <cell r="F178" t="str">
            <v>高松東</v>
          </cell>
          <cell r="G178">
            <v>80</v>
          </cell>
          <cell r="H178">
            <v>1202</v>
          </cell>
          <cell r="I178" t="str">
            <v>中　場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816</v>
          </cell>
          <cell r="E179" t="str">
            <v>若　宮</v>
          </cell>
          <cell r="F179" t="str">
            <v>高中央</v>
          </cell>
          <cell r="G179">
            <v>79</v>
          </cell>
          <cell r="H179">
            <v>3807</v>
          </cell>
          <cell r="I179" t="str">
            <v>三　野</v>
          </cell>
          <cell r="J179">
            <v>38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3705</v>
          </cell>
          <cell r="E180" t="str">
            <v>高　橋</v>
          </cell>
          <cell r="F180" t="str">
            <v>観　一</v>
          </cell>
          <cell r="G180">
            <v>78</v>
          </cell>
          <cell r="H180">
            <v>1102</v>
          </cell>
          <cell r="I180" t="str">
            <v>伊　丹</v>
          </cell>
          <cell r="J180">
            <v>11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1</v>
          </cell>
          <cell r="AA180">
            <v>1</v>
          </cell>
          <cell r="AB180">
            <v>0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1406</v>
          </cell>
          <cell r="E181" t="str">
            <v>岡　田岳</v>
          </cell>
          <cell r="F181" t="str">
            <v>香中央</v>
          </cell>
          <cell r="G181">
            <v>77</v>
          </cell>
          <cell r="H181">
            <v>4604</v>
          </cell>
          <cell r="I181" t="str">
            <v>鎌　倉春</v>
          </cell>
          <cell r="J181">
            <v>46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1</v>
          </cell>
          <cell r="AA181">
            <v>1</v>
          </cell>
          <cell r="AB181">
            <v>1</v>
          </cell>
          <cell r="AC181" t="str">
            <v>×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1007</v>
          </cell>
          <cell r="E182" t="str">
            <v>山　口</v>
          </cell>
          <cell r="F182" t="str">
            <v>高　松</v>
          </cell>
          <cell r="G182">
            <v>76</v>
          </cell>
          <cell r="H182">
            <v>1909</v>
          </cell>
          <cell r="I182" t="str">
            <v>後　藤</v>
          </cell>
          <cell r="J182">
            <v>19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D183">
            <v>818</v>
          </cell>
          <cell r="E183" t="str">
            <v>宮　口</v>
          </cell>
          <cell r="F183" t="str">
            <v>高中央</v>
          </cell>
          <cell r="G183">
            <v>75</v>
          </cell>
          <cell r="H183">
            <v>2605</v>
          </cell>
          <cell r="I183" t="str">
            <v>杉　本</v>
          </cell>
          <cell r="J183">
            <v>26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×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1603</v>
          </cell>
          <cell r="E184" t="str">
            <v>有　賀</v>
          </cell>
          <cell r="F184" t="str">
            <v>高工芸</v>
          </cell>
          <cell r="G184">
            <v>74</v>
          </cell>
          <cell r="H184">
            <v>3803</v>
          </cell>
          <cell r="I184" t="str">
            <v>岩　田</v>
          </cell>
          <cell r="J184">
            <v>38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2607</v>
          </cell>
          <cell r="E185" t="str">
            <v>北　岡</v>
          </cell>
          <cell r="F185" t="str">
            <v>丸　亀</v>
          </cell>
          <cell r="G185">
            <v>73</v>
          </cell>
          <cell r="H185">
            <v>819</v>
          </cell>
          <cell r="I185" t="str">
            <v>檜　垣</v>
          </cell>
          <cell r="J185">
            <v>8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×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D186">
            <v>2610</v>
          </cell>
          <cell r="E186" t="str">
            <v>松　岡</v>
          </cell>
          <cell r="F186" t="str">
            <v>丸　亀</v>
          </cell>
          <cell r="G186">
            <v>72</v>
          </cell>
          <cell r="H186">
            <v>201</v>
          </cell>
          <cell r="I186" t="str">
            <v>上　原</v>
          </cell>
          <cell r="J186">
            <v>2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0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1103</v>
          </cell>
          <cell r="E187" t="str">
            <v>樽　井</v>
          </cell>
          <cell r="F187" t="str">
            <v>高松一</v>
          </cell>
          <cell r="G187">
            <v>71</v>
          </cell>
          <cell r="H187">
            <v>1904</v>
          </cell>
          <cell r="I187" t="str">
            <v>中　尾</v>
          </cell>
          <cell r="J187">
            <v>19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×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708</v>
          </cell>
          <cell r="E188" t="str">
            <v>　菅</v>
          </cell>
          <cell r="F188" t="str">
            <v>高松東</v>
          </cell>
          <cell r="G188">
            <v>70</v>
          </cell>
          <cell r="H188">
            <v>3805</v>
          </cell>
          <cell r="I188" t="str">
            <v>荻　野</v>
          </cell>
          <cell r="J188">
            <v>38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0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1604</v>
          </cell>
          <cell r="E189" t="str">
            <v>裏　山</v>
          </cell>
          <cell r="F189" t="str">
            <v>高工芸</v>
          </cell>
          <cell r="G189">
            <v>69</v>
          </cell>
          <cell r="H189">
            <v>705</v>
          </cell>
          <cell r="I189" t="str">
            <v>吉　峰</v>
          </cell>
          <cell r="J189">
            <v>7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0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×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4002</v>
          </cell>
          <cell r="E190" t="str">
            <v>濵　田</v>
          </cell>
          <cell r="F190" t="str">
            <v>高専詫</v>
          </cell>
          <cell r="G190">
            <v>68</v>
          </cell>
          <cell r="H190">
            <v>4501</v>
          </cell>
          <cell r="I190" t="str">
            <v>田　中</v>
          </cell>
          <cell r="J190">
            <v>45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908</v>
          </cell>
          <cell r="E191" t="str">
            <v>野　添</v>
          </cell>
          <cell r="F191" t="str">
            <v>高松商</v>
          </cell>
          <cell r="G191">
            <v>67</v>
          </cell>
          <cell r="H191">
            <v>3802</v>
          </cell>
          <cell r="I191" t="str">
            <v>　森</v>
          </cell>
          <cell r="J191">
            <v>38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1605</v>
          </cell>
          <cell r="E192" t="str">
            <v>佐　竹</v>
          </cell>
          <cell r="F192" t="str">
            <v>高工芸</v>
          </cell>
          <cell r="G192">
            <v>66</v>
          </cell>
          <cell r="H192">
            <v>906</v>
          </cell>
          <cell r="I192" t="str">
            <v>宮　﨑</v>
          </cell>
          <cell r="J192">
            <v>9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0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×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3706</v>
          </cell>
          <cell r="E193" t="str">
            <v>砂　野</v>
          </cell>
          <cell r="F193" t="str">
            <v>観　一</v>
          </cell>
          <cell r="G193">
            <v>65</v>
          </cell>
          <cell r="H193">
            <v>3005</v>
          </cell>
          <cell r="I193" t="str">
            <v>小　野</v>
          </cell>
          <cell r="J193">
            <v>30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1</v>
          </cell>
          <cell r="AA193">
            <v>1</v>
          </cell>
          <cell r="AB193">
            <v>0</v>
          </cell>
          <cell r="AC193" t="str">
            <v>×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3104</v>
          </cell>
          <cell r="E194" t="str">
            <v>飯　田</v>
          </cell>
          <cell r="F194" t="str">
            <v>善　一</v>
          </cell>
          <cell r="G194">
            <v>64</v>
          </cell>
          <cell r="H194">
            <v>1905</v>
          </cell>
          <cell r="I194" t="str">
            <v>加　藤</v>
          </cell>
          <cell r="J194">
            <v>19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1</v>
          </cell>
          <cell r="AA194">
            <v>1</v>
          </cell>
          <cell r="AB194">
            <v>0</v>
          </cell>
          <cell r="AC194" t="str">
            <v>×</v>
          </cell>
          <cell r="AD194" t="str">
            <v>×</v>
          </cell>
          <cell r="AE194" t="e">
            <v>#N/A</v>
          </cell>
          <cell r="AF194" t="str">
            <v>×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2701</v>
          </cell>
          <cell r="E195" t="str">
            <v>大　原</v>
          </cell>
          <cell r="F195" t="str">
            <v>丸城西</v>
          </cell>
          <cell r="G195">
            <v>63</v>
          </cell>
          <cell r="H195">
            <v>1201</v>
          </cell>
          <cell r="I195" t="str">
            <v>生　西</v>
          </cell>
          <cell r="J195">
            <v>12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0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4003</v>
          </cell>
          <cell r="E196" t="str">
            <v>荒　木</v>
          </cell>
          <cell r="F196" t="str">
            <v>高専詫</v>
          </cell>
          <cell r="G196">
            <v>62</v>
          </cell>
          <cell r="H196">
            <v>4603</v>
          </cell>
          <cell r="I196" t="str">
            <v>石　田</v>
          </cell>
          <cell r="J196">
            <v>46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3808</v>
          </cell>
          <cell r="E197" t="str">
            <v>　牧</v>
          </cell>
          <cell r="F197" t="str">
            <v>観総合</v>
          </cell>
          <cell r="G197">
            <v>61</v>
          </cell>
          <cell r="H197">
            <v>3702</v>
          </cell>
          <cell r="I197" t="str">
            <v>竹　田</v>
          </cell>
          <cell r="J197">
            <v>37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3402</v>
          </cell>
          <cell r="E198" t="str">
            <v>真　鍋</v>
          </cell>
          <cell r="F198" t="str">
            <v>高　瀬</v>
          </cell>
          <cell r="G198">
            <v>60</v>
          </cell>
          <cell r="H198">
            <v>3102</v>
          </cell>
          <cell r="I198" t="str">
            <v>工　藤</v>
          </cell>
          <cell r="J198">
            <v>31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0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3004</v>
          </cell>
          <cell r="E199" t="str">
            <v>桒　原</v>
          </cell>
          <cell r="F199" t="str">
            <v>多度津</v>
          </cell>
          <cell r="G199">
            <v>59</v>
          </cell>
          <cell r="H199">
            <v>812</v>
          </cell>
          <cell r="I199" t="str">
            <v>日　浦</v>
          </cell>
          <cell r="J199">
            <v>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0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×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106</v>
          </cell>
          <cell r="E200" t="str">
            <v>森　岡</v>
          </cell>
          <cell r="F200" t="str">
            <v>小中央</v>
          </cell>
          <cell r="G200">
            <v>58</v>
          </cell>
          <cell r="H200">
            <v>1405</v>
          </cell>
          <cell r="I200" t="str">
            <v>宇都宮</v>
          </cell>
          <cell r="J200">
            <v>14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>
            <v>2</v>
          </cell>
          <cell r="R200">
            <v>2</v>
          </cell>
          <cell r="S200">
            <v>7</v>
          </cell>
          <cell r="T200">
            <v>7</v>
          </cell>
          <cell r="U200">
            <v>7</v>
          </cell>
          <cell r="V200">
            <v>58</v>
          </cell>
          <cell r="W200">
            <v>4</v>
          </cell>
          <cell r="X200">
            <v>2</v>
          </cell>
          <cell r="Y200">
            <v>1</v>
          </cell>
          <cell r="Z200">
            <v>1</v>
          </cell>
          <cell r="AA200">
            <v>1</v>
          </cell>
          <cell r="AB200">
            <v>1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D201">
            <v>711</v>
          </cell>
          <cell r="E201" t="str">
            <v>渡　邉</v>
          </cell>
          <cell r="F201" t="str">
            <v>高松東</v>
          </cell>
          <cell r="G201">
            <v>57</v>
          </cell>
          <cell r="H201">
            <v>907</v>
          </cell>
          <cell r="I201" t="str">
            <v>大　熊</v>
          </cell>
          <cell r="J201">
            <v>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1</v>
          </cell>
          <cell r="AA201">
            <v>0</v>
          </cell>
          <cell r="AB201">
            <v>0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×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4004</v>
          </cell>
          <cell r="E202" t="str">
            <v>大　西</v>
          </cell>
          <cell r="F202" t="str">
            <v>高専詫</v>
          </cell>
          <cell r="G202">
            <v>56</v>
          </cell>
          <cell r="H202">
            <v>3001</v>
          </cell>
          <cell r="I202" t="str">
            <v>野　田</v>
          </cell>
          <cell r="J202">
            <v>30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1008</v>
          </cell>
          <cell r="E203" t="str">
            <v>眞　田</v>
          </cell>
          <cell r="F203" t="str">
            <v>高　松</v>
          </cell>
          <cell r="G203">
            <v>55</v>
          </cell>
          <cell r="H203">
            <v>3101</v>
          </cell>
          <cell r="I203" t="str">
            <v>宮　家</v>
          </cell>
          <cell r="J203">
            <v>31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1505</v>
          </cell>
          <cell r="E204" t="str">
            <v>山　田</v>
          </cell>
          <cell r="F204" t="str">
            <v>英　明</v>
          </cell>
          <cell r="G204">
            <v>54</v>
          </cell>
          <cell r="H204">
            <v>2202</v>
          </cell>
          <cell r="I204" t="str">
            <v>山　本</v>
          </cell>
          <cell r="J204">
            <v>22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×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3006</v>
          </cell>
          <cell r="E205" t="str">
            <v>三　宅</v>
          </cell>
          <cell r="F205" t="str">
            <v>多度津</v>
          </cell>
          <cell r="G205">
            <v>53</v>
          </cell>
          <cell r="H205">
            <v>1501</v>
          </cell>
          <cell r="I205" t="str">
            <v>久　本</v>
          </cell>
          <cell r="J205">
            <v>15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1908</v>
          </cell>
          <cell r="E206" t="str">
            <v>髙　橋</v>
          </cell>
          <cell r="F206" t="str">
            <v>高松西</v>
          </cell>
          <cell r="G206">
            <v>52</v>
          </cell>
          <cell r="H206">
            <v>102</v>
          </cell>
          <cell r="I206" t="str">
            <v>工　藤</v>
          </cell>
          <cell r="J206">
            <v>1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1</v>
          </cell>
          <cell r="AA206">
            <v>1</v>
          </cell>
          <cell r="AB206">
            <v>1</v>
          </cell>
          <cell r="AC206" t="str">
            <v>×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3602</v>
          </cell>
          <cell r="E207" t="str">
            <v>平　尾</v>
          </cell>
          <cell r="F207" t="str">
            <v>笠　田</v>
          </cell>
          <cell r="G207">
            <v>51</v>
          </cell>
          <cell r="H207">
            <v>1005</v>
          </cell>
          <cell r="I207" t="str">
            <v>松　原</v>
          </cell>
          <cell r="J207">
            <v>10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1</v>
          </cell>
          <cell r="AA207">
            <v>1</v>
          </cell>
          <cell r="AB207">
            <v>0</v>
          </cell>
          <cell r="AC207" t="str">
            <v>×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2608</v>
          </cell>
          <cell r="E208" t="str">
            <v>小　川</v>
          </cell>
          <cell r="F208" t="str">
            <v>丸　亀</v>
          </cell>
          <cell r="G208">
            <v>50</v>
          </cell>
          <cell r="H208">
            <v>3701</v>
          </cell>
          <cell r="I208" t="str">
            <v>高　平</v>
          </cell>
          <cell r="J208">
            <v>37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D209">
            <v>1606</v>
          </cell>
          <cell r="E209" t="str">
            <v>山　﨑</v>
          </cell>
          <cell r="F209" t="str">
            <v>高工芸</v>
          </cell>
          <cell r="G209">
            <v>49</v>
          </cell>
          <cell r="H209">
            <v>817</v>
          </cell>
          <cell r="I209" t="str">
            <v>熊　野</v>
          </cell>
          <cell r="J209">
            <v>8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×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1104</v>
          </cell>
          <cell r="E210" t="str">
            <v>福　家</v>
          </cell>
          <cell r="F210" t="str">
            <v>高松一</v>
          </cell>
          <cell r="G210">
            <v>48</v>
          </cell>
          <cell r="H210">
            <v>805</v>
          </cell>
          <cell r="I210" t="str">
            <v>柏　原</v>
          </cell>
          <cell r="J210">
            <v>8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3501</v>
          </cell>
          <cell r="E2" t="str">
            <v>阿　部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3203</v>
          </cell>
          <cell r="E3" t="str">
            <v>山　村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1</v>
          </cell>
          <cell r="AA3">
            <v>1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801</v>
          </cell>
          <cell r="E4" t="str">
            <v>杢　村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4802</v>
          </cell>
          <cell r="E5" t="str">
            <v>豊　田</v>
          </cell>
          <cell r="F5" t="str">
            <v>ヴィスポ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1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2601</v>
          </cell>
          <cell r="E6" t="str">
            <v>中　茂</v>
          </cell>
          <cell r="F6" t="str">
            <v>丸　亀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3201</v>
          </cell>
          <cell r="E7" t="str">
            <v>柴　田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4703</v>
          </cell>
          <cell r="E8" t="str">
            <v>寺　田蘭</v>
          </cell>
          <cell r="F8" t="str">
            <v>イトウTTC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803</v>
          </cell>
          <cell r="E9" t="str">
            <v>三　木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4702</v>
          </cell>
          <cell r="E10" t="str">
            <v>宮　﨑結</v>
          </cell>
          <cell r="F10" t="str">
            <v>イトウTTC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902</v>
          </cell>
          <cell r="E11" t="str">
            <v>二　宮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4801</v>
          </cell>
          <cell r="E12" t="str">
            <v>中　嶋</v>
          </cell>
          <cell r="F12" t="str">
            <v>ヴィスポ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901</v>
          </cell>
          <cell r="E13" t="str">
            <v>中　川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3202</v>
          </cell>
          <cell r="E14" t="str">
            <v>藤　本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3502</v>
          </cell>
          <cell r="E15" t="str">
            <v>大　西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4701</v>
          </cell>
          <cell r="E16" t="str">
            <v>宮　﨑智</v>
          </cell>
          <cell r="F16" t="str">
            <v>イトウTTC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4803</v>
          </cell>
          <cell r="E17" t="str">
            <v>松　尾</v>
          </cell>
          <cell r="F17" t="str">
            <v>ヴィスポ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906</v>
          </cell>
          <cell r="E18" t="str">
            <v>徳　田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804</v>
          </cell>
          <cell r="E19" t="str">
            <v>島　田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4704</v>
          </cell>
          <cell r="E20" t="str">
            <v>寺　田凛</v>
          </cell>
          <cell r="F20" t="str">
            <v>イトウTTC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802</v>
          </cell>
          <cell r="E21" t="str">
            <v>大　西</v>
          </cell>
          <cell r="F21" t="str">
            <v>高中央</v>
          </cell>
          <cell r="G21">
            <v>109</v>
          </cell>
          <cell r="H21">
            <v>1503</v>
          </cell>
          <cell r="I21" t="str">
            <v>萬　藤</v>
          </cell>
          <cell r="J21">
            <v>15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3204</v>
          </cell>
          <cell r="E22" t="str">
            <v>髙　田</v>
          </cell>
          <cell r="F22" t="str">
            <v>尽　誠</v>
          </cell>
          <cell r="G22">
            <v>108</v>
          </cell>
          <cell r="H22">
            <v>4705</v>
          </cell>
          <cell r="I22" t="str">
            <v>黒　川</v>
          </cell>
          <cell r="J22">
            <v>47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903</v>
          </cell>
          <cell r="E23" t="str">
            <v>渡　邊</v>
          </cell>
          <cell r="F23" t="str">
            <v>高松商</v>
          </cell>
          <cell r="G23">
            <v>107</v>
          </cell>
          <cell r="H23">
            <v>809</v>
          </cell>
          <cell r="I23" t="str">
            <v>土　田</v>
          </cell>
          <cell r="J23">
            <v>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1</v>
          </cell>
          <cell r="AA23">
            <v>1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3503</v>
          </cell>
          <cell r="E24" t="str">
            <v>宮　崎</v>
          </cell>
          <cell r="F24" t="str">
            <v>香川西</v>
          </cell>
          <cell r="G24">
            <v>106</v>
          </cell>
          <cell r="H24">
            <v>204</v>
          </cell>
          <cell r="I24" t="str">
            <v>河　井</v>
          </cell>
          <cell r="J24">
            <v>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904</v>
          </cell>
          <cell r="E25" t="str">
            <v>神　髙</v>
          </cell>
          <cell r="F25" t="str">
            <v>高松商</v>
          </cell>
          <cell r="G25">
            <v>105</v>
          </cell>
          <cell r="H25">
            <v>4402</v>
          </cell>
          <cell r="I25" t="str">
            <v>藤　田</v>
          </cell>
          <cell r="J25">
            <v>44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101</v>
          </cell>
          <cell r="E26" t="str">
            <v>平　間</v>
          </cell>
          <cell r="F26" t="str">
            <v>小中央</v>
          </cell>
          <cell r="G26">
            <v>104</v>
          </cell>
          <cell r="H26">
            <v>3603</v>
          </cell>
          <cell r="I26" t="str">
            <v>今　城</v>
          </cell>
          <cell r="J26">
            <v>36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>
            <v>1</v>
          </cell>
          <cell r="R26">
            <v>1</v>
          </cell>
          <cell r="S26">
            <v>8</v>
          </cell>
          <cell r="T26">
            <v>8</v>
          </cell>
          <cell r="U26">
            <v>25</v>
          </cell>
          <cell r="V26">
            <v>25</v>
          </cell>
          <cell r="W26">
            <v>2</v>
          </cell>
          <cell r="X26">
            <v>1</v>
          </cell>
          <cell r="Y26">
            <v>1</v>
          </cell>
          <cell r="Z26">
            <v>1</v>
          </cell>
          <cell r="AA26">
            <v>1</v>
          </cell>
          <cell r="AB26">
            <v>1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1601</v>
          </cell>
          <cell r="E27" t="str">
            <v>斉　藤</v>
          </cell>
          <cell r="F27" t="str">
            <v>高工芸</v>
          </cell>
          <cell r="G27">
            <v>103</v>
          </cell>
          <cell r="H27">
            <v>5003</v>
          </cell>
          <cell r="I27" t="str">
            <v>石　塚</v>
          </cell>
          <cell r="J27">
            <v>50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1101</v>
          </cell>
          <cell r="E28" t="str">
            <v>山　﨑</v>
          </cell>
          <cell r="F28" t="str">
            <v>高松一</v>
          </cell>
          <cell r="G28">
            <v>102</v>
          </cell>
          <cell r="H28">
            <v>1208</v>
          </cell>
          <cell r="I28" t="str">
            <v>井　上</v>
          </cell>
          <cell r="J28">
            <v>12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×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4301</v>
          </cell>
          <cell r="E29" t="str">
            <v>矢　野</v>
          </cell>
          <cell r="F29" t="str">
            <v>高瀬クラブ</v>
          </cell>
          <cell r="G29">
            <v>101</v>
          </cell>
          <cell r="H29">
            <v>3101</v>
          </cell>
          <cell r="I29" t="str">
            <v>増　田</v>
          </cell>
          <cell r="J29">
            <v>31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○</v>
          </cell>
          <cell r="D30">
            <v>908</v>
          </cell>
          <cell r="E30" t="str">
            <v>谷　定</v>
          </cell>
          <cell r="F30" t="str">
            <v>高松商</v>
          </cell>
          <cell r="G30">
            <v>100</v>
          </cell>
          <cell r="H30">
            <v>2605</v>
          </cell>
          <cell r="I30" t="str">
            <v>戸　城</v>
          </cell>
          <cell r="J30">
            <v>26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1</v>
          </cell>
          <cell r="AA30">
            <v>1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×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4601</v>
          </cell>
          <cell r="E31" t="str">
            <v>畠　山</v>
          </cell>
          <cell r="F31" t="str">
            <v>あいはら</v>
          </cell>
          <cell r="G31">
            <v>99</v>
          </cell>
          <cell r="H31">
            <v>1004</v>
          </cell>
          <cell r="I31" t="str">
            <v>秋　山</v>
          </cell>
          <cell r="J31">
            <v>10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○</v>
          </cell>
          <cell r="D32">
            <v>805</v>
          </cell>
          <cell r="E32" t="str">
            <v>納　田</v>
          </cell>
          <cell r="F32" t="str">
            <v>高中央</v>
          </cell>
          <cell r="G32">
            <v>98</v>
          </cell>
          <cell r="H32">
            <v>1104</v>
          </cell>
          <cell r="I32" t="str">
            <v>大　森</v>
          </cell>
          <cell r="J32">
            <v>11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○</v>
          </cell>
          <cell r="D33">
            <v>806</v>
          </cell>
          <cell r="E33" t="str">
            <v>小　野</v>
          </cell>
          <cell r="F33" t="str">
            <v>高中央</v>
          </cell>
          <cell r="G33">
            <v>97</v>
          </cell>
          <cell r="H33">
            <v>1207</v>
          </cell>
          <cell r="I33" t="str">
            <v>　森</v>
          </cell>
          <cell r="J33">
            <v>12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3205</v>
          </cell>
          <cell r="E34" t="str">
            <v>山　本</v>
          </cell>
          <cell r="F34" t="str">
            <v>尽　誠</v>
          </cell>
          <cell r="G34">
            <v>96</v>
          </cell>
          <cell r="H34">
            <v>1103</v>
          </cell>
          <cell r="I34" t="str">
            <v>仲　西</v>
          </cell>
          <cell r="J34">
            <v>11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3801</v>
          </cell>
          <cell r="E35" t="str">
            <v>齋　賀</v>
          </cell>
          <cell r="F35" t="str">
            <v>観総合</v>
          </cell>
          <cell r="G35">
            <v>95</v>
          </cell>
          <cell r="H35">
            <v>1210</v>
          </cell>
          <cell r="I35" t="str">
            <v>髙　木</v>
          </cell>
          <cell r="J35">
            <v>12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×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2602</v>
          </cell>
          <cell r="E36" t="str">
            <v>小　野</v>
          </cell>
          <cell r="F36" t="str">
            <v>丸　亀</v>
          </cell>
          <cell r="G36">
            <v>94</v>
          </cell>
          <cell r="H36">
            <v>5002</v>
          </cell>
          <cell r="I36" t="str">
            <v>　谷</v>
          </cell>
          <cell r="J36">
            <v>50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1201</v>
          </cell>
          <cell r="E37" t="str">
            <v>津　田</v>
          </cell>
          <cell r="F37" t="str">
            <v>高桜井</v>
          </cell>
          <cell r="G37">
            <v>93</v>
          </cell>
          <cell r="H37">
            <v>103</v>
          </cell>
          <cell r="I37" t="str">
            <v>山　本</v>
          </cell>
          <cell r="J37">
            <v>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808</v>
          </cell>
          <cell r="E38" t="str">
            <v>小　泉</v>
          </cell>
          <cell r="F38" t="str">
            <v>高中央</v>
          </cell>
          <cell r="G38">
            <v>92</v>
          </cell>
          <cell r="H38">
            <v>1003</v>
          </cell>
          <cell r="I38" t="str">
            <v>稲　毛</v>
          </cell>
          <cell r="J38">
            <v>10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1401</v>
          </cell>
          <cell r="E39" t="str">
            <v>　梶</v>
          </cell>
          <cell r="F39" t="str">
            <v>香中央</v>
          </cell>
          <cell r="G39">
            <v>91</v>
          </cell>
          <cell r="H39">
            <v>1902</v>
          </cell>
          <cell r="I39" t="str">
            <v>横　井</v>
          </cell>
          <cell r="J39">
            <v>19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1202</v>
          </cell>
          <cell r="E40" t="str">
            <v>田　中</v>
          </cell>
          <cell r="F40" t="str">
            <v>高桜井</v>
          </cell>
          <cell r="G40">
            <v>90</v>
          </cell>
          <cell r="H40">
            <v>1403</v>
          </cell>
          <cell r="I40" t="str">
            <v>半　井</v>
          </cell>
          <cell r="J40">
            <v>14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1501</v>
          </cell>
          <cell r="E41" t="str">
            <v>髙　橋</v>
          </cell>
          <cell r="F41" t="str">
            <v>英　明</v>
          </cell>
          <cell r="G41">
            <v>89</v>
          </cell>
          <cell r="H41">
            <v>203</v>
          </cell>
          <cell r="I41" t="str">
            <v>満　岡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810</v>
          </cell>
          <cell r="E42" t="str">
            <v>石　井</v>
          </cell>
          <cell r="F42" t="str">
            <v>高中央</v>
          </cell>
          <cell r="G42">
            <v>88</v>
          </cell>
          <cell r="H42">
            <v>5001</v>
          </cell>
          <cell r="I42" t="str">
            <v>堀　川</v>
          </cell>
          <cell r="J42">
            <v>50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1001</v>
          </cell>
          <cell r="E43" t="str">
            <v>来　田</v>
          </cell>
          <cell r="F43" t="str">
            <v>高　松</v>
          </cell>
          <cell r="G43">
            <v>87</v>
          </cell>
          <cell r="H43">
            <v>2604</v>
          </cell>
          <cell r="I43" t="str">
            <v>喜　多</v>
          </cell>
          <cell r="J43">
            <v>26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102</v>
          </cell>
          <cell r="E44" t="str">
            <v>上　川</v>
          </cell>
          <cell r="F44" t="str">
            <v>小中央</v>
          </cell>
          <cell r="G44">
            <v>86</v>
          </cell>
          <cell r="H44">
            <v>3804</v>
          </cell>
          <cell r="I44" t="str">
            <v>池　田</v>
          </cell>
          <cell r="J44">
            <v>38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>
            <v>2</v>
          </cell>
          <cell r="R44">
            <v>3</v>
          </cell>
          <cell r="S44">
            <v>6</v>
          </cell>
          <cell r="T44">
            <v>11</v>
          </cell>
          <cell r="U44">
            <v>22</v>
          </cell>
          <cell r="V44">
            <v>43</v>
          </cell>
          <cell r="W44">
            <v>2</v>
          </cell>
          <cell r="X44">
            <v>1</v>
          </cell>
          <cell r="Y44">
            <v>1</v>
          </cell>
          <cell r="Z44">
            <v>1</v>
          </cell>
          <cell r="AA44">
            <v>1</v>
          </cell>
          <cell r="AB44">
            <v>1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×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3802</v>
          </cell>
          <cell r="E45" t="str">
            <v>塩　田</v>
          </cell>
          <cell r="F45" t="str">
            <v>観総合</v>
          </cell>
          <cell r="G45">
            <v>85</v>
          </cell>
          <cell r="H45">
            <v>3602</v>
          </cell>
          <cell r="I45" t="str">
            <v>貞　廣</v>
          </cell>
          <cell r="J45">
            <v>36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1209</v>
          </cell>
          <cell r="E46" t="str">
            <v>小笠原</v>
          </cell>
          <cell r="F46" t="str">
            <v>高桜井</v>
          </cell>
          <cell r="G46">
            <v>84</v>
          </cell>
          <cell r="H46">
            <v>1402</v>
          </cell>
          <cell r="I46" t="str">
            <v>永　山</v>
          </cell>
          <cell r="J46">
            <v>14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1502</v>
          </cell>
          <cell r="E47" t="str">
            <v>小　田</v>
          </cell>
          <cell r="F47" t="str">
            <v>英　明</v>
          </cell>
          <cell r="G47">
            <v>83</v>
          </cell>
          <cell r="H47">
            <v>811</v>
          </cell>
          <cell r="I47" t="str">
            <v>小　川</v>
          </cell>
          <cell r="J47">
            <v>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2701</v>
          </cell>
          <cell r="E48" t="str">
            <v>大　西</v>
          </cell>
          <cell r="F48" t="str">
            <v>丸城西</v>
          </cell>
          <cell r="G48">
            <v>82</v>
          </cell>
          <cell r="H48">
            <v>907</v>
          </cell>
          <cell r="I48" t="str">
            <v>国　方</v>
          </cell>
          <cell r="J48">
            <v>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1901</v>
          </cell>
          <cell r="E49" t="str">
            <v>田　尾</v>
          </cell>
          <cell r="F49" t="str">
            <v>高松西</v>
          </cell>
          <cell r="G49">
            <v>81</v>
          </cell>
          <cell r="H49">
            <v>703</v>
          </cell>
          <cell r="I49" t="str">
            <v>藤　井</v>
          </cell>
          <cell r="J49">
            <v>7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3803</v>
          </cell>
          <cell r="E50" t="str">
            <v>山　本</v>
          </cell>
          <cell r="F50" t="str">
            <v>観総合</v>
          </cell>
          <cell r="G50">
            <v>80</v>
          </cell>
          <cell r="H50">
            <v>2603</v>
          </cell>
          <cell r="I50" t="str">
            <v>髙　木</v>
          </cell>
          <cell r="J50">
            <v>26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1205</v>
          </cell>
          <cell r="E51" t="str">
            <v>後　藤</v>
          </cell>
          <cell r="F51" t="str">
            <v>高桜井</v>
          </cell>
          <cell r="G51">
            <v>79</v>
          </cell>
          <cell r="H51">
            <v>3601</v>
          </cell>
          <cell r="I51" t="str">
            <v>山　本</v>
          </cell>
          <cell r="J51">
            <v>36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1203</v>
          </cell>
          <cell r="E52" t="str">
            <v>菊　地</v>
          </cell>
          <cell r="F52" t="str">
            <v>高桜井</v>
          </cell>
          <cell r="G52">
            <v>78</v>
          </cell>
          <cell r="H52">
            <v>905</v>
          </cell>
          <cell r="I52" t="str">
            <v>田　村</v>
          </cell>
          <cell r="J52">
            <v>9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1102</v>
          </cell>
          <cell r="E53" t="str">
            <v>寺　竹</v>
          </cell>
          <cell r="F53" t="str">
            <v>高松一</v>
          </cell>
          <cell r="G53">
            <v>77</v>
          </cell>
          <cell r="H53">
            <v>702</v>
          </cell>
          <cell r="I53" t="str">
            <v>中　村</v>
          </cell>
          <cell r="J53">
            <v>7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1206</v>
          </cell>
          <cell r="E54" t="str">
            <v>　東</v>
          </cell>
          <cell r="F54" t="str">
            <v>高桜井</v>
          </cell>
          <cell r="G54">
            <v>76</v>
          </cell>
          <cell r="H54">
            <v>202</v>
          </cell>
          <cell r="I54" t="str">
            <v>岩　倉</v>
          </cell>
          <cell r="J54">
            <v>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201</v>
          </cell>
          <cell r="E55" t="str">
            <v>寺　井</v>
          </cell>
          <cell r="F55" t="str">
            <v>三本松</v>
          </cell>
          <cell r="G55">
            <v>75</v>
          </cell>
          <cell r="H55">
            <v>4401</v>
          </cell>
          <cell r="I55" t="str">
            <v>児　山</v>
          </cell>
          <cell r="J55">
            <v>44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1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807</v>
          </cell>
          <cell r="E56" t="str">
            <v>佐々木</v>
          </cell>
          <cell r="F56" t="str">
            <v>高中央</v>
          </cell>
          <cell r="G56">
            <v>74</v>
          </cell>
          <cell r="H56">
            <v>701</v>
          </cell>
          <cell r="I56" t="str">
            <v>山　下</v>
          </cell>
          <cell r="J56">
            <v>7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1002</v>
          </cell>
          <cell r="E57" t="str">
            <v>　北</v>
          </cell>
          <cell r="F57" t="str">
            <v>高　松</v>
          </cell>
          <cell r="G57">
            <v>73</v>
          </cell>
          <cell r="H57">
            <v>1204</v>
          </cell>
          <cell r="I57" t="str">
            <v>西　岡</v>
          </cell>
          <cell r="J57">
            <v>12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×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1211</v>
          </cell>
          <cell r="E58" t="str">
            <v>間　嶋</v>
          </cell>
          <cell r="F58" t="str">
            <v>高桜井</v>
          </cell>
          <cell r="G58">
            <v>72</v>
          </cell>
          <cell r="H58">
            <v>2606</v>
          </cell>
          <cell r="I58" t="str">
            <v>森　下</v>
          </cell>
          <cell r="J58">
            <v>26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×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1105</v>
          </cell>
          <cell r="E59" t="str">
            <v>生　島</v>
          </cell>
          <cell r="F59" t="str">
            <v>高松一</v>
          </cell>
          <cell r="G59">
            <v>71</v>
          </cell>
          <cell r="H59">
            <v>1504</v>
          </cell>
          <cell r="I59" t="str">
            <v>　森</v>
          </cell>
          <cell r="J59">
            <v>15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3102</v>
          </cell>
          <cell r="E60" t="str">
            <v>石　川</v>
          </cell>
          <cell r="F60" t="str">
            <v>善　一</v>
          </cell>
          <cell r="G60">
            <v>70</v>
          </cell>
          <cell r="H60">
            <v>3604</v>
          </cell>
          <cell r="I60" t="str">
            <v>大　開</v>
          </cell>
          <cell r="J60">
            <v>36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×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1212</v>
          </cell>
          <cell r="E61" t="str">
            <v>木　村</v>
          </cell>
          <cell r="F61" t="str">
            <v>高桜井</v>
          </cell>
          <cell r="G61">
            <v>69</v>
          </cell>
          <cell r="H61">
            <v>1903</v>
          </cell>
          <cell r="I61" t="str">
            <v>川　東</v>
          </cell>
          <cell r="J61">
            <v>19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○</v>
          </cell>
          <cell r="D62">
            <v>812</v>
          </cell>
          <cell r="E62" t="str">
            <v>黒　川</v>
          </cell>
          <cell r="F62" t="str">
            <v>高中央</v>
          </cell>
          <cell r="G62">
            <v>68</v>
          </cell>
          <cell r="H62">
            <v>3805</v>
          </cell>
          <cell r="I62" t="str">
            <v>藤　田</v>
          </cell>
          <cell r="J62">
            <v>38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1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704</v>
          </cell>
          <cell r="E63" t="str">
            <v>大　嶋</v>
          </cell>
          <cell r="F63" t="str">
            <v>高松東</v>
          </cell>
          <cell r="G63">
            <v>67</v>
          </cell>
          <cell r="H63">
            <v>1213</v>
          </cell>
          <cell r="I63" t="str">
            <v>近　藤</v>
          </cell>
          <cell r="J63">
            <v>12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2607</v>
          </cell>
          <cell r="E64" t="str">
            <v>中　西</v>
          </cell>
          <cell r="F64" t="str">
            <v>丸　亀</v>
          </cell>
          <cell r="G64">
            <v>66</v>
          </cell>
          <cell r="H64">
            <v>104</v>
          </cell>
          <cell r="I64" t="str">
            <v>中　川</v>
          </cell>
          <cell r="J64">
            <v>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205</v>
          </cell>
          <cell r="E65" t="str">
            <v>六　車</v>
          </cell>
          <cell r="F65" t="str">
            <v>三本松</v>
          </cell>
          <cell r="G65">
            <v>65</v>
          </cell>
          <cell r="H65">
            <v>1404</v>
          </cell>
          <cell r="I65" t="str">
            <v>植　松</v>
          </cell>
          <cell r="J65">
            <v>14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1404</v>
          </cell>
          <cell r="E66" t="str">
            <v>植　松</v>
          </cell>
          <cell r="F66" t="str">
            <v>香中央</v>
          </cell>
          <cell r="G66">
            <v>64</v>
          </cell>
          <cell r="H66">
            <v>205</v>
          </cell>
          <cell r="I66" t="str">
            <v>六　車</v>
          </cell>
          <cell r="J66">
            <v>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104</v>
          </cell>
          <cell r="E67" t="str">
            <v>中　川</v>
          </cell>
          <cell r="F67" t="str">
            <v>小中央</v>
          </cell>
          <cell r="G67">
            <v>63</v>
          </cell>
          <cell r="H67">
            <v>2607</v>
          </cell>
          <cell r="I67" t="str">
            <v>中　西</v>
          </cell>
          <cell r="J67">
            <v>26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>
            <v>2</v>
          </cell>
          <cell r="R67">
            <v>2</v>
          </cell>
          <cell r="S67">
            <v>2</v>
          </cell>
          <cell r="T67">
            <v>2</v>
          </cell>
          <cell r="U67">
            <v>2</v>
          </cell>
          <cell r="V67">
            <v>63</v>
          </cell>
          <cell r="W67">
            <v>2</v>
          </cell>
          <cell r="X67">
            <v>1</v>
          </cell>
          <cell r="Y67">
            <v>1</v>
          </cell>
          <cell r="Z67">
            <v>1</v>
          </cell>
          <cell r="AA67">
            <v>1</v>
          </cell>
          <cell r="AB67">
            <v>1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1213</v>
          </cell>
          <cell r="E68" t="str">
            <v>近　藤</v>
          </cell>
          <cell r="F68" t="str">
            <v>高桜井</v>
          </cell>
          <cell r="G68">
            <v>62</v>
          </cell>
          <cell r="H68">
            <v>704</v>
          </cell>
          <cell r="I68" t="str">
            <v>大　嶋</v>
          </cell>
          <cell r="J68">
            <v>7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3805</v>
          </cell>
          <cell r="E69" t="str">
            <v>藤　田</v>
          </cell>
          <cell r="F69" t="str">
            <v>観総合</v>
          </cell>
          <cell r="G69">
            <v>61</v>
          </cell>
          <cell r="H69">
            <v>812</v>
          </cell>
          <cell r="I69" t="str">
            <v>黒　川</v>
          </cell>
          <cell r="J69">
            <v>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1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1903</v>
          </cell>
          <cell r="E70" t="str">
            <v>川　東</v>
          </cell>
          <cell r="F70" t="str">
            <v>高松西</v>
          </cell>
          <cell r="G70">
            <v>60</v>
          </cell>
          <cell r="H70">
            <v>1212</v>
          </cell>
          <cell r="I70" t="str">
            <v>木　村</v>
          </cell>
          <cell r="J70">
            <v>12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3604</v>
          </cell>
          <cell r="E71" t="str">
            <v>大　開</v>
          </cell>
          <cell r="F71" t="str">
            <v>笠　田</v>
          </cell>
          <cell r="G71">
            <v>59</v>
          </cell>
          <cell r="H71">
            <v>3102</v>
          </cell>
          <cell r="I71" t="str">
            <v>石　川</v>
          </cell>
          <cell r="J71">
            <v>31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1504</v>
          </cell>
          <cell r="E72" t="str">
            <v>　森</v>
          </cell>
          <cell r="F72" t="str">
            <v>英　明</v>
          </cell>
          <cell r="G72">
            <v>58</v>
          </cell>
          <cell r="H72">
            <v>1105</v>
          </cell>
          <cell r="I72" t="str">
            <v>生　島</v>
          </cell>
          <cell r="J72">
            <v>11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2606</v>
          </cell>
          <cell r="E73" t="str">
            <v>森　下</v>
          </cell>
          <cell r="F73" t="str">
            <v>丸　亀</v>
          </cell>
          <cell r="G73">
            <v>57</v>
          </cell>
          <cell r="H73">
            <v>1211</v>
          </cell>
          <cell r="I73" t="str">
            <v>間　嶋</v>
          </cell>
          <cell r="J73">
            <v>12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1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1204</v>
          </cell>
          <cell r="E74" t="str">
            <v>西　岡</v>
          </cell>
          <cell r="F74" t="str">
            <v>高桜井</v>
          </cell>
          <cell r="G74">
            <v>56</v>
          </cell>
          <cell r="H74">
            <v>1002</v>
          </cell>
          <cell r="I74" t="str">
            <v>　北</v>
          </cell>
          <cell r="J74">
            <v>10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701</v>
          </cell>
          <cell r="E75" t="str">
            <v>山　下</v>
          </cell>
          <cell r="F75" t="str">
            <v>高松東</v>
          </cell>
          <cell r="G75">
            <v>55</v>
          </cell>
          <cell r="H75">
            <v>807</v>
          </cell>
          <cell r="I75" t="str">
            <v>佐々木</v>
          </cell>
          <cell r="J75">
            <v>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4401</v>
          </cell>
          <cell r="E76" t="str">
            <v>児　山</v>
          </cell>
          <cell r="F76" t="str">
            <v>高瀬中</v>
          </cell>
          <cell r="G76">
            <v>54</v>
          </cell>
          <cell r="H76">
            <v>201</v>
          </cell>
          <cell r="I76" t="str">
            <v>寺　井</v>
          </cell>
          <cell r="J76">
            <v>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1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202</v>
          </cell>
          <cell r="E77" t="str">
            <v>岩　倉</v>
          </cell>
          <cell r="F77" t="str">
            <v>三本松</v>
          </cell>
          <cell r="G77">
            <v>53</v>
          </cell>
          <cell r="H77">
            <v>1206</v>
          </cell>
          <cell r="I77" t="str">
            <v>　東</v>
          </cell>
          <cell r="J77">
            <v>12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702</v>
          </cell>
          <cell r="E78" t="str">
            <v>中　村</v>
          </cell>
          <cell r="F78" t="str">
            <v>高松東</v>
          </cell>
          <cell r="G78">
            <v>52</v>
          </cell>
          <cell r="H78">
            <v>1102</v>
          </cell>
          <cell r="I78" t="str">
            <v>寺　竹</v>
          </cell>
          <cell r="J78">
            <v>11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905</v>
          </cell>
          <cell r="E79" t="str">
            <v>田　村</v>
          </cell>
          <cell r="F79" t="str">
            <v>高松商</v>
          </cell>
          <cell r="G79">
            <v>51</v>
          </cell>
          <cell r="H79">
            <v>1203</v>
          </cell>
          <cell r="I79" t="str">
            <v>菊　地</v>
          </cell>
          <cell r="J79">
            <v>12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3601</v>
          </cell>
          <cell r="E80" t="str">
            <v>山　本</v>
          </cell>
          <cell r="F80" t="str">
            <v>笠　田</v>
          </cell>
          <cell r="G80">
            <v>50</v>
          </cell>
          <cell r="H80">
            <v>1205</v>
          </cell>
          <cell r="I80" t="str">
            <v>後　藤</v>
          </cell>
          <cell r="J80">
            <v>12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2603</v>
          </cell>
          <cell r="E81" t="str">
            <v>髙　木</v>
          </cell>
          <cell r="F81" t="str">
            <v>丸　亀</v>
          </cell>
          <cell r="G81">
            <v>49</v>
          </cell>
          <cell r="H81">
            <v>3803</v>
          </cell>
          <cell r="I81" t="str">
            <v>山　本</v>
          </cell>
          <cell r="J81">
            <v>38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703</v>
          </cell>
          <cell r="E82" t="str">
            <v>藤　井</v>
          </cell>
          <cell r="F82" t="str">
            <v>高松東</v>
          </cell>
          <cell r="G82">
            <v>48</v>
          </cell>
          <cell r="H82">
            <v>1901</v>
          </cell>
          <cell r="I82" t="str">
            <v>田　尾</v>
          </cell>
          <cell r="J82">
            <v>19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907</v>
          </cell>
          <cell r="E83" t="str">
            <v>国　方</v>
          </cell>
          <cell r="F83" t="str">
            <v>高松商</v>
          </cell>
          <cell r="G83">
            <v>47</v>
          </cell>
          <cell r="H83">
            <v>2701</v>
          </cell>
          <cell r="I83" t="str">
            <v>大　西</v>
          </cell>
          <cell r="J83">
            <v>27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811</v>
          </cell>
          <cell r="E84" t="str">
            <v>小　川</v>
          </cell>
          <cell r="F84" t="str">
            <v>高中央</v>
          </cell>
          <cell r="G84">
            <v>46</v>
          </cell>
          <cell r="H84">
            <v>1502</v>
          </cell>
          <cell r="I84" t="str">
            <v>小　田</v>
          </cell>
          <cell r="J84">
            <v>15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1402</v>
          </cell>
          <cell r="E85" t="str">
            <v>永　山</v>
          </cell>
          <cell r="F85" t="str">
            <v>香中央</v>
          </cell>
          <cell r="G85">
            <v>45</v>
          </cell>
          <cell r="H85">
            <v>1209</v>
          </cell>
          <cell r="I85" t="str">
            <v>小笠原</v>
          </cell>
          <cell r="J85">
            <v>12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3602</v>
          </cell>
          <cell r="E86" t="str">
            <v>貞　廣</v>
          </cell>
          <cell r="F86" t="str">
            <v>笠　田</v>
          </cell>
          <cell r="G86">
            <v>44</v>
          </cell>
          <cell r="H86">
            <v>3802</v>
          </cell>
          <cell r="I86" t="str">
            <v>塩　田</v>
          </cell>
          <cell r="J86">
            <v>38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3804</v>
          </cell>
          <cell r="E87" t="str">
            <v>池　田</v>
          </cell>
          <cell r="F87" t="str">
            <v>観総合</v>
          </cell>
          <cell r="G87">
            <v>43</v>
          </cell>
          <cell r="H87">
            <v>102</v>
          </cell>
          <cell r="I87" t="str">
            <v>上　川</v>
          </cell>
          <cell r="J87">
            <v>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1</v>
          </cell>
          <cell r="AA87">
            <v>1</v>
          </cell>
          <cell r="AB87">
            <v>1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2604</v>
          </cell>
          <cell r="E88" t="str">
            <v>喜　多</v>
          </cell>
          <cell r="F88" t="str">
            <v>丸　亀</v>
          </cell>
          <cell r="G88">
            <v>42</v>
          </cell>
          <cell r="H88">
            <v>1001</v>
          </cell>
          <cell r="I88" t="str">
            <v>来　田</v>
          </cell>
          <cell r="J88">
            <v>10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5001</v>
          </cell>
          <cell r="E89" t="str">
            <v>堀　川</v>
          </cell>
          <cell r="F89" t="str">
            <v>長尾中</v>
          </cell>
          <cell r="G89">
            <v>41</v>
          </cell>
          <cell r="H89">
            <v>810</v>
          </cell>
          <cell r="I89" t="str">
            <v>石　井</v>
          </cell>
          <cell r="J89">
            <v>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203</v>
          </cell>
          <cell r="E90" t="str">
            <v>満　岡</v>
          </cell>
          <cell r="F90" t="str">
            <v>三本松</v>
          </cell>
          <cell r="G90">
            <v>40</v>
          </cell>
          <cell r="H90">
            <v>1501</v>
          </cell>
          <cell r="I90" t="str">
            <v>髙　橋</v>
          </cell>
          <cell r="J90">
            <v>15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1</v>
          </cell>
          <cell r="Z90">
            <v>1</v>
          </cell>
          <cell r="AA90">
            <v>1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1403</v>
          </cell>
          <cell r="E91" t="str">
            <v>半　井</v>
          </cell>
          <cell r="F91" t="str">
            <v>香中央</v>
          </cell>
          <cell r="G91">
            <v>39</v>
          </cell>
          <cell r="H91">
            <v>1202</v>
          </cell>
          <cell r="I91" t="str">
            <v>田　中</v>
          </cell>
          <cell r="J91">
            <v>12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1902</v>
          </cell>
          <cell r="E92" t="str">
            <v>横　井</v>
          </cell>
          <cell r="F92" t="str">
            <v>高松西</v>
          </cell>
          <cell r="G92">
            <v>38</v>
          </cell>
          <cell r="H92">
            <v>1401</v>
          </cell>
          <cell r="I92" t="str">
            <v>　梶</v>
          </cell>
          <cell r="J92">
            <v>14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1003</v>
          </cell>
          <cell r="E93" t="str">
            <v>稲　毛</v>
          </cell>
          <cell r="F93" t="str">
            <v>高　松</v>
          </cell>
          <cell r="G93">
            <v>37</v>
          </cell>
          <cell r="H93">
            <v>808</v>
          </cell>
          <cell r="I93" t="str">
            <v>小　泉</v>
          </cell>
          <cell r="J93">
            <v>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103</v>
          </cell>
          <cell r="E94" t="str">
            <v>山　本</v>
          </cell>
          <cell r="F94" t="str">
            <v>小中央</v>
          </cell>
          <cell r="G94">
            <v>36</v>
          </cell>
          <cell r="H94">
            <v>1201</v>
          </cell>
          <cell r="I94" t="str">
            <v>津　田</v>
          </cell>
          <cell r="J94">
            <v>12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>
            <v>1</v>
          </cell>
          <cell r="R94">
            <v>4</v>
          </cell>
          <cell r="S94">
            <v>4</v>
          </cell>
          <cell r="T94">
            <v>4</v>
          </cell>
          <cell r="U94">
            <v>29</v>
          </cell>
          <cell r="V94">
            <v>36</v>
          </cell>
          <cell r="W94">
            <v>2</v>
          </cell>
          <cell r="X94">
            <v>1</v>
          </cell>
          <cell r="Y94">
            <v>1</v>
          </cell>
          <cell r="Z94">
            <v>1</v>
          </cell>
          <cell r="AA94">
            <v>1</v>
          </cell>
          <cell r="AB94">
            <v>1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5002</v>
          </cell>
          <cell r="E95" t="str">
            <v>　谷</v>
          </cell>
          <cell r="F95" t="str">
            <v>長尾中</v>
          </cell>
          <cell r="G95">
            <v>35</v>
          </cell>
          <cell r="H95">
            <v>2602</v>
          </cell>
          <cell r="I95" t="str">
            <v>小　野</v>
          </cell>
          <cell r="J95">
            <v>26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1210</v>
          </cell>
          <cell r="E96" t="str">
            <v>髙　木</v>
          </cell>
          <cell r="F96" t="str">
            <v>高桜井</v>
          </cell>
          <cell r="G96">
            <v>34</v>
          </cell>
          <cell r="H96">
            <v>3801</v>
          </cell>
          <cell r="I96" t="str">
            <v>齋　賀</v>
          </cell>
          <cell r="J96">
            <v>38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1103</v>
          </cell>
          <cell r="E97" t="str">
            <v>仲　西</v>
          </cell>
          <cell r="F97" t="str">
            <v>高松一</v>
          </cell>
          <cell r="G97">
            <v>33</v>
          </cell>
          <cell r="H97">
            <v>3205</v>
          </cell>
          <cell r="I97" t="str">
            <v>山　本</v>
          </cell>
          <cell r="J97">
            <v>32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1207</v>
          </cell>
          <cell r="E98" t="str">
            <v>　森</v>
          </cell>
          <cell r="F98" t="str">
            <v>高桜井</v>
          </cell>
          <cell r="G98">
            <v>32</v>
          </cell>
          <cell r="H98">
            <v>806</v>
          </cell>
          <cell r="I98" t="str">
            <v>小　野</v>
          </cell>
          <cell r="J98">
            <v>8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1104</v>
          </cell>
          <cell r="E99" t="str">
            <v>大　森</v>
          </cell>
          <cell r="F99" t="str">
            <v>高松一</v>
          </cell>
          <cell r="G99">
            <v>31</v>
          </cell>
          <cell r="H99">
            <v>805</v>
          </cell>
          <cell r="I99" t="str">
            <v>納　田</v>
          </cell>
          <cell r="J99">
            <v>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1004</v>
          </cell>
          <cell r="E100" t="str">
            <v>秋　山</v>
          </cell>
          <cell r="F100" t="str">
            <v>高　松</v>
          </cell>
          <cell r="G100">
            <v>30</v>
          </cell>
          <cell r="H100">
            <v>4601</v>
          </cell>
          <cell r="I100" t="str">
            <v>畠　山</v>
          </cell>
          <cell r="J100">
            <v>46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2605</v>
          </cell>
          <cell r="E101" t="str">
            <v>戸　城</v>
          </cell>
          <cell r="F101" t="str">
            <v>丸　亀</v>
          </cell>
          <cell r="G101">
            <v>29</v>
          </cell>
          <cell r="H101">
            <v>908</v>
          </cell>
          <cell r="I101" t="str">
            <v>谷　定</v>
          </cell>
          <cell r="J101">
            <v>9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1</v>
          </cell>
          <cell r="Z101">
            <v>1</v>
          </cell>
          <cell r="AA101">
            <v>1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3101</v>
          </cell>
          <cell r="E102" t="str">
            <v>増　田</v>
          </cell>
          <cell r="F102" t="str">
            <v>善　一</v>
          </cell>
          <cell r="G102">
            <v>28</v>
          </cell>
          <cell r="H102">
            <v>4301</v>
          </cell>
          <cell r="I102" t="str">
            <v>矢　野</v>
          </cell>
          <cell r="J102">
            <v>43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1208</v>
          </cell>
          <cell r="E103" t="str">
            <v>井　上</v>
          </cell>
          <cell r="F103" t="str">
            <v>高桜井</v>
          </cell>
          <cell r="G103">
            <v>27</v>
          </cell>
          <cell r="H103">
            <v>1101</v>
          </cell>
          <cell r="I103" t="str">
            <v>山　﨑</v>
          </cell>
          <cell r="J103">
            <v>11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5003</v>
          </cell>
          <cell r="E104" t="str">
            <v>石　塚</v>
          </cell>
          <cell r="F104" t="str">
            <v>長尾中</v>
          </cell>
          <cell r="G104">
            <v>26</v>
          </cell>
          <cell r="H104">
            <v>1601</v>
          </cell>
          <cell r="I104" t="str">
            <v>斉　藤</v>
          </cell>
          <cell r="J104">
            <v>16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3603</v>
          </cell>
          <cell r="E105" t="str">
            <v>今　城</v>
          </cell>
          <cell r="F105" t="str">
            <v>笠　田</v>
          </cell>
          <cell r="G105">
            <v>25</v>
          </cell>
          <cell r="H105">
            <v>101</v>
          </cell>
          <cell r="I105" t="str">
            <v>平　間</v>
          </cell>
          <cell r="J105">
            <v>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4402</v>
          </cell>
          <cell r="E106" t="str">
            <v>藤　田</v>
          </cell>
          <cell r="F106" t="str">
            <v>高瀬中</v>
          </cell>
          <cell r="G106">
            <v>24</v>
          </cell>
          <cell r="H106">
            <v>904</v>
          </cell>
          <cell r="I106" t="str">
            <v>神　髙</v>
          </cell>
          <cell r="J106">
            <v>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204</v>
          </cell>
          <cell r="E107" t="str">
            <v>河　井</v>
          </cell>
          <cell r="F107" t="str">
            <v>三本松</v>
          </cell>
          <cell r="G107">
            <v>23</v>
          </cell>
          <cell r="H107">
            <v>3503</v>
          </cell>
          <cell r="I107" t="str">
            <v>宮　崎</v>
          </cell>
          <cell r="J107">
            <v>35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809</v>
          </cell>
          <cell r="E108" t="str">
            <v>土　田</v>
          </cell>
          <cell r="F108" t="str">
            <v>高中央</v>
          </cell>
          <cell r="G108">
            <v>22</v>
          </cell>
          <cell r="H108">
            <v>903</v>
          </cell>
          <cell r="I108" t="str">
            <v>渡　邊</v>
          </cell>
          <cell r="J108">
            <v>9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4705</v>
          </cell>
          <cell r="E109" t="str">
            <v>黒　川</v>
          </cell>
          <cell r="F109" t="str">
            <v>イトウTTC</v>
          </cell>
          <cell r="G109">
            <v>21</v>
          </cell>
          <cell r="H109">
            <v>3204</v>
          </cell>
          <cell r="I109" t="str">
            <v>髙　田</v>
          </cell>
          <cell r="J109">
            <v>32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1503</v>
          </cell>
          <cell r="E110" t="str">
            <v>萬　藤</v>
          </cell>
          <cell r="F110" t="str">
            <v>英　明</v>
          </cell>
          <cell r="G110">
            <v>20</v>
          </cell>
          <cell r="H110">
            <v>802</v>
          </cell>
          <cell r="I110" t="str">
            <v>大　西</v>
          </cell>
          <cell r="J110">
            <v>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44B80-E6F3-4B9E-929E-C996A39DAFA6}">
  <sheetPr codeName="Sheet21">
    <tabColor theme="4" tint="0.79998168889431442"/>
    <pageSetUpPr fitToPage="1"/>
  </sheetPr>
  <dimension ref="A1:BV120"/>
  <sheetViews>
    <sheetView tabSelected="1" view="pageBreakPreview" zoomScale="55" zoomScaleNormal="85" zoomScaleSheetLayoutView="55" workbookViewId="0">
      <selection activeCell="AB4" sqref="AB4:AT5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6" customWidth="1"/>
    <col min="5" max="5" width="1.77734375" style="5" customWidth="1"/>
    <col min="6" max="6" width="6.77734375" style="4" customWidth="1"/>
    <col min="7" max="7" width="1.77734375" style="5" customWidth="1"/>
    <col min="8" max="30" width="2.77734375" style="2" customWidth="1"/>
    <col min="31" max="31" width="0" style="2" hidden="1" customWidth="1"/>
    <col min="32" max="32" width="9.33203125" style="6" customWidth="1"/>
    <col min="33" max="33" width="1.77734375" style="5" customWidth="1"/>
    <col min="34" max="34" width="6.77734375" style="4" customWidth="1"/>
    <col min="35" max="35" width="1.77734375" style="5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6" customWidth="1"/>
    <col min="42" max="42" width="1.77734375" style="5" customWidth="1"/>
    <col min="43" max="43" width="6.77734375" style="4" customWidth="1"/>
    <col min="44" max="44" width="1.77734375" style="5" customWidth="1"/>
    <col min="45" max="67" width="2.77734375" style="2" customWidth="1"/>
    <col min="68" max="68" width="0" style="2" hidden="1" customWidth="1"/>
    <col min="69" max="69" width="9.33203125" style="6" customWidth="1"/>
    <col min="70" max="70" width="1.77734375" style="5" customWidth="1"/>
    <col min="71" max="71" width="6.77734375" style="4" customWidth="1"/>
    <col min="72" max="72" width="1.77734375" style="5" customWidth="1"/>
    <col min="73" max="73" width="4.33203125" style="1" customWidth="1"/>
    <col min="74" max="74" width="2.77734375" style="2" customWidth="1"/>
    <col min="75" max="16384" width="9" style="2"/>
  </cols>
  <sheetData>
    <row r="1" spans="1:74" ht="30" customHeight="1" x14ac:dyDescent="0.2">
      <c r="D1" s="245" t="s">
        <v>0</v>
      </c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</row>
    <row r="3" spans="1:74" ht="25.05" customHeight="1" x14ac:dyDescent="0.2">
      <c r="AE3" s="247" t="s">
        <v>129</v>
      </c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BM3" s="248" t="s">
        <v>2</v>
      </c>
      <c r="BN3" s="246"/>
      <c r="BO3" s="246"/>
      <c r="BP3" s="246"/>
      <c r="BQ3" s="246"/>
      <c r="BR3" s="246"/>
      <c r="BS3" s="246"/>
      <c r="BT3" s="246"/>
      <c r="BU3" s="246"/>
    </row>
    <row r="4" spans="1:74" ht="13.8" customHeight="1" x14ac:dyDescent="0.2">
      <c r="Z4" s="29"/>
      <c r="AA4" s="29"/>
      <c r="AB4" s="400" t="s">
        <v>369</v>
      </c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400"/>
      <c r="AU4" s="29"/>
      <c r="AV4" s="29"/>
      <c r="AW4" s="29"/>
      <c r="AX4" s="29"/>
      <c r="BM4" s="248" t="s">
        <v>3</v>
      </c>
      <c r="BN4" s="246"/>
      <c r="BO4" s="246"/>
      <c r="BP4" s="246"/>
      <c r="BQ4" s="246"/>
      <c r="BR4" s="246"/>
      <c r="BS4" s="246"/>
      <c r="BT4" s="246"/>
      <c r="BU4" s="246"/>
    </row>
    <row r="5" spans="1:74" ht="13.8" customHeight="1" x14ac:dyDescent="0.2">
      <c r="Y5" s="29"/>
      <c r="Z5" s="29"/>
      <c r="AA5" s="29"/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0"/>
      <c r="AM5" s="400"/>
      <c r="AN5" s="400"/>
      <c r="AO5" s="400"/>
      <c r="AP5" s="400"/>
      <c r="AQ5" s="400"/>
      <c r="AR5" s="400"/>
      <c r="AS5" s="400"/>
      <c r="AT5" s="400"/>
      <c r="AU5" s="29"/>
      <c r="AV5" s="29"/>
      <c r="AW5" s="29"/>
      <c r="AX5" s="29"/>
    </row>
    <row r="6" spans="1:74" ht="7.2" customHeight="1" thickBot="1" x14ac:dyDescent="0.25">
      <c r="A6" s="173" t="s">
        <v>370</v>
      </c>
      <c r="B6" s="240">
        <v>1</v>
      </c>
      <c r="D6" s="238" t="s">
        <v>130</v>
      </c>
      <c r="E6" s="237" t="s">
        <v>5</v>
      </c>
      <c r="F6" s="239" t="s">
        <v>30</v>
      </c>
      <c r="G6" s="237" t="s">
        <v>7</v>
      </c>
      <c r="H6" s="95"/>
      <c r="I6" s="95"/>
      <c r="J6" s="7"/>
      <c r="K6" s="7"/>
      <c r="L6" s="7"/>
      <c r="M6" s="7"/>
      <c r="Q6" s="8"/>
      <c r="R6" s="241" t="s">
        <v>364</v>
      </c>
      <c r="S6" s="242"/>
      <c r="T6" s="242"/>
      <c r="U6" s="8"/>
      <c r="Y6" s="7"/>
      <c r="Z6" s="7"/>
      <c r="AA6" s="7"/>
      <c r="AB6" s="7"/>
      <c r="AC6" s="95"/>
      <c r="AD6" s="95"/>
      <c r="AF6" s="238" t="s">
        <v>131</v>
      </c>
      <c r="AG6" s="237" t="s">
        <v>5</v>
      </c>
      <c r="AH6" s="239" t="s">
        <v>17</v>
      </c>
      <c r="AI6" s="237" t="s">
        <v>7</v>
      </c>
      <c r="AJ6" s="240">
        <v>54</v>
      </c>
      <c r="AK6" s="173" t="s">
        <v>370</v>
      </c>
      <c r="AL6" s="173" t="s">
        <v>370</v>
      </c>
      <c r="AM6" s="240">
        <v>106</v>
      </c>
      <c r="AO6" s="238" t="s">
        <v>132</v>
      </c>
      <c r="AP6" s="237" t="s">
        <v>5</v>
      </c>
      <c r="AQ6" s="239" t="s">
        <v>30</v>
      </c>
      <c r="AR6" s="237" t="s">
        <v>7</v>
      </c>
      <c r="AS6" s="95"/>
      <c r="AT6" s="95"/>
      <c r="AU6" s="7"/>
      <c r="AV6" s="7"/>
      <c r="AW6" s="7"/>
      <c r="AX6" s="7"/>
      <c r="BJ6" s="7"/>
      <c r="BK6" s="7"/>
      <c r="BL6" s="7"/>
      <c r="BM6" s="7"/>
      <c r="BN6" s="95"/>
      <c r="BO6" s="95"/>
      <c r="BQ6" s="238" t="s">
        <v>133</v>
      </c>
      <c r="BR6" s="237" t="s">
        <v>5</v>
      </c>
      <c r="BS6" s="239" t="s">
        <v>6</v>
      </c>
      <c r="BT6" s="237" t="s">
        <v>7</v>
      </c>
      <c r="BU6" s="240">
        <v>158</v>
      </c>
      <c r="BV6" s="173" t="s">
        <v>370</v>
      </c>
    </row>
    <row r="7" spans="1:74" ht="7.2" customHeight="1" thickTop="1" thickBot="1" x14ac:dyDescent="0.25">
      <c r="A7" s="173"/>
      <c r="B7" s="240"/>
      <c r="D7" s="238"/>
      <c r="E7" s="237"/>
      <c r="F7" s="239"/>
      <c r="G7" s="237"/>
      <c r="H7" s="7"/>
      <c r="I7" s="7"/>
      <c r="J7" s="97"/>
      <c r="K7" s="7"/>
      <c r="L7" s="7"/>
      <c r="M7" s="7"/>
      <c r="Q7" s="8"/>
      <c r="R7" s="242"/>
      <c r="S7" s="242"/>
      <c r="T7" s="242"/>
      <c r="U7" s="8"/>
      <c r="Y7" s="7"/>
      <c r="Z7" s="7"/>
      <c r="AA7" s="7"/>
      <c r="AB7" s="99"/>
      <c r="AC7" s="7"/>
      <c r="AD7" s="7"/>
      <c r="AF7" s="238"/>
      <c r="AG7" s="237"/>
      <c r="AH7" s="239"/>
      <c r="AI7" s="237"/>
      <c r="AJ7" s="240"/>
      <c r="AK7" s="173"/>
      <c r="AL7" s="173"/>
      <c r="AM7" s="240"/>
      <c r="AO7" s="238"/>
      <c r="AP7" s="237"/>
      <c r="AQ7" s="239"/>
      <c r="AR7" s="237"/>
      <c r="AS7" s="7"/>
      <c r="AT7" s="7"/>
      <c r="AU7" s="97"/>
      <c r="AV7" s="7"/>
      <c r="AW7" s="7"/>
      <c r="AX7" s="7"/>
      <c r="BJ7" s="7"/>
      <c r="BK7" s="7"/>
      <c r="BL7" s="7"/>
      <c r="BM7" s="99"/>
      <c r="BN7" s="7"/>
      <c r="BO7" s="7"/>
      <c r="BQ7" s="238"/>
      <c r="BR7" s="237"/>
      <c r="BS7" s="239"/>
      <c r="BT7" s="237"/>
      <c r="BU7" s="240"/>
      <c r="BV7" s="173"/>
    </row>
    <row r="8" spans="1:74" ht="7.2" customHeight="1" thickTop="1" thickBot="1" x14ac:dyDescent="0.25">
      <c r="B8" s="240">
        <v>2</v>
      </c>
      <c r="D8" s="238" t="s">
        <v>134</v>
      </c>
      <c r="E8" s="237" t="s">
        <v>5</v>
      </c>
      <c r="F8" s="239" t="s">
        <v>26</v>
      </c>
      <c r="G8" s="237" t="s">
        <v>7</v>
      </c>
      <c r="H8" s="94"/>
      <c r="I8" s="12"/>
      <c r="J8" s="13"/>
      <c r="K8" s="106"/>
      <c r="L8" s="7"/>
      <c r="M8" s="7"/>
      <c r="Q8" s="8"/>
      <c r="R8" s="242"/>
      <c r="S8" s="242"/>
      <c r="T8" s="242"/>
      <c r="U8" s="8"/>
      <c r="Y8" s="7"/>
      <c r="Z8" s="7"/>
      <c r="AA8" s="108"/>
      <c r="AB8" s="12"/>
      <c r="AC8" s="13"/>
      <c r="AD8" s="9"/>
      <c r="AF8" s="238" t="s">
        <v>135</v>
      </c>
      <c r="AG8" s="237" t="s">
        <v>5</v>
      </c>
      <c r="AH8" s="239" t="s">
        <v>136</v>
      </c>
      <c r="AI8" s="237" t="s">
        <v>7</v>
      </c>
      <c r="AJ8" s="240">
        <v>55</v>
      </c>
      <c r="AM8" s="240">
        <v>107</v>
      </c>
      <c r="AO8" s="238" t="s">
        <v>137</v>
      </c>
      <c r="AP8" s="237" t="s">
        <v>5</v>
      </c>
      <c r="AQ8" s="239" t="s">
        <v>17</v>
      </c>
      <c r="AR8" s="237" t="s">
        <v>7</v>
      </c>
      <c r="AS8" s="95"/>
      <c r="AT8" s="12"/>
      <c r="AU8" s="13"/>
      <c r="AV8" s="106"/>
      <c r="AW8" s="7"/>
      <c r="AX8" s="7"/>
      <c r="BJ8" s="7"/>
      <c r="BK8" s="7"/>
      <c r="BL8" s="108"/>
      <c r="BM8" s="12"/>
      <c r="BN8" s="13"/>
      <c r="BO8" s="95"/>
      <c r="BQ8" s="238" t="s">
        <v>138</v>
      </c>
      <c r="BR8" s="237" t="s">
        <v>5</v>
      </c>
      <c r="BS8" s="239" t="s">
        <v>19</v>
      </c>
      <c r="BT8" s="237" t="s">
        <v>7</v>
      </c>
      <c r="BU8" s="240">
        <v>159</v>
      </c>
    </row>
    <row r="9" spans="1:74" ht="7.2" customHeight="1" thickTop="1" thickBot="1" x14ac:dyDescent="0.25">
      <c r="B9" s="240"/>
      <c r="D9" s="238"/>
      <c r="E9" s="237"/>
      <c r="F9" s="239"/>
      <c r="G9" s="237"/>
      <c r="H9" s="7"/>
      <c r="I9" s="103"/>
      <c r="J9" s="7"/>
      <c r="K9" s="106"/>
      <c r="L9" s="7"/>
      <c r="M9" s="7"/>
      <c r="Q9" s="8"/>
      <c r="R9" s="242"/>
      <c r="S9" s="242"/>
      <c r="T9" s="242"/>
      <c r="U9" s="8"/>
      <c r="Y9" s="7"/>
      <c r="Z9" s="7"/>
      <c r="AA9" s="108"/>
      <c r="AB9" s="7"/>
      <c r="AC9" s="14"/>
      <c r="AD9" s="10"/>
      <c r="AF9" s="238"/>
      <c r="AG9" s="237"/>
      <c r="AH9" s="239"/>
      <c r="AI9" s="237"/>
      <c r="AJ9" s="240"/>
      <c r="AM9" s="240"/>
      <c r="AO9" s="238"/>
      <c r="AP9" s="237"/>
      <c r="AQ9" s="239"/>
      <c r="AR9" s="237"/>
      <c r="AS9" s="7"/>
      <c r="AT9" s="107"/>
      <c r="AU9" s="7"/>
      <c r="AV9" s="106"/>
      <c r="AW9" s="7"/>
      <c r="AX9" s="7"/>
      <c r="BJ9" s="7"/>
      <c r="BK9" s="7"/>
      <c r="BL9" s="108"/>
      <c r="BM9" s="7"/>
      <c r="BN9" s="100"/>
      <c r="BO9" s="7"/>
      <c r="BQ9" s="238"/>
      <c r="BR9" s="237"/>
      <c r="BS9" s="239"/>
      <c r="BT9" s="237"/>
      <c r="BU9" s="240"/>
    </row>
    <row r="10" spans="1:74" ht="7.2" customHeight="1" thickTop="1" thickBot="1" x14ac:dyDescent="0.25">
      <c r="B10" s="240">
        <v>3</v>
      </c>
      <c r="D10" s="238" t="s">
        <v>139</v>
      </c>
      <c r="E10" s="237" t="s">
        <v>5</v>
      </c>
      <c r="F10" s="239" t="s">
        <v>92</v>
      </c>
      <c r="G10" s="237" t="s">
        <v>7</v>
      </c>
      <c r="H10" s="95"/>
      <c r="I10" s="101"/>
      <c r="J10" s="7"/>
      <c r="K10" s="106"/>
      <c r="L10" s="7"/>
      <c r="M10" s="7"/>
      <c r="Q10" s="8"/>
      <c r="R10" s="242"/>
      <c r="S10" s="242"/>
      <c r="T10" s="242"/>
      <c r="U10" s="8"/>
      <c r="Y10" s="7"/>
      <c r="Z10" s="7"/>
      <c r="AA10" s="108"/>
      <c r="AB10" s="7"/>
      <c r="AC10" s="102"/>
      <c r="AD10" s="95"/>
      <c r="AF10" s="238" t="s">
        <v>140</v>
      </c>
      <c r="AG10" s="237" t="s">
        <v>5</v>
      </c>
      <c r="AH10" s="239" t="s">
        <v>141</v>
      </c>
      <c r="AI10" s="237" t="s">
        <v>7</v>
      </c>
      <c r="AJ10" s="240">
        <v>56</v>
      </c>
      <c r="AM10" s="240">
        <v>108</v>
      </c>
      <c r="AO10" s="238" t="s">
        <v>142</v>
      </c>
      <c r="AP10" s="237" t="s">
        <v>5</v>
      </c>
      <c r="AQ10" s="239" t="s">
        <v>15</v>
      </c>
      <c r="AR10" s="237" t="s">
        <v>7</v>
      </c>
      <c r="AS10" s="11"/>
      <c r="AT10" s="7"/>
      <c r="AU10" s="7"/>
      <c r="AV10" s="106"/>
      <c r="AW10" s="7"/>
      <c r="AX10" s="7"/>
      <c r="BJ10" s="7"/>
      <c r="BK10" s="7"/>
      <c r="BL10" s="108"/>
      <c r="BM10" s="7"/>
      <c r="BN10" s="12"/>
      <c r="BO10" s="16"/>
      <c r="BQ10" s="238" t="s">
        <v>74</v>
      </c>
      <c r="BR10" s="237" t="s">
        <v>5</v>
      </c>
      <c r="BS10" s="239" t="s">
        <v>9</v>
      </c>
      <c r="BT10" s="237" t="s">
        <v>7</v>
      </c>
      <c r="BU10" s="240">
        <v>160</v>
      </c>
    </row>
    <row r="11" spans="1:74" ht="7.2" customHeight="1" thickTop="1" thickBot="1" x14ac:dyDescent="0.25">
      <c r="B11" s="240"/>
      <c r="D11" s="238"/>
      <c r="E11" s="237"/>
      <c r="F11" s="239"/>
      <c r="G11" s="237"/>
      <c r="H11" s="7"/>
      <c r="I11" s="7"/>
      <c r="J11" s="7"/>
      <c r="K11" s="97"/>
      <c r="L11" s="7"/>
      <c r="M11" s="7"/>
      <c r="Q11" s="8"/>
      <c r="R11" s="242"/>
      <c r="S11" s="242"/>
      <c r="T11" s="242"/>
      <c r="U11" s="8"/>
      <c r="Y11" s="7"/>
      <c r="Z11" s="7"/>
      <c r="AA11" s="99"/>
      <c r="AB11" s="7"/>
      <c r="AC11" s="7"/>
      <c r="AD11" s="7"/>
      <c r="AF11" s="238"/>
      <c r="AG11" s="237"/>
      <c r="AH11" s="239"/>
      <c r="AI11" s="237"/>
      <c r="AJ11" s="240"/>
      <c r="AM11" s="240"/>
      <c r="AO11" s="238"/>
      <c r="AP11" s="237"/>
      <c r="AQ11" s="239"/>
      <c r="AR11" s="237"/>
      <c r="AS11" s="7"/>
      <c r="AT11" s="7"/>
      <c r="AU11" s="7"/>
      <c r="AV11" s="97"/>
      <c r="AW11" s="7"/>
      <c r="AX11" s="7"/>
      <c r="BJ11" s="7"/>
      <c r="BK11" s="7"/>
      <c r="BL11" s="99"/>
      <c r="BM11" s="7"/>
      <c r="BN11" s="7"/>
      <c r="BO11" s="10"/>
      <c r="BQ11" s="238"/>
      <c r="BR11" s="237"/>
      <c r="BS11" s="239"/>
      <c r="BT11" s="237"/>
      <c r="BU11" s="240"/>
    </row>
    <row r="12" spans="1:74" ht="7.2" customHeight="1" thickTop="1" thickBot="1" x14ac:dyDescent="0.25">
      <c r="B12" s="240">
        <v>4</v>
      </c>
      <c r="D12" s="238" t="s">
        <v>32</v>
      </c>
      <c r="E12" s="237" t="s">
        <v>5</v>
      </c>
      <c r="F12" s="239" t="s">
        <v>143</v>
      </c>
      <c r="G12" s="237" t="s">
        <v>7</v>
      </c>
      <c r="H12" s="7"/>
      <c r="I12" s="7"/>
      <c r="J12" s="12"/>
      <c r="K12" s="13"/>
      <c r="L12" s="106"/>
      <c r="M12" s="7"/>
      <c r="Q12" s="8"/>
      <c r="R12" s="242"/>
      <c r="S12" s="242"/>
      <c r="T12" s="242"/>
      <c r="U12" s="8"/>
      <c r="Y12" s="7"/>
      <c r="Z12" s="108"/>
      <c r="AA12" s="12"/>
      <c r="AB12" s="13"/>
      <c r="AC12" s="7"/>
      <c r="AD12" s="95"/>
      <c r="AF12" s="238" t="s">
        <v>144</v>
      </c>
      <c r="AG12" s="237" t="s">
        <v>5</v>
      </c>
      <c r="AH12" s="239" t="s">
        <v>26</v>
      </c>
      <c r="AI12" s="237" t="s">
        <v>7</v>
      </c>
      <c r="AJ12" s="240">
        <v>57</v>
      </c>
      <c r="AM12" s="240">
        <v>109</v>
      </c>
      <c r="AO12" s="238" t="s">
        <v>20</v>
      </c>
      <c r="AP12" s="237" t="s">
        <v>5</v>
      </c>
      <c r="AQ12" s="239" t="s">
        <v>64</v>
      </c>
      <c r="AR12" s="237" t="s">
        <v>7</v>
      </c>
      <c r="AS12" s="7"/>
      <c r="AT12" s="7"/>
      <c r="AU12" s="12"/>
      <c r="AV12" s="13"/>
      <c r="AW12" s="106"/>
      <c r="AX12" s="7"/>
      <c r="BJ12" s="7"/>
      <c r="BK12" s="108"/>
      <c r="BL12" s="12"/>
      <c r="BM12" s="13"/>
      <c r="BN12" s="7"/>
      <c r="BO12" s="95"/>
      <c r="BQ12" s="238" t="s">
        <v>145</v>
      </c>
      <c r="BR12" s="237" t="s">
        <v>5</v>
      </c>
      <c r="BS12" s="239" t="s">
        <v>17</v>
      </c>
      <c r="BT12" s="237" t="s">
        <v>7</v>
      </c>
      <c r="BU12" s="240">
        <v>161</v>
      </c>
    </row>
    <row r="13" spans="1:74" ht="7.2" customHeight="1" thickTop="1" thickBot="1" x14ac:dyDescent="0.25">
      <c r="B13" s="240"/>
      <c r="D13" s="238"/>
      <c r="E13" s="237"/>
      <c r="F13" s="239"/>
      <c r="G13" s="237"/>
      <c r="H13" s="10"/>
      <c r="I13" s="96"/>
      <c r="J13" s="12"/>
      <c r="K13" s="13"/>
      <c r="L13" s="106"/>
      <c r="M13" s="7"/>
      <c r="Q13" s="8"/>
      <c r="R13" s="242"/>
      <c r="S13" s="242"/>
      <c r="T13" s="242"/>
      <c r="U13" s="8"/>
      <c r="Y13" s="7"/>
      <c r="Z13" s="108"/>
      <c r="AA13" s="12"/>
      <c r="AB13" s="13"/>
      <c r="AC13" s="99"/>
      <c r="AD13" s="7"/>
      <c r="AF13" s="238"/>
      <c r="AG13" s="237"/>
      <c r="AH13" s="239"/>
      <c r="AI13" s="237"/>
      <c r="AJ13" s="240"/>
      <c r="AM13" s="240"/>
      <c r="AO13" s="238"/>
      <c r="AP13" s="237"/>
      <c r="AQ13" s="239"/>
      <c r="AR13" s="237"/>
      <c r="AS13" s="10"/>
      <c r="AT13" s="96"/>
      <c r="AU13" s="12"/>
      <c r="AV13" s="13"/>
      <c r="AW13" s="106"/>
      <c r="AX13" s="7"/>
      <c r="BJ13" s="7"/>
      <c r="BK13" s="108"/>
      <c r="BL13" s="12"/>
      <c r="BM13" s="13"/>
      <c r="BN13" s="99"/>
      <c r="BO13" s="7"/>
      <c r="BQ13" s="238"/>
      <c r="BR13" s="237"/>
      <c r="BS13" s="239"/>
      <c r="BT13" s="237"/>
      <c r="BU13" s="240"/>
    </row>
    <row r="14" spans="1:74" ht="7.2" customHeight="1" thickTop="1" thickBot="1" x14ac:dyDescent="0.25">
      <c r="B14" s="240">
        <v>5</v>
      </c>
      <c r="D14" s="238" t="s">
        <v>146</v>
      </c>
      <c r="E14" s="237" t="s">
        <v>5</v>
      </c>
      <c r="F14" s="239" t="s">
        <v>136</v>
      </c>
      <c r="G14" s="237" t="s">
        <v>7</v>
      </c>
      <c r="H14" s="95"/>
      <c r="I14" s="106"/>
      <c r="J14" s="105"/>
      <c r="K14" s="7"/>
      <c r="L14" s="106"/>
      <c r="M14" s="7"/>
      <c r="Q14" s="8"/>
      <c r="R14" s="242"/>
      <c r="S14" s="242"/>
      <c r="T14" s="242"/>
      <c r="U14" s="8"/>
      <c r="Y14" s="7"/>
      <c r="Z14" s="108"/>
      <c r="AA14" s="12"/>
      <c r="AB14" s="14"/>
      <c r="AC14" s="14"/>
      <c r="AD14" s="16"/>
      <c r="AF14" s="238" t="s">
        <v>147</v>
      </c>
      <c r="AG14" s="237" t="s">
        <v>5</v>
      </c>
      <c r="AH14" s="239" t="s">
        <v>49</v>
      </c>
      <c r="AI14" s="237" t="s">
        <v>7</v>
      </c>
      <c r="AJ14" s="240">
        <v>58</v>
      </c>
      <c r="AM14" s="240">
        <v>110</v>
      </c>
      <c r="AO14" s="238" t="s">
        <v>148</v>
      </c>
      <c r="AP14" s="237" t="s">
        <v>5</v>
      </c>
      <c r="AQ14" s="239" t="s">
        <v>51</v>
      </c>
      <c r="AR14" s="237" t="s">
        <v>7</v>
      </c>
      <c r="AS14" s="95"/>
      <c r="AT14" s="106"/>
      <c r="AU14" s="105"/>
      <c r="AV14" s="7"/>
      <c r="AW14" s="106"/>
      <c r="AX14" s="7"/>
      <c r="BJ14" s="7"/>
      <c r="BK14" s="108"/>
      <c r="BL14" s="7"/>
      <c r="BM14" s="109"/>
      <c r="BN14" s="12"/>
      <c r="BO14" s="16"/>
      <c r="BQ14" s="238" t="s">
        <v>149</v>
      </c>
      <c r="BR14" s="237" t="s">
        <v>5</v>
      </c>
      <c r="BS14" s="239" t="s">
        <v>28</v>
      </c>
      <c r="BT14" s="237" t="s">
        <v>7</v>
      </c>
      <c r="BU14" s="240">
        <v>162</v>
      </c>
    </row>
    <row r="15" spans="1:74" ht="7.2" customHeight="1" thickTop="1" thickBot="1" x14ac:dyDescent="0.25">
      <c r="B15" s="240"/>
      <c r="D15" s="238"/>
      <c r="E15" s="237"/>
      <c r="F15" s="239"/>
      <c r="G15" s="237"/>
      <c r="H15" s="7"/>
      <c r="I15" s="7"/>
      <c r="J15" s="107"/>
      <c r="K15" s="7"/>
      <c r="L15" s="106"/>
      <c r="M15" s="7"/>
      <c r="Q15" s="15"/>
      <c r="R15" s="243" t="s">
        <v>367</v>
      </c>
      <c r="S15" s="244"/>
      <c r="T15" s="244"/>
      <c r="U15" s="15"/>
      <c r="Y15" s="7"/>
      <c r="Z15" s="108"/>
      <c r="AA15" s="7"/>
      <c r="AB15" s="14"/>
      <c r="AC15" s="7"/>
      <c r="AD15" s="10"/>
      <c r="AF15" s="238"/>
      <c r="AG15" s="237"/>
      <c r="AH15" s="239"/>
      <c r="AI15" s="237"/>
      <c r="AJ15" s="240"/>
      <c r="AM15" s="240"/>
      <c r="AO15" s="238"/>
      <c r="AP15" s="237"/>
      <c r="AQ15" s="239"/>
      <c r="AR15" s="237"/>
      <c r="AS15" s="7"/>
      <c r="AT15" s="7"/>
      <c r="AU15" s="107"/>
      <c r="AV15" s="7"/>
      <c r="AW15" s="106"/>
      <c r="AX15" s="7"/>
      <c r="BJ15" s="7"/>
      <c r="BK15" s="108"/>
      <c r="BL15" s="7"/>
      <c r="BM15" s="100"/>
      <c r="BN15" s="7"/>
      <c r="BO15" s="10"/>
      <c r="BQ15" s="238"/>
      <c r="BR15" s="237"/>
      <c r="BS15" s="239"/>
      <c r="BT15" s="237"/>
      <c r="BU15" s="240"/>
    </row>
    <row r="16" spans="1:74" ht="7.2" customHeight="1" thickTop="1" thickBot="1" x14ac:dyDescent="0.25">
      <c r="B16" s="240">
        <v>6</v>
      </c>
      <c r="D16" s="238" t="s">
        <v>150</v>
      </c>
      <c r="E16" s="237" t="s">
        <v>5</v>
      </c>
      <c r="F16" s="239" t="s">
        <v>41</v>
      </c>
      <c r="G16" s="237" t="s">
        <v>7</v>
      </c>
      <c r="H16" s="7"/>
      <c r="I16" s="12"/>
      <c r="J16" s="7"/>
      <c r="K16" s="7"/>
      <c r="L16" s="106"/>
      <c r="M16" s="7"/>
      <c r="Q16" s="15"/>
      <c r="R16" s="244"/>
      <c r="S16" s="244"/>
      <c r="T16" s="244"/>
      <c r="U16" s="15"/>
      <c r="Y16" s="7"/>
      <c r="Z16" s="108"/>
      <c r="AA16" s="7"/>
      <c r="AB16" s="102"/>
      <c r="AC16" s="7"/>
      <c r="AD16" s="95"/>
      <c r="AF16" s="238" t="s">
        <v>151</v>
      </c>
      <c r="AG16" s="237" t="s">
        <v>5</v>
      </c>
      <c r="AH16" s="239" t="s">
        <v>152</v>
      </c>
      <c r="AI16" s="237" t="s">
        <v>7</v>
      </c>
      <c r="AJ16" s="240">
        <v>59</v>
      </c>
      <c r="AM16" s="240">
        <v>111</v>
      </c>
      <c r="AO16" s="238" t="s">
        <v>153</v>
      </c>
      <c r="AP16" s="237" t="s">
        <v>5</v>
      </c>
      <c r="AQ16" s="239" t="s">
        <v>141</v>
      </c>
      <c r="AR16" s="237" t="s">
        <v>7</v>
      </c>
      <c r="AS16" s="7"/>
      <c r="AT16" s="12"/>
      <c r="AU16" s="7"/>
      <c r="AV16" s="7"/>
      <c r="AW16" s="106"/>
      <c r="AX16" s="7"/>
      <c r="BJ16" s="7"/>
      <c r="BK16" s="108"/>
      <c r="BL16" s="7"/>
      <c r="BM16" s="12"/>
      <c r="BN16" s="13"/>
      <c r="BO16" s="95"/>
      <c r="BQ16" s="238" t="s">
        <v>154</v>
      </c>
      <c r="BR16" s="237" t="s">
        <v>5</v>
      </c>
      <c r="BS16" s="239" t="s">
        <v>92</v>
      </c>
      <c r="BT16" s="237" t="s">
        <v>7</v>
      </c>
      <c r="BU16" s="240">
        <v>163</v>
      </c>
    </row>
    <row r="17" spans="2:73" ht="7.2" customHeight="1" thickTop="1" thickBot="1" x14ac:dyDescent="0.25">
      <c r="B17" s="240"/>
      <c r="D17" s="238"/>
      <c r="E17" s="237"/>
      <c r="F17" s="239"/>
      <c r="G17" s="237"/>
      <c r="H17" s="10"/>
      <c r="I17" s="14"/>
      <c r="J17" s="7"/>
      <c r="K17" s="7"/>
      <c r="L17" s="106"/>
      <c r="M17" s="7"/>
      <c r="Q17" s="15"/>
      <c r="R17" s="244"/>
      <c r="S17" s="244"/>
      <c r="T17" s="244"/>
      <c r="U17" s="15"/>
      <c r="Y17" s="7"/>
      <c r="Z17" s="108"/>
      <c r="AA17" s="7"/>
      <c r="AB17" s="108"/>
      <c r="AC17" s="99"/>
      <c r="AD17" s="7"/>
      <c r="AF17" s="238"/>
      <c r="AG17" s="237"/>
      <c r="AH17" s="239"/>
      <c r="AI17" s="237"/>
      <c r="AJ17" s="240"/>
      <c r="AM17" s="240"/>
      <c r="AO17" s="238"/>
      <c r="AP17" s="237"/>
      <c r="AQ17" s="239"/>
      <c r="AR17" s="237"/>
      <c r="AS17" s="10"/>
      <c r="AT17" s="14"/>
      <c r="AU17" s="7"/>
      <c r="AV17" s="7"/>
      <c r="AW17" s="106"/>
      <c r="AX17" s="7"/>
      <c r="BJ17" s="7"/>
      <c r="BK17" s="108"/>
      <c r="BL17" s="7"/>
      <c r="BM17" s="7"/>
      <c r="BN17" s="100"/>
      <c r="BO17" s="7"/>
      <c r="BQ17" s="238"/>
      <c r="BR17" s="237"/>
      <c r="BS17" s="239"/>
      <c r="BT17" s="237"/>
      <c r="BU17" s="240"/>
    </row>
    <row r="18" spans="2:73" ht="7.2" customHeight="1" thickTop="1" thickBot="1" x14ac:dyDescent="0.25">
      <c r="B18" s="240">
        <v>7</v>
      </c>
      <c r="D18" s="238" t="s">
        <v>155</v>
      </c>
      <c r="E18" s="237" t="s">
        <v>5</v>
      </c>
      <c r="F18" s="239" t="s">
        <v>17</v>
      </c>
      <c r="G18" s="237" t="s">
        <v>7</v>
      </c>
      <c r="H18" s="95"/>
      <c r="I18" s="101"/>
      <c r="J18" s="7"/>
      <c r="K18" s="7"/>
      <c r="L18" s="106"/>
      <c r="M18" s="7"/>
      <c r="Q18" s="15"/>
      <c r="R18" s="244"/>
      <c r="S18" s="244"/>
      <c r="T18" s="244"/>
      <c r="U18" s="15"/>
      <c r="Y18" s="7"/>
      <c r="Z18" s="108"/>
      <c r="AA18" s="7"/>
      <c r="AB18" s="7"/>
      <c r="AC18" s="12"/>
      <c r="AD18" s="16"/>
      <c r="AF18" s="238" t="s">
        <v>156</v>
      </c>
      <c r="AG18" s="237" t="s">
        <v>5</v>
      </c>
      <c r="AH18" s="239" t="s">
        <v>41</v>
      </c>
      <c r="AI18" s="237" t="s">
        <v>7</v>
      </c>
      <c r="AJ18" s="240">
        <v>60</v>
      </c>
      <c r="AM18" s="240">
        <v>112</v>
      </c>
      <c r="AO18" s="238" t="s">
        <v>157</v>
      </c>
      <c r="AP18" s="237" t="s">
        <v>5</v>
      </c>
      <c r="AQ18" s="239" t="s">
        <v>47</v>
      </c>
      <c r="AR18" s="237" t="s">
        <v>7</v>
      </c>
      <c r="AS18" s="95"/>
      <c r="AT18" s="101"/>
      <c r="AU18" s="7"/>
      <c r="AV18" s="7"/>
      <c r="AW18" s="106"/>
      <c r="AX18" s="7"/>
      <c r="BJ18" s="7"/>
      <c r="BK18" s="108"/>
      <c r="BL18" s="7"/>
      <c r="BM18" s="7"/>
      <c r="BN18" s="12"/>
      <c r="BO18" s="16"/>
      <c r="BQ18" s="238" t="s">
        <v>158</v>
      </c>
      <c r="BR18" s="237" t="s">
        <v>5</v>
      </c>
      <c r="BS18" s="239" t="s">
        <v>15</v>
      </c>
      <c r="BT18" s="237" t="s">
        <v>7</v>
      </c>
      <c r="BU18" s="240">
        <v>164</v>
      </c>
    </row>
    <row r="19" spans="2:73" ht="7.2" customHeight="1" thickTop="1" thickBot="1" x14ac:dyDescent="0.25">
      <c r="B19" s="240"/>
      <c r="D19" s="238"/>
      <c r="E19" s="237"/>
      <c r="F19" s="239"/>
      <c r="G19" s="237"/>
      <c r="H19" s="7"/>
      <c r="I19" s="7"/>
      <c r="J19" s="7"/>
      <c r="K19" s="7"/>
      <c r="L19" s="97"/>
      <c r="M19" s="7"/>
      <c r="Q19" s="15"/>
      <c r="R19" s="244"/>
      <c r="S19" s="244"/>
      <c r="T19" s="244"/>
      <c r="U19" s="15"/>
      <c r="Y19" s="7"/>
      <c r="Z19" s="99"/>
      <c r="AA19" s="7"/>
      <c r="AB19" s="7"/>
      <c r="AC19" s="7"/>
      <c r="AD19" s="10"/>
      <c r="AF19" s="238"/>
      <c r="AG19" s="237"/>
      <c r="AH19" s="239"/>
      <c r="AI19" s="237"/>
      <c r="AJ19" s="240"/>
      <c r="AM19" s="240"/>
      <c r="AO19" s="238"/>
      <c r="AP19" s="237"/>
      <c r="AQ19" s="239"/>
      <c r="AR19" s="237"/>
      <c r="AS19" s="7"/>
      <c r="AT19" s="7"/>
      <c r="AU19" s="7"/>
      <c r="AV19" s="7"/>
      <c r="AW19" s="97"/>
      <c r="AX19" s="7"/>
      <c r="BJ19" s="7"/>
      <c r="BK19" s="99"/>
      <c r="BL19" s="7"/>
      <c r="BM19" s="7"/>
      <c r="BN19" s="7"/>
      <c r="BO19" s="10"/>
      <c r="BQ19" s="238"/>
      <c r="BR19" s="237"/>
      <c r="BS19" s="239"/>
      <c r="BT19" s="237"/>
      <c r="BU19" s="240"/>
    </row>
    <row r="20" spans="2:73" ht="7.2" customHeight="1" thickTop="1" thickBot="1" x14ac:dyDescent="0.25">
      <c r="B20" s="240">
        <v>8</v>
      </c>
      <c r="D20" s="238" t="s">
        <v>159</v>
      </c>
      <c r="E20" s="237" t="s">
        <v>5</v>
      </c>
      <c r="F20" s="239" t="s">
        <v>6</v>
      </c>
      <c r="G20" s="237" t="s">
        <v>7</v>
      </c>
      <c r="H20" s="7"/>
      <c r="I20" s="7"/>
      <c r="J20" s="7"/>
      <c r="K20" s="12"/>
      <c r="L20" s="13"/>
      <c r="M20" s="106"/>
      <c r="Q20" s="15"/>
      <c r="R20" s="244"/>
      <c r="S20" s="244"/>
      <c r="T20" s="244"/>
      <c r="U20" s="15"/>
      <c r="Y20" s="7"/>
      <c r="Z20" s="14"/>
      <c r="AA20" s="13"/>
      <c r="AB20" s="7"/>
      <c r="AC20" s="95"/>
      <c r="AD20" s="95"/>
      <c r="AF20" s="238" t="s">
        <v>87</v>
      </c>
      <c r="AG20" s="237" t="s">
        <v>5</v>
      </c>
      <c r="AH20" s="239" t="s">
        <v>11</v>
      </c>
      <c r="AI20" s="237" t="s">
        <v>7</v>
      </c>
      <c r="AJ20" s="240">
        <v>61</v>
      </c>
      <c r="AM20" s="240">
        <v>113</v>
      </c>
      <c r="AO20" s="238" t="s">
        <v>98</v>
      </c>
      <c r="AP20" s="237" t="s">
        <v>5</v>
      </c>
      <c r="AQ20" s="239" t="s">
        <v>11</v>
      </c>
      <c r="AR20" s="237" t="s">
        <v>7</v>
      </c>
      <c r="AS20" s="7"/>
      <c r="AT20" s="7"/>
      <c r="AU20" s="7"/>
      <c r="AV20" s="12"/>
      <c r="AW20" s="13"/>
      <c r="AX20" s="106"/>
      <c r="BJ20" s="7"/>
      <c r="BK20" s="14"/>
      <c r="BL20" s="13"/>
      <c r="BM20" s="7"/>
      <c r="BN20" s="95"/>
      <c r="BO20" s="95"/>
      <c r="BQ20" s="238" t="s">
        <v>115</v>
      </c>
      <c r="BR20" s="237" t="s">
        <v>5</v>
      </c>
      <c r="BS20" s="239" t="s">
        <v>11</v>
      </c>
      <c r="BT20" s="237" t="s">
        <v>7</v>
      </c>
      <c r="BU20" s="240">
        <v>165</v>
      </c>
    </row>
    <row r="21" spans="2:73" ht="7.2" customHeight="1" thickTop="1" thickBot="1" x14ac:dyDescent="0.25">
      <c r="B21" s="240"/>
      <c r="D21" s="238"/>
      <c r="E21" s="237"/>
      <c r="F21" s="239"/>
      <c r="G21" s="237"/>
      <c r="H21" s="10"/>
      <c r="I21" s="10"/>
      <c r="J21" s="96"/>
      <c r="K21" s="12"/>
      <c r="L21" s="13"/>
      <c r="M21" s="106"/>
      <c r="Q21" s="15"/>
      <c r="R21" s="244"/>
      <c r="S21" s="244"/>
      <c r="T21" s="244"/>
      <c r="U21" s="15"/>
      <c r="Y21" s="7"/>
      <c r="Z21" s="14"/>
      <c r="AA21" s="13"/>
      <c r="AB21" s="99"/>
      <c r="AC21" s="7"/>
      <c r="AD21" s="7"/>
      <c r="AF21" s="238"/>
      <c r="AG21" s="237"/>
      <c r="AH21" s="239"/>
      <c r="AI21" s="237"/>
      <c r="AJ21" s="240"/>
      <c r="AM21" s="240"/>
      <c r="AO21" s="238"/>
      <c r="AP21" s="237"/>
      <c r="AQ21" s="239"/>
      <c r="AR21" s="237"/>
      <c r="AS21" s="10"/>
      <c r="AT21" s="10"/>
      <c r="AU21" s="13"/>
      <c r="AV21" s="12"/>
      <c r="AW21" s="13"/>
      <c r="AX21" s="106"/>
      <c r="BJ21" s="7"/>
      <c r="BK21" s="14"/>
      <c r="BL21" s="13"/>
      <c r="BM21" s="99"/>
      <c r="BN21" s="7"/>
      <c r="BO21" s="7"/>
      <c r="BQ21" s="238"/>
      <c r="BR21" s="237"/>
      <c r="BS21" s="239"/>
      <c r="BT21" s="237"/>
      <c r="BU21" s="240"/>
    </row>
    <row r="22" spans="2:73" ht="7.2" customHeight="1" thickTop="1" thickBot="1" x14ac:dyDescent="0.25">
      <c r="B22" s="240">
        <v>9</v>
      </c>
      <c r="D22" s="238" t="s">
        <v>160</v>
      </c>
      <c r="E22" s="237" t="s">
        <v>5</v>
      </c>
      <c r="F22" s="239" t="s">
        <v>64</v>
      </c>
      <c r="G22" s="237" t="s">
        <v>7</v>
      </c>
      <c r="H22" s="7"/>
      <c r="I22" s="7"/>
      <c r="J22" s="106"/>
      <c r="K22" s="105"/>
      <c r="L22" s="7"/>
      <c r="M22" s="106"/>
      <c r="Q22" s="15"/>
      <c r="R22" s="244"/>
      <c r="S22" s="244"/>
      <c r="T22" s="244"/>
      <c r="U22" s="15"/>
      <c r="Y22" s="7"/>
      <c r="Z22" s="14"/>
      <c r="AA22" s="14"/>
      <c r="AB22" s="14"/>
      <c r="AC22" s="13"/>
      <c r="AD22" s="95"/>
      <c r="AF22" s="238" t="s">
        <v>161</v>
      </c>
      <c r="AG22" s="237" t="s">
        <v>5</v>
      </c>
      <c r="AH22" s="239" t="s">
        <v>9</v>
      </c>
      <c r="AI22" s="237" t="s">
        <v>7</v>
      </c>
      <c r="AJ22" s="240">
        <v>62</v>
      </c>
      <c r="AM22" s="240">
        <v>114</v>
      </c>
      <c r="AO22" s="238" t="s">
        <v>162</v>
      </c>
      <c r="AP22" s="237" t="s">
        <v>5</v>
      </c>
      <c r="AQ22" s="239" t="s">
        <v>163</v>
      </c>
      <c r="AR22" s="237" t="s">
        <v>7</v>
      </c>
      <c r="AS22" s="7"/>
      <c r="AT22" s="7"/>
      <c r="AU22" s="104"/>
      <c r="AV22" s="12"/>
      <c r="AW22" s="13"/>
      <c r="AX22" s="106"/>
      <c r="BJ22" s="7"/>
      <c r="BK22" s="14"/>
      <c r="BL22" s="14"/>
      <c r="BM22" s="14"/>
      <c r="BN22" s="13"/>
      <c r="BO22" s="9"/>
      <c r="BQ22" s="238" t="s">
        <v>164</v>
      </c>
      <c r="BR22" s="237" t="s">
        <v>5</v>
      </c>
      <c r="BS22" s="239" t="s">
        <v>141</v>
      </c>
      <c r="BT22" s="237" t="s">
        <v>7</v>
      </c>
      <c r="BU22" s="240">
        <v>166</v>
      </c>
    </row>
    <row r="23" spans="2:73" ht="7.2" customHeight="1" thickTop="1" thickBot="1" x14ac:dyDescent="0.25">
      <c r="B23" s="240"/>
      <c r="D23" s="238"/>
      <c r="E23" s="237"/>
      <c r="F23" s="239"/>
      <c r="G23" s="237"/>
      <c r="H23" s="10"/>
      <c r="I23" s="96"/>
      <c r="J23" s="106"/>
      <c r="K23" s="105"/>
      <c r="L23" s="7"/>
      <c r="M23" s="106"/>
      <c r="Q23" s="15"/>
      <c r="R23" s="244"/>
      <c r="S23" s="244"/>
      <c r="T23" s="244"/>
      <c r="U23" s="15"/>
      <c r="Y23" s="7"/>
      <c r="Z23" s="14"/>
      <c r="AA23" s="14"/>
      <c r="AB23" s="13"/>
      <c r="AC23" s="100"/>
      <c r="AD23" s="7"/>
      <c r="AF23" s="238"/>
      <c r="AG23" s="237"/>
      <c r="AH23" s="239"/>
      <c r="AI23" s="237"/>
      <c r="AJ23" s="240"/>
      <c r="AM23" s="240"/>
      <c r="AO23" s="238"/>
      <c r="AP23" s="237"/>
      <c r="AQ23" s="239"/>
      <c r="AR23" s="237"/>
      <c r="AS23" s="10"/>
      <c r="AT23" s="96"/>
      <c r="AU23" s="105"/>
      <c r="AV23" s="12"/>
      <c r="AW23" s="13"/>
      <c r="AX23" s="106"/>
      <c r="BJ23" s="7"/>
      <c r="BK23" s="14"/>
      <c r="BL23" s="14"/>
      <c r="BM23" s="13"/>
      <c r="BN23" s="14"/>
      <c r="BO23" s="10"/>
      <c r="BQ23" s="238"/>
      <c r="BR23" s="237"/>
      <c r="BS23" s="239"/>
      <c r="BT23" s="237"/>
      <c r="BU23" s="240"/>
    </row>
    <row r="24" spans="2:73" ht="7.2" customHeight="1" thickTop="1" thickBot="1" x14ac:dyDescent="0.25">
      <c r="B24" s="240">
        <v>10</v>
      </c>
      <c r="D24" s="238" t="s">
        <v>44</v>
      </c>
      <c r="E24" s="237" t="s">
        <v>5</v>
      </c>
      <c r="F24" s="239" t="s">
        <v>36</v>
      </c>
      <c r="G24" s="237" t="s">
        <v>7</v>
      </c>
      <c r="H24" s="95"/>
      <c r="I24" s="106"/>
      <c r="J24" s="7"/>
      <c r="K24" s="105"/>
      <c r="L24" s="7"/>
      <c r="M24" s="106"/>
      <c r="Q24" s="15"/>
      <c r="R24" s="244"/>
      <c r="S24" s="244"/>
      <c r="T24" s="244"/>
      <c r="U24" s="15"/>
      <c r="Y24" s="7"/>
      <c r="Z24" s="14"/>
      <c r="AA24" s="14"/>
      <c r="AB24" s="13"/>
      <c r="AC24" s="12"/>
      <c r="AD24" s="16"/>
      <c r="AF24" s="238" t="s">
        <v>122</v>
      </c>
      <c r="AG24" s="237" t="s">
        <v>5</v>
      </c>
      <c r="AH24" s="239" t="s">
        <v>64</v>
      </c>
      <c r="AI24" s="237" t="s">
        <v>7</v>
      </c>
      <c r="AJ24" s="240">
        <v>63</v>
      </c>
      <c r="AM24" s="240">
        <v>115</v>
      </c>
      <c r="AO24" s="238" t="s">
        <v>107</v>
      </c>
      <c r="AP24" s="237" t="s">
        <v>5</v>
      </c>
      <c r="AQ24" s="239" t="s">
        <v>36</v>
      </c>
      <c r="AR24" s="237" t="s">
        <v>7</v>
      </c>
      <c r="AS24" s="95"/>
      <c r="AT24" s="106"/>
      <c r="AU24" s="12"/>
      <c r="AV24" s="14"/>
      <c r="AW24" s="13"/>
      <c r="AX24" s="106"/>
      <c r="BJ24" s="7"/>
      <c r="BK24" s="14"/>
      <c r="BL24" s="14"/>
      <c r="BM24" s="13"/>
      <c r="BN24" s="102"/>
      <c r="BO24" s="95"/>
      <c r="BQ24" s="238" t="s">
        <v>165</v>
      </c>
      <c r="BR24" s="237" t="s">
        <v>5</v>
      </c>
      <c r="BS24" s="239" t="s">
        <v>166</v>
      </c>
      <c r="BT24" s="237" t="s">
        <v>7</v>
      </c>
      <c r="BU24" s="240">
        <v>167</v>
      </c>
    </row>
    <row r="25" spans="2:73" ht="7.2" customHeight="1" thickTop="1" thickBot="1" x14ac:dyDescent="0.25">
      <c r="B25" s="240"/>
      <c r="D25" s="238"/>
      <c r="E25" s="237"/>
      <c r="F25" s="239"/>
      <c r="G25" s="237"/>
      <c r="H25" s="7"/>
      <c r="I25" s="7"/>
      <c r="J25" s="7"/>
      <c r="K25" s="107"/>
      <c r="L25" s="7"/>
      <c r="M25" s="106"/>
      <c r="Q25" s="15"/>
      <c r="R25" s="244"/>
      <c r="S25" s="244"/>
      <c r="T25" s="244"/>
      <c r="U25" s="15"/>
      <c r="Y25" s="7"/>
      <c r="Z25" s="13"/>
      <c r="AA25" s="14"/>
      <c r="AB25" s="7"/>
      <c r="AC25" s="7"/>
      <c r="AD25" s="10"/>
      <c r="AF25" s="238"/>
      <c r="AG25" s="237"/>
      <c r="AH25" s="239"/>
      <c r="AI25" s="237"/>
      <c r="AJ25" s="240"/>
      <c r="AM25" s="240"/>
      <c r="AO25" s="238"/>
      <c r="AP25" s="237"/>
      <c r="AQ25" s="239"/>
      <c r="AR25" s="237"/>
      <c r="AS25" s="7"/>
      <c r="AT25" s="7"/>
      <c r="AU25" s="7"/>
      <c r="AV25" s="14"/>
      <c r="AW25" s="7"/>
      <c r="AX25" s="106"/>
      <c r="BJ25" s="7"/>
      <c r="BK25" s="13"/>
      <c r="BL25" s="14"/>
      <c r="BM25" s="7"/>
      <c r="BN25" s="7"/>
      <c r="BO25" s="7"/>
      <c r="BQ25" s="238"/>
      <c r="BR25" s="237"/>
      <c r="BS25" s="239"/>
      <c r="BT25" s="237"/>
      <c r="BU25" s="240"/>
    </row>
    <row r="26" spans="2:73" ht="7.2" customHeight="1" thickTop="1" thickBot="1" x14ac:dyDescent="0.25">
      <c r="B26" s="240">
        <v>11</v>
      </c>
      <c r="D26" s="238" t="s">
        <v>111</v>
      </c>
      <c r="E26" s="237" t="s">
        <v>5</v>
      </c>
      <c r="F26" s="239" t="s">
        <v>11</v>
      </c>
      <c r="G26" s="237" t="s">
        <v>7</v>
      </c>
      <c r="H26" s="95"/>
      <c r="I26" s="7"/>
      <c r="J26" s="12"/>
      <c r="K26" s="7"/>
      <c r="L26" s="7"/>
      <c r="M26" s="106"/>
      <c r="Q26" s="15"/>
      <c r="R26" s="244"/>
      <c r="S26" s="244"/>
      <c r="T26" s="244"/>
      <c r="U26" s="15"/>
      <c r="Y26" s="7"/>
      <c r="Z26" s="13"/>
      <c r="AA26" s="102"/>
      <c r="AB26" s="7"/>
      <c r="AC26" s="7"/>
      <c r="AD26" s="95"/>
      <c r="AF26" s="238" t="s">
        <v>167</v>
      </c>
      <c r="AG26" s="237" t="s">
        <v>5</v>
      </c>
      <c r="AH26" s="239" t="s">
        <v>166</v>
      </c>
      <c r="AI26" s="237" t="s">
        <v>7</v>
      </c>
      <c r="AJ26" s="240">
        <v>64</v>
      </c>
      <c r="AM26" s="240">
        <v>116</v>
      </c>
      <c r="AO26" s="238" t="s">
        <v>168</v>
      </c>
      <c r="AP26" s="237" t="s">
        <v>5</v>
      </c>
      <c r="AQ26" s="239" t="s">
        <v>19</v>
      </c>
      <c r="AR26" s="237" t="s">
        <v>7</v>
      </c>
      <c r="AS26" s="95"/>
      <c r="AT26" s="7"/>
      <c r="AU26" s="7"/>
      <c r="AV26" s="101"/>
      <c r="AW26" s="7"/>
      <c r="AX26" s="106"/>
      <c r="BJ26" s="7"/>
      <c r="BK26" s="13"/>
      <c r="BL26" s="102"/>
      <c r="BM26" s="7"/>
      <c r="BN26" s="7"/>
      <c r="BO26" s="95"/>
      <c r="BQ26" s="238" t="s">
        <v>169</v>
      </c>
      <c r="BR26" s="237" t="s">
        <v>5</v>
      </c>
      <c r="BS26" s="239" t="s">
        <v>143</v>
      </c>
      <c r="BT26" s="237" t="s">
        <v>7</v>
      </c>
      <c r="BU26" s="240">
        <v>168</v>
      </c>
    </row>
    <row r="27" spans="2:73" ht="7.2" customHeight="1" thickTop="1" thickBot="1" x14ac:dyDescent="0.25">
      <c r="B27" s="240"/>
      <c r="D27" s="238"/>
      <c r="E27" s="237"/>
      <c r="F27" s="239"/>
      <c r="G27" s="237"/>
      <c r="H27" s="7"/>
      <c r="I27" s="97"/>
      <c r="J27" s="12"/>
      <c r="K27" s="7"/>
      <c r="L27" s="7"/>
      <c r="M27" s="106"/>
      <c r="Q27" s="15"/>
      <c r="R27" s="244"/>
      <c r="S27" s="244"/>
      <c r="T27" s="244"/>
      <c r="U27" s="15"/>
      <c r="Y27" s="7"/>
      <c r="Z27" s="13"/>
      <c r="AA27" s="108"/>
      <c r="AB27" s="7"/>
      <c r="AC27" s="99"/>
      <c r="AD27" s="7"/>
      <c r="AF27" s="238"/>
      <c r="AG27" s="237"/>
      <c r="AH27" s="239"/>
      <c r="AI27" s="237"/>
      <c r="AJ27" s="240"/>
      <c r="AM27" s="240"/>
      <c r="AO27" s="238"/>
      <c r="AP27" s="237"/>
      <c r="AQ27" s="239"/>
      <c r="AR27" s="237"/>
      <c r="AS27" s="7"/>
      <c r="AT27" s="97"/>
      <c r="AU27" s="7"/>
      <c r="AV27" s="106"/>
      <c r="AW27" s="7"/>
      <c r="AX27" s="106"/>
      <c r="BJ27" s="7"/>
      <c r="BK27" s="13"/>
      <c r="BL27" s="108"/>
      <c r="BM27" s="7"/>
      <c r="BN27" s="99"/>
      <c r="BO27" s="7"/>
      <c r="BQ27" s="238"/>
      <c r="BR27" s="237"/>
      <c r="BS27" s="239"/>
      <c r="BT27" s="237"/>
      <c r="BU27" s="240"/>
    </row>
    <row r="28" spans="2:73" ht="7.2" customHeight="1" thickTop="1" x14ac:dyDescent="0.2">
      <c r="B28" s="240">
        <v>12</v>
      </c>
      <c r="D28" s="238" t="s">
        <v>96</v>
      </c>
      <c r="E28" s="237" t="s">
        <v>5</v>
      </c>
      <c r="F28" s="239" t="s">
        <v>21</v>
      </c>
      <c r="G28" s="237" t="s">
        <v>7</v>
      </c>
      <c r="H28" s="11"/>
      <c r="I28" s="14"/>
      <c r="J28" s="14"/>
      <c r="K28" s="7"/>
      <c r="L28" s="7"/>
      <c r="M28" s="106"/>
      <c r="Q28" s="15"/>
      <c r="R28" s="244"/>
      <c r="S28" s="244"/>
      <c r="T28" s="244"/>
      <c r="U28" s="15"/>
      <c r="Y28" s="7"/>
      <c r="Z28" s="13"/>
      <c r="AA28" s="108"/>
      <c r="AB28" s="12"/>
      <c r="AC28" s="14"/>
      <c r="AD28" s="16"/>
      <c r="AF28" s="238" t="s">
        <v>170</v>
      </c>
      <c r="AG28" s="237" t="s">
        <v>5</v>
      </c>
      <c r="AH28" s="239" t="s">
        <v>92</v>
      </c>
      <c r="AI28" s="237" t="s">
        <v>7</v>
      </c>
      <c r="AJ28" s="240">
        <v>65</v>
      </c>
      <c r="AM28" s="240">
        <v>117</v>
      </c>
      <c r="AO28" s="238" t="s">
        <v>171</v>
      </c>
      <c r="AP28" s="237" t="s">
        <v>5</v>
      </c>
      <c r="AQ28" s="239" t="s">
        <v>41</v>
      </c>
      <c r="AR28" s="237" t="s">
        <v>7</v>
      </c>
      <c r="AS28" s="11"/>
      <c r="AT28" s="14"/>
      <c r="AU28" s="13"/>
      <c r="AV28" s="106"/>
      <c r="AW28" s="7"/>
      <c r="AX28" s="106"/>
      <c r="BJ28" s="7"/>
      <c r="BK28" s="13"/>
      <c r="BL28" s="108"/>
      <c r="BM28" s="12"/>
      <c r="BN28" s="14"/>
      <c r="BO28" s="16"/>
      <c r="BQ28" s="238" t="s">
        <v>172</v>
      </c>
      <c r="BR28" s="237" t="s">
        <v>5</v>
      </c>
      <c r="BS28" s="239" t="s">
        <v>26</v>
      </c>
      <c r="BT28" s="237" t="s">
        <v>7</v>
      </c>
      <c r="BU28" s="240">
        <v>169</v>
      </c>
    </row>
    <row r="29" spans="2:73" ht="7.2" customHeight="1" thickBot="1" x14ac:dyDescent="0.25">
      <c r="B29" s="240"/>
      <c r="D29" s="238"/>
      <c r="E29" s="237"/>
      <c r="F29" s="239"/>
      <c r="G29" s="237"/>
      <c r="H29" s="7"/>
      <c r="I29" s="7"/>
      <c r="J29" s="14"/>
      <c r="K29" s="7"/>
      <c r="L29" s="7"/>
      <c r="M29" s="106"/>
      <c r="Q29" s="15"/>
      <c r="R29" s="244"/>
      <c r="S29" s="244"/>
      <c r="T29" s="244"/>
      <c r="U29" s="15"/>
      <c r="Y29" s="7"/>
      <c r="Z29" s="13"/>
      <c r="AA29" s="108"/>
      <c r="AB29" s="98"/>
      <c r="AC29" s="7"/>
      <c r="AD29" s="10"/>
      <c r="AF29" s="238"/>
      <c r="AG29" s="237"/>
      <c r="AH29" s="239"/>
      <c r="AI29" s="237"/>
      <c r="AJ29" s="240"/>
      <c r="AM29" s="240"/>
      <c r="AO29" s="238"/>
      <c r="AP29" s="237"/>
      <c r="AQ29" s="239"/>
      <c r="AR29" s="237"/>
      <c r="AS29" s="7"/>
      <c r="AT29" s="7"/>
      <c r="AU29" s="96"/>
      <c r="AV29" s="106"/>
      <c r="AW29" s="7"/>
      <c r="AX29" s="106"/>
      <c r="BJ29" s="7"/>
      <c r="BK29" s="13"/>
      <c r="BL29" s="108"/>
      <c r="BM29" s="98"/>
      <c r="BN29" s="7"/>
      <c r="BO29" s="10"/>
      <c r="BQ29" s="238"/>
      <c r="BR29" s="237"/>
      <c r="BS29" s="239"/>
      <c r="BT29" s="237"/>
      <c r="BU29" s="240"/>
    </row>
    <row r="30" spans="2:73" ht="7.2" customHeight="1" thickTop="1" thickBot="1" x14ac:dyDescent="0.25">
      <c r="B30" s="240">
        <v>13</v>
      </c>
      <c r="D30" s="238" t="s">
        <v>173</v>
      </c>
      <c r="E30" s="237" t="s">
        <v>5</v>
      </c>
      <c r="F30" s="239" t="s">
        <v>51</v>
      </c>
      <c r="G30" s="237" t="s">
        <v>7</v>
      </c>
      <c r="H30" s="95"/>
      <c r="I30" s="95"/>
      <c r="J30" s="101"/>
      <c r="K30" s="7"/>
      <c r="L30" s="7"/>
      <c r="M30" s="106"/>
      <c r="Q30" s="15"/>
      <c r="R30" s="244"/>
      <c r="S30" s="244"/>
      <c r="T30" s="244"/>
      <c r="U30" s="15"/>
      <c r="Y30" s="7"/>
      <c r="Z30" s="13"/>
      <c r="AA30" s="7"/>
      <c r="AB30" s="108"/>
      <c r="AC30" s="95"/>
      <c r="AD30" s="95"/>
      <c r="AF30" s="238" t="s">
        <v>174</v>
      </c>
      <c r="AG30" s="237" t="s">
        <v>5</v>
      </c>
      <c r="AH30" s="239" t="s">
        <v>28</v>
      </c>
      <c r="AI30" s="237" t="s">
        <v>7</v>
      </c>
      <c r="AJ30" s="240">
        <v>66</v>
      </c>
      <c r="AM30" s="240">
        <v>118</v>
      </c>
      <c r="AO30" s="238" t="s">
        <v>175</v>
      </c>
      <c r="AP30" s="237" t="s">
        <v>5</v>
      </c>
      <c r="AQ30" s="239" t="s">
        <v>49</v>
      </c>
      <c r="AR30" s="237" t="s">
        <v>7</v>
      </c>
      <c r="AS30" s="95"/>
      <c r="AT30" s="95"/>
      <c r="AU30" s="106"/>
      <c r="AV30" s="7"/>
      <c r="AW30" s="7"/>
      <c r="AX30" s="106"/>
      <c r="BJ30" s="7"/>
      <c r="BK30" s="13"/>
      <c r="BL30" s="7"/>
      <c r="BM30" s="108"/>
      <c r="BN30" s="95"/>
      <c r="BO30" s="95"/>
      <c r="BQ30" s="238" t="s">
        <v>176</v>
      </c>
      <c r="BR30" s="237" t="s">
        <v>5</v>
      </c>
      <c r="BS30" s="239" t="s">
        <v>51</v>
      </c>
      <c r="BT30" s="237" t="s">
        <v>7</v>
      </c>
      <c r="BU30" s="240">
        <v>170</v>
      </c>
    </row>
    <row r="31" spans="2:73" ht="7.2" customHeight="1" thickTop="1" thickBot="1" x14ac:dyDescent="0.25">
      <c r="B31" s="240"/>
      <c r="D31" s="238"/>
      <c r="E31" s="237"/>
      <c r="F31" s="239"/>
      <c r="G31" s="237"/>
      <c r="H31" s="7"/>
      <c r="I31" s="7"/>
      <c r="J31" s="7"/>
      <c r="K31" s="7"/>
      <c r="L31" s="7"/>
      <c r="M31" s="97"/>
      <c r="Q31" s="15"/>
      <c r="R31" s="244"/>
      <c r="S31" s="244"/>
      <c r="T31" s="244"/>
      <c r="U31" s="15"/>
      <c r="Y31" s="12"/>
      <c r="Z31" s="7"/>
      <c r="AA31" s="7"/>
      <c r="AB31" s="7"/>
      <c r="AC31" s="7"/>
      <c r="AD31" s="7"/>
      <c r="AF31" s="238"/>
      <c r="AG31" s="237"/>
      <c r="AH31" s="239"/>
      <c r="AI31" s="237"/>
      <c r="AJ31" s="240"/>
      <c r="AM31" s="240"/>
      <c r="AO31" s="238"/>
      <c r="AP31" s="237"/>
      <c r="AQ31" s="239"/>
      <c r="AR31" s="237"/>
      <c r="AS31" s="7"/>
      <c r="AT31" s="7"/>
      <c r="AU31" s="7"/>
      <c r="AV31" s="7"/>
      <c r="AW31" s="7"/>
      <c r="AX31" s="97"/>
      <c r="BJ31" s="12"/>
      <c r="BK31" s="7"/>
      <c r="BL31" s="7"/>
      <c r="BM31" s="7"/>
      <c r="BN31" s="7"/>
      <c r="BO31" s="7"/>
      <c r="BQ31" s="238"/>
      <c r="BR31" s="237"/>
      <c r="BS31" s="239"/>
      <c r="BT31" s="237"/>
      <c r="BU31" s="240"/>
    </row>
    <row r="32" spans="2:73" ht="7.2" customHeight="1" thickTop="1" thickBot="1" x14ac:dyDescent="0.25">
      <c r="B32" s="240">
        <v>14</v>
      </c>
      <c r="D32" s="238" t="s">
        <v>177</v>
      </c>
      <c r="E32" s="237" t="s">
        <v>5</v>
      </c>
      <c r="F32" s="239" t="s">
        <v>47</v>
      </c>
      <c r="G32" s="237" t="s">
        <v>7</v>
      </c>
      <c r="H32" s="95"/>
      <c r="I32" s="95"/>
      <c r="J32" s="7"/>
      <c r="K32" s="7"/>
      <c r="L32" s="12"/>
      <c r="M32" s="14"/>
      <c r="Q32" s="15"/>
      <c r="R32" s="244"/>
      <c r="S32" s="244"/>
      <c r="T32" s="244"/>
      <c r="U32" s="15"/>
      <c r="Y32" s="110"/>
      <c r="Z32" s="7"/>
      <c r="AA32" s="7"/>
      <c r="AB32" s="7"/>
      <c r="AC32" s="95"/>
      <c r="AD32" s="95"/>
      <c r="AF32" s="238" t="s">
        <v>178</v>
      </c>
      <c r="AG32" s="237" t="s">
        <v>5</v>
      </c>
      <c r="AH32" s="239" t="s">
        <v>30</v>
      </c>
      <c r="AI32" s="237" t="s">
        <v>7</v>
      </c>
      <c r="AJ32" s="240">
        <v>67</v>
      </c>
      <c r="AK32" s="173" t="s">
        <v>370</v>
      </c>
      <c r="AM32" s="240">
        <v>119</v>
      </c>
      <c r="AO32" s="238" t="s">
        <v>179</v>
      </c>
      <c r="AP32" s="237" t="s">
        <v>5</v>
      </c>
      <c r="AQ32" s="239" t="s">
        <v>13</v>
      </c>
      <c r="AR32" s="237" t="s">
        <v>7</v>
      </c>
      <c r="AS32" s="95"/>
      <c r="AT32" s="95"/>
      <c r="AU32" s="7"/>
      <c r="AV32" s="7"/>
      <c r="AW32" s="12"/>
      <c r="AX32" s="14"/>
      <c r="BJ32" s="110"/>
      <c r="BK32" s="7"/>
      <c r="BL32" s="7"/>
      <c r="BM32" s="7"/>
      <c r="BN32" s="95"/>
      <c r="BO32" s="95"/>
      <c r="BQ32" s="238" t="s">
        <v>180</v>
      </c>
      <c r="BR32" s="237" t="s">
        <v>5</v>
      </c>
      <c r="BS32" s="239" t="s">
        <v>30</v>
      </c>
      <c r="BT32" s="237" t="s">
        <v>7</v>
      </c>
      <c r="BU32" s="240">
        <v>171</v>
      </c>
    </row>
    <row r="33" spans="2:73" ht="7.2" customHeight="1" thickTop="1" thickBot="1" x14ac:dyDescent="0.25">
      <c r="B33" s="240"/>
      <c r="D33" s="238"/>
      <c r="E33" s="237"/>
      <c r="F33" s="239"/>
      <c r="G33" s="237"/>
      <c r="H33" s="7"/>
      <c r="I33" s="7"/>
      <c r="J33" s="97"/>
      <c r="K33" s="7"/>
      <c r="L33" s="12"/>
      <c r="M33" s="14"/>
      <c r="Q33" s="15"/>
      <c r="R33" s="244"/>
      <c r="S33" s="244"/>
      <c r="T33" s="244"/>
      <c r="U33" s="15"/>
      <c r="Y33" s="109"/>
      <c r="Z33" s="7"/>
      <c r="AA33" s="7"/>
      <c r="AB33" s="99"/>
      <c r="AC33" s="7"/>
      <c r="AD33" s="7"/>
      <c r="AF33" s="238"/>
      <c r="AG33" s="237"/>
      <c r="AH33" s="239"/>
      <c r="AI33" s="237"/>
      <c r="AJ33" s="240"/>
      <c r="AK33" s="173"/>
      <c r="AM33" s="240"/>
      <c r="AO33" s="238"/>
      <c r="AP33" s="237"/>
      <c r="AQ33" s="239"/>
      <c r="AR33" s="237"/>
      <c r="AS33" s="7"/>
      <c r="AT33" s="7"/>
      <c r="AU33" s="97"/>
      <c r="AV33" s="7"/>
      <c r="AW33" s="12"/>
      <c r="AX33" s="14"/>
      <c r="BJ33" s="109"/>
      <c r="BK33" s="7"/>
      <c r="BL33" s="7"/>
      <c r="BM33" s="99"/>
      <c r="BN33" s="7"/>
      <c r="BO33" s="7"/>
      <c r="BQ33" s="238"/>
      <c r="BR33" s="237"/>
      <c r="BS33" s="239"/>
      <c r="BT33" s="237"/>
      <c r="BU33" s="240"/>
    </row>
    <row r="34" spans="2:73" ht="7.2" customHeight="1" thickTop="1" x14ac:dyDescent="0.2">
      <c r="B34" s="240">
        <v>15</v>
      </c>
      <c r="D34" s="238" t="s">
        <v>181</v>
      </c>
      <c r="E34" s="237" t="s">
        <v>5</v>
      </c>
      <c r="F34" s="239" t="s">
        <v>166</v>
      </c>
      <c r="G34" s="237" t="s">
        <v>7</v>
      </c>
      <c r="H34" s="7"/>
      <c r="I34" s="12"/>
      <c r="J34" s="13"/>
      <c r="K34" s="106"/>
      <c r="L34" s="12"/>
      <c r="M34" s="14"/>
      <c r="Q34" s="15"/>
      <c r="R34" s="244"/>
      <c r="S34" s="244"/>
      <c r="T34" s="244"/>
      <c r="U34" s="15"/>
      <c r="Y34" s="109"/>
      <c r="Z34" s="7"/>
      <c r="AA34" s="108"/>
      <c r="AB34" s="12"/>
      <c r="AC34" s="13"/>
      <c r="AD34" s="9"/>
      <c r="AF34" s="238" t="s">
        <v>111</v>
      </c>
      <c r="AG34" s="237" t="s">
        <v>5</v>
      </c>
      <c r="AH34" s="239" t="s">
        <v>26</v>
      </c>
      <c r="AI34" s="237" t="s">
        <v>7</v>
      </c>
      <c r="AJ34" s="240">
        <v>68</v>
      </c>
      <c r="AM34" s="240">
        <v>120</v>
      </c>
      <c r="AO34" s="238" t="s">
        <v>137</v>
      </c>
      <c r="AP34" s="237" t="s">
        <v>5</v>
      </c>
      <c r="AQ34" s="239" t="s">
        <v>26</v>
      </c>
      <c r="AR34" s="237" t="s">
        <v>7</v>
      </c>
      <c r="AS34" s="7"/>
      <c r="AT34" s="12"/>
      <c r="AU34" s="13"/>
      <c r="AV34" s="106"/>
      <c r="AW34" s="12"/>
      <c r="AX34" s="14"/>
      <c r="BJ34" s="109"/>
      <c r="BK34" s="7"/>
      <c r="BL34" s="108"/>
      <c r="BM34" s="12"/>
      <c r="BN34" s="13"/>
      <c r="BO34" s="9"/>
      <c r="BQ34" s="238" t="s">
        <v>182</v>
      </c>
      <c r="BR34" s="237" t="s">
        <v>5</v>
      </c>
      <c r="BS34" s="239" t="s">
        <v>38</v>
      </c>
      <c r="BT34" s="237" t="s">
        <v>7</v>
      </c>
      <c r="BU34" s="240">
        <v>172</v>
      </c>
    </row>
    <row r="35" spans="2:73" ht="7.2" customHeight="1" thickBot="1" x14ac:dyDescent="0.25">
      <c r="B35" s="240"/>
      <c r="D35" s="238"/>
      <c r="E35" s="237"/>
      <c r="F35" s="239"/>
      <c r="G35" s="237"/>
      <c r="H35" s="10"/>
      <c r="I35" s="14"/>
      <c r="J35" s="7"/>
      <c r="K35" s="106"/>
      <c r="L35" s="12"/>
      <c r="M35" s="14"/>
      <c r="Q35" s="15"/>
      <c r="R35" s="244"/>
      <c r="S35" s="244"/>
      <c r="T35" s="244"/>
      <c r="U35" s="15"/>
      <c r="Y35" s="109"/>
      <c r="Z35" s="7"/>
      <c r="AA35" s="108"/>
      <c r="AB35" s="7"/>
      <c r="AC35" s="14"/>
      <c r="AD35" s="10"/>
      <c r="AF35" s="238"/>
      <c r="AG35" s="237"/>
      <c r="AH35" s="239"/>
      <c r="AI35" s="237"/>
      <c r="AJ35" s="240"/>
      <c r="AM35" s="240"/>
      <c r="AO35" s="238"/>
      <c r="AP35" s="237"/>
      <c r="AQ35" s="239"/>
      <c r="AR35" s="237"/>
      <c r="AS35" s="10"/>
      <c r="AT35" s="14"/>
      <c r="AU35" s="7"/>
      <c r="AV35" s="106"/>
      <c r="AW35" s="12"/>
      <c r="AX35" s="14"/>
      <c r="BJ35" s="109"/>
      <c r="BK35" s="7"/>
      <c r="BL35" s="108"/>
      <c r="BM35" s="7"/>
      <c r="BN35" s="14"/>
      <c r="BO35" s="10"/>
      <c r="BQ35" s="238"/>
      <c r="BR35" s="237"/>
      <c r="BS35" s="239"/>
      <c r="BT35" s="237"/>
      <c r="BU35" s="240"/>
    </row>
    <row r="36" spans="2:73" ht="7.2" customHeight="1" thickTop="1" thickBot="1" x14ac:dyDescent="0.25">
      <c r="B36" s="240">
        <v>16</v>
      </c>
      <c r="D36" s="238" t="s">
        <v>183</v>
      </c>
      <c r="E36" s="237" t="s">
        <v>5</v>
      </c>
      <c r="F36" s="239" t="s">
        <v>61</v>
      </c>
      <c r="G36" s="237" t="s">
        <v>7</v>
      </c>
      <c r="H36" s="95"/>
      <c r="I36" s="101"/>
      <c r="J36" s="7"/>
      <c r="K36" s="106"/>
      <c r="L36" s="12"/>
      <c r="M36" s="14"/>
      <c r="Q36" s="15"/>
      <c r="R36" s="244"/>
      <c r="S36" s="244"/>
      <c r="T36" s="244"/>
      <c r="U36" s="15"/>
      <c r="Y36" s="109"/>
      <c r="Z36" s="7"/>
      <c r="AA36" s="108"/>
      <c r="AB36" s="7"/>
      <c r="AC36" s="102"/>
      <c r="AD36" s="95"/>
      <c r="AF36" s="238" t="s">
        <v>184</v>
      </c>
      <c r="AG36" s="237" t="s">
        <v>5</v>
      </c>
      <c r="AH36" s="239" t="s">
        <v>11</v>
      </c>
      <c r="AI36" s="237" t="s">
        <v>7</v>
      </c>
      <c r="AJ36" s="240">
        <v>69</v>
      </c>
      <c r="AM36" s="240">
        <v>121</v>
      </c>
      <c r="AO36" s="238" t="s">
        <v>185</v>
      </c>
      <c r="AP36" s="237" t="s">
        <v>5</v>
      </c>
      <c r="AQ36" s="239" t="s">
        <v>21</v>
      </c>
      <c r="AR36" s="237" t="s">
        <v>7</v>
      </c>
      <c r="AS36" s="95"/>
      <c r="AT36" s="101"/>
      <c r="AU36" s="7"/>
      <c r="AV36" s="106"/>
      <c r="AW36" s="12"/>
      <c r="AX36" s="14"/>
      <c r="BJ36" s="109"/>
      <c r="BK36" s="7"/>
      <c r="BL36" s="108"/>
      <c r="BM36" s="7"/>
      <c r="BN36" s="102"/>
      <c r="BO36" s="95"/>
      <c r="BQ36" s="238" t="s">
        <v>186</v>
      </c>
      <c r="BR36" s="237" t="s">
        <v>5</v>
      </c>
      <c r="BS36" s="239" t="s">
        <v>9</v>
      </c>
      <c r="BT36" s="237" t="s">
        <v>7</v>
      </c>
      <c r="BU36" s="240">
        <v>173</v>
      </c>
    </row>
    <row r="37" spans="2:73" ht="7.2" customHeight="1" thickTop="1" thickBot="1" x14ac:dyDescent="0.25">
      <c r="B37" s="240"/>
      <c r="D37" s="238"/>
      <c r="E37" s="237"/>
      <c r="F37" s="239"/>
      <c r="G37" s="237"/>
      <c r="H37" s="7"/>
      <c r="I37" s="7"/>
      <c r="J37" s="7"/>
      <c r="K37" s="97"/>
      <c r="L37" s="12"/>
      <c r="M37" s="14"/>
      <c r="Q37" s="15"/>
      <c r="R37" s="244"/>
      <c r="S37" s="244"/>
      <c r="T37" s="244"/>
      <c r="U37" s="15"/>
      <c r="Y37" s="109"/>
      <c r="Z37" s="7"/>
      <c r="AA37" s="99"/>
      <c r="AB37" s="7"/>
      <c r="AC37" s="7"/>
      <c r="AD37" s="7"/>
      <c r="AF37" s="238"/>
      <c r="AG37" s="237"/>
      <c r="AH37" s="239"/>
      <c r="AI37" s="237"/>
      <c r="AJ37" s="240"/>
      <c r="AM37" s="240"/>
      <c r="AO37" s="238"/>
      <c r="AP37" s="237"/>
      <c r="AQ37" s="239"/>
      <c r="AR37" s="237"/>
      <c r="AS37" s="7"/>
      <c r="AT37" s="7"/>
      <c r="AU37" s="7"/>
      <c r="AV37" s="97"/>
      <c r="AW37" s="12"/>
      <c r="AX37" s="14"/>
      <c r="BJ37" s="109"/>
      <c r="BK37" s="7"/>
      <c r="BL37" s="99"/>
      <c r="BM37" s="7"/>
      <c r="BN37" s="7"/>
      <c r="BO37" s="7"/>
      <c r="BQ37" s="238"/>
      <c r="BR37" s="237"/>
      <c r="BS37" s="239"/>
      <c r="BT37" s="237"/>
      <c r="BU37" s="240"/>
    </row>
    <row r="38" spans="2:73" ht="7.2" customHeight="1" thickTop="1" thickBot="1" x14ac:dyDescent="0.25">
      <c r="B38" s="240">
        <v>17</v>
      </c>
      <c r="D38" s="238" t="s">
        <v>187</v>
      </c>
      <c r="E38" s="237" t="s">
        <v>5</v>
      </c>
      <c r="F38" s="239" t="s">
        <v>73</v>
      </c>
      <c r="G38" s="237" t="s">
        <v>7</v>
      </c>
      <c r="H38" s="7"/>
      <c r="I38" s="7"/>
      <c r="J38" s="12"/>
      <c r="K38" s="14"/>
      <c r="L38" s="14"/>
      <c r="M38" s="14"/>
      <c r="Q38" s="8"/>
      <c r="R38" s="241" t="s">
        <v>344</v>
      </c>
      <c r="S38" s="242"/>
      <c r="T38" s="242"/>
      <c r="U38" s="8"/>
      <c r="Y38" s="109"/>
      <c r="Z38" s="108"/>
      <c r="AA38" s="12"/>
      <c r="AB38" s="13"/>
      <c r="AC38" s="7"/>
      <c r="AD38" s="95"/>
      <c r="AF38" s="238" t="s">
        <v>188</v>
      </c>
      <c r="AG38" s="237" t="s">
        <v>5</v>
      </c>
      <c r="AH38" s="239" t="s">
        <v>15</v>
      </c>
      <c r="AI38" s="237" t="s">
        <v>7</v>
      </c>
      <c r="AJ38" s="240">
        <v>70</v>
      </c>
      <c r="AM38" s="240">
        <v>122</v>
      </c>
      <c r="AO38" s="238" t="s">
        <v>189</v>
      </c>
      <c r="AP38" s="237" t="s">
        <v>5</v>
      </c>
      <c r="AQ38" s="239" t="s">
        <v>166</v>
      </c>
      <c r="AR38" s="237" t="s">
        <v>7</v>
      </c>
      <c r="AS38" s="7"/>
      <c r="AT38" s="7"/>
      <c r="AU38" s="12"/>
      <c r="AV38" s="13"/>
      <c r="AW38" s="105"/>
      <c r="AX38" s="12"/>
      <c r="BJ38" s="109"/>
      <c r="BK38" s="12"/>
      <c r="BL38" s="14"/>
      <c r="BM38" s="13"/>
      <c r="BN38" s="7"/>
      <c r="BO38" s="95"/>
      <c r="BQ38" s="238" t="s">
        <v>190</v>
      </c>
      <c r="BR38" s="237" t="s">
        <v>5</v>
      </c>
      <c r="BS38" s="239" t="s">
        <v>19</v>
      </c>
      <c r="BT38" s="237" t="s">
        <v>7</v>
      </c>
      <c r="BU38" s="240">
        <v>174</v>
      </c>
    </row>
    <row r="39" spans="2:73" ht="7.2" customHeight="1" thickTop="1" thickBot="1" x14ac:dyDescent="0.25">
      <c r="B39" s="240"/>
      <c r="D39" s="238"/>
      <c r="E39" s="237"/>
      <c r="F39" s="239"/>
      <c r="G39" s="237"/>
      <c r="H39" s="10"/>
      <c r="I39" s="13"/>
      <c r="J39" s="12"/>
      <c r="K39" s="14"/>
      <c r="L39" s="14"/>
      <c r="M39" s="14"/>
      <c r="Q39" s="8"/>
      <c r="R39" s="242"/>
      <c r="S39" s="242"/>
      <c r="T39" s="242"/>
      <c r="U39" s="8"/>
      <c r="Y39" s="109"/>
      <c r="Z39" s="108"/>
      <c r="AA39" s="12"/>
      <c r="AB39" s="13"/>
      <c r="AC39" s="99"/>
      <c r="AD39" s="7"/>
      <c r="AF39" s="238"/>
      <c r="AG39" s="237"/>
      <c r="AH39" s="239"/>
      <c r="AI39" s="237"/>
      <c r="AJ39" s="240"/>
      <c r="AM39" s="240"/>
      <c r="AO39" s="238"/>
      <c r="AP39" s="237"/>
      <c r="AQ39" s="239"/>
      <c r="AR39" s="237"/>
      <c r="AS39" s="10"/>
      <c r="AT39" s="13"/>
      <c r="AU39" s="12"/>
      <c r="AV39" s="13"/>
      <c r="AW39" s="105"/>
      <c r="AX39" s="12"/>
      <c r="BJ39" s="109"/>
      <c r="BK39" s="12"/>
      <c r="BL39" s="14"/>
      <c r="BM39" s="13"/>
      <c r="BN39" s="99"/>
      <c r="BO39" s="7"/>
      <c r="BQ39" s="238"/>
      <c r="BR39" s="237"/>
      <c r="BS39" s="239"/>
      <c r="BT39" s="237"/>
      <c r="BU39" s="240"/>
    </row>
    <row r="40" spans="2:73" ht="7.2" customHeight="1" thickTop="1" thickBot="1" x14ac:dyDescent="0.25">
      <c r="B40" s="240">
        <v>18</v>
      </c>
      <c r="D40" s="238" t="s">
        <v>191</v>
      </c>
      <c r="E40" s="237" t="s">
        <v>5</v>
      </c>
      <c r="F40" s="239" t="s">
        <v>9</v>
      </c>
      <c r="G40" s="237" t="s">
        <v>7</v>
      </c>
      <c r="H40" s="95"/>
      <c r="I40" s="104"/>
      <c r="J40" s="12"/>
      <c r="K40" s="14"/>
      <c r="L40" s="14"/>
      <c r="M40" s="14"/>
      <c r="Q40" s="8"/>
      <c r="R40" s="242"/>
      <c r="S40" s="242"/>
      <c r="T40" s="242"/>
      <c r="U40" s="8"/>
      <c r="Y40" s="109"/>
      <c r="Z40" s="108"/>
      <c r="AA40" s="12"/>
      <c r="AB40" s="14"/>
      <c r="AC40" s="14"/>
      <c r="AD40" s="16"/>
      <c r="AF40" s="238" t="s">
        <v>192</v>
      </c>
      <c r="AG40" s="237" t="s">
        <v>5</v>
      </c>
      <c r="AH40" s="239" t="s">
        <v>19</v>
      </c>
      <c r="AI40" s="237" t="s">
        <v>7</v>
      </c>
      <c r="AJ40" s="240">
        <v>71</v>
      </c>
      <c r="AM40" s="240">
        <v>123</v>
      </c>
      <c r="AO40" s="238" t="s">
        <v>193</v>
      </c>
      <c r="AP40" s="237" t="s">
        <v>5</v>
      </c>
      <c r="AQ40" s="239" t="s">
        <v>17</v>
      </c>
      <c r="AR40" s="237" t="s">
        <v>7</v>
      </c>
      <c r="AS40" s="95"/>
      <c r="AT40" s="104"/>
      <c r="AU40" s="12"/>
      <c r="AV40" s="13"/>
      <c r="AW40" s="105"/>
      <c r="AX40" s="12"/>
      <c r="BJ40" s="109"/>
      <c r="BK40" s="12"/>
      <c r="BL40" s="14"/>
      <c r="BM40" s="14"/>
      <c r="BN40" s="14"/>
      <c r="BO40" s="16"/>
      <c r="BQ40" s="238" t="s">
        <v>82</v>
      </c>
      <c r="BR40" s="237" t="s">
        <v>5</v>
      </c>
      <c r="BS40" s="239" t="s">
        <v>21</v>
      </c>
      <c r="BT40" s="237" t="s">
        <v>7</v>
      </c>
      <c r="BU40" s="240">
        <v>175</v>
      </c>
    </row>
    <row r="41" spans="2:73" ht="7.2" customHeight="1" thickTop="1" thickBot="1" x14ac:dyDescent="0.25">
      <c r="B41" s="240"/>
      <c r="D41" s="238"/>
      <c r="E41" s="237"/>
      <c r="F41" s="239"/>
      <c r="G41" s="237"/>
      <c r="H41" s="7"/>
      <c r="I41" s="7"/>
      <c r="J41" s="14"/>
      <c r="K41" s="12"/>
      <c r="L41" s="14"/>
      <c r="M41" s="14"/>
      <c r="Q41" s="8"/>
      <c r="R41" s="242"/>
      <c r="S41" s="242"/>
      <c r="T41" s="242"/>
      <c r="U41" s="8"/>
      <c r="Y41" s="109"/>
      <c r="Z41" s="108"/>
      <c r="AA41" s="7"/>
      <c r="AB41" s="14"/>
      <c r="AC41" s="7"/>
      <c r="AD41" s="10"/>
      <c r="AF41" s="238"/>
      <c r="AG41" s="237"/>
      <c r="AH41" s="239"/>
      <c r="AI41" s="237"/>
      <c r="AJ41" s="240"/>
      <c r="AM41" s="240"/>
      <c r="AO41" s="238"/>
      <c r="AP41" s="237"/>
      <c r="AQ41" s="239"/>
      <c r="AR41" s="237"/>
      <c r="AS41" s="7"/>
      <c r="AT41" s="7"/>
      <c r="AU41" s="14"/>
      <c r="AV41" s="7"/>
      <c r="AW41" s="105"/>
      <c r="AX41" s="12"/>
      <c r="BJ41" s="109"/>
      <c r="BK41" s="12"/>
      <c r="BL41" s="13"/>
      <c r="BM41" s="14"/>
      <c r="BN41" s="7"/>
      <c r="BO41" s="10"/>
      <c r="BQ41" s="238"/>
      <c r="BR41" s="237"/>
      <c r="BS41" s="239"/>
      <c r="BT41" s="237"/>
      <c r="BU41" s="240"/>
    </row>
    <row r="42" spans="2:73" ht="7.2" customHeight="1" thickTop="1" thickBot="1" x14ac:dyDescent="0.25">
      <c r="B42" s="240">
        <v>19</v>
      </c>
      <c r="D42" s="238" t="s">
        <v>194</v>
      </c>
      <c r="E42" s="237" t="s">
        <v>5</v>
      </c>
      <c r="F42" s="239" t="s">
        <v>28</v>
      </c>
      <c r="G42" s="237" t="s">
        <v>7</v>
      </c>
      <c r="H42" s="7"/>
      <c r="I42" s="7"/>
      <c r="J42" s="101"/>
      <c r="K42" s="12"/>
      <c r="L42" s="14"/>
      <c r="M42" s="14"/>
      <c r="Q42" s="8"/>
      <c r="R42" s="242"/>
      <c r="S42" s="242"/>
      <c r="T42" s="242"/>
      <c r="U42" s="8"/>
      <c r="Y42" s="109"/>
      <c r="Z42" s="108"/>
      <c r="AA42" s="7"/>
      <c r="AB42" s="102"/>
      <c r="AC42" s="95"/>
      <c r="AD42" s="95"/>
      <c r="AF42" s="238" t="s">
        <v>145</v>
      </c>
      <c r="AG42" s="237" t="s">
        <v>5</v>
      </c>
      <c r="AH42" s="239" t="s">
        <v>51</v>
      </c>
      <c r="AI42" s="237" t="s">
        <v>7</v>
      </c>
      <c r="AJ42" s="240">
        <v>72</v>
      </c>
      <c r="AM42" s="240">
        <v>124</v>
      </c>
      <c r="AO42" s="238" t="s">
        <v>195</v>
      </c>
      <c r="AP42" s="237" t="s">
        <v>5</v>
      </c>
      <c r="AQ42" s="239" t="s">
        <v>9</v>
      </c>
      <c r="AR42" s="237" t="s">
        <v>7</v>
      </c>
      <c r="AS42" s="95"/>
      <c r="AT42" s="95"/>
      <c r="AU42" s="101"/>
      <c r="AV42" s="7"/>
      <c r="AW42" s="105"/>
      <c r="AX42" s="12"/>
      <c r="BJ42" s="109"/>
      <c r="BK42" s="12"/>
      <c r="BL42" s="13"/>
      <c r="BM42" s="102"/>
      <c r="BN42" s="95"/>
      <c r="BO42" s="95"/>
      <c r="BQ42" s="238" t="s">
        <v>188</v>
      </c>
      <c r="BR42" s="237" t="s">
        <v>5</v>
      </c>
      <c r="BS42" s="239" t="s">
        <v>11</v>
      </c>
      <c r="BT42" s="237" t="s">
        <v>7</v>
      </c>
      <c r="BU42" s="240">
        <v>176</v>
      </c>
    </row>
    <row r="43" spans="2:73" ht="7.2" customHeight="1" thickTop="1" thickBot="1" x14ac:dyDescent="0.25">
      <c r="B43" s="240"/>
      <c r="D43" s="238"/>
      <c r="E43" s="237"/>
      <c r="F43" s="239"/>
      <c r="G43" s="237"/>
      <c r="H43" s="10"/>
      <c r="I43" s="96"/>
      <c r="J43" s="106"/>
      <c r="K43" s="12"/>
      <c r="L43" s="14"/>
      <c r="M43" s="14"/>
      <c r="Q43" s="8"/>
      <c r="R43" s="242"/>
      <c r="S43" s="242"/>
      <c r="T43" s="242"/>
      <c r="U43" s="8"/>
      <c r="Y43" s="109"/>
      <c r="Z43" s="99"/>
      <c r="AA43" s="7"/>
      <c r="AB43" s="7"/>
      <c r="AC43" s="7"/>
      <c r="AD43" s="7"/>
      <c r="AF43" s="238"/>
      <c r="AG43" s="237"/>
      <c r="AH43" s="239"/>
      <c r="AI43" s="237"/>
      <c r="AJ43" s="240"/>
      <c r="AM43" s="240"/>
      <c r="AO43" s="238"/>
      <c r="AP43" s="237"/>
      <c r="AQ43" s="239"/>
      <c r="AR43" s="237"/>
      <c r="AS43" s="7"/>
      <c r="AT43" s="7"/>
      <c r="AU43" s="7"/>
      <c r="AV43" s="7"/>
      <c r="AW43" s="107"/>
      <c r="AX43" s="12"/>
      <c r="BJ43" s="109"/>
      <c r="BK43" s="98"/>
      <c r="BL43" s="7"/>
      <c r="BM43" s="7"/>
      <c r="BN43" s="7"/>
      <c r="BO43" s="7"/>
      <c r="BQ43" s="238"/>
      <c r="BR43" s="237"/>
      <c r="BS43" s="239"/>
      <c r="BT43" s="237"/>
      <c r="BU43" s="240"/>
    </row>
    <row r="44" spans="2:73" ht="7.2" customHeight="1" thickTop="1" thickBot="1" x14ac:dyDescent="0.25">
      <c r="B44" s="240">
        <v>20</v>
      </c>
      <c r="D44" s="238" t="s">
        <v>196</v>
      </c>
      <c r="E44" s="237" t="s">
        <v>5</v>
      </c>
      <c r="F44" s="239" t="s">
        <v>11</v>
      </c>
      <c r="G44" s="237" t="s">
        <v>7</v>
      </c>
      <c r="H44" s="95"/>
      <c r="I44" s="106"/>
      <c r="J44" s="7"/>
      <c r="K44" s="12"/>
      <c r="L44" s="14"/>
      <c r="M44" s="14"/>
      <c r="Q44" s="8"/>
      <c r="R44" s="242"/>
      <c r="S44" s="242"/>
      <c r="T44" s="242"/>
      <c r="U44" s="8"/>
      <c r="Y44" s="13"/>
      <c r="Z44" s="12"/>
      <c r="AA44" s="13"/>
      <c r="AB44" s="7"/>
      <c r="AC44" s="7"/>
      <c r="AD44" s="95"/>
      <c r="AF44" s="238" t="s">
        <v>197</v>
      </c>
      <c r="AG44" s="237" t="s">
        <v>5</v>
      </c>
      <c r="AH44" s="239" t="s">
        <v>21</v>
      </c>
      <c r="AI44" s="237" t="s">
        <v>7</v>
      </c>
      <c r="AJ44" s="240">
        <v>73</v>
      </c>
      <c r="AM44" s="240">
        <v>125</v>
      </c>
      <c r="AO44" s="238" t="s">
        <v>198</v>
      </c>
      <c r="AP44" s="237" t="s">
        <v>5</v>
      </c>
      <c r="AQ44" s="239" t="s">
        <v>36</v>
      </c>
      <c r="AR44" s="237" t="s">
        <v>7</v>
      </c>
      <c r="AS44" s="95"/>
      <c r="AT44" s="7"/>
      <c r="AU44" s="7"/>
      <c r="AV44" s="12"/>
      <c r="AW44" s="7"/>
      <c r="AX44" s="12"/>
      <c r="BJ44" s="13"/>
      <c r="BK44" s="108"/>
      <c r="BL44" s="7"/>
      <c r="BM44" s="7"/>
      <c r="BN44" s="7"/>
      <c r="BO44" s="95"/>
      <c r="BQ44" s="238" t="s">
        <v>199</v>
      </c>
      <c r="BR44" s="237" t="s">
        <v>5</v>
      </c>
      <c r="BS44" s="239" t="s">
        <v>41</v>
      </c>
      <c r="BT44" s="237" t="s">
        <v>7</v>
      </c>
      <c r="BU44" s="240">
        <v>177</v>
      </c>
    </row>
    <row r="45" spans="2:73" ht="7.2" customHeight="1" thickTop="1" thickBot="1" x14ac:dyDescent="0.25">
      <c r="B45" s="240"/>
      <c r="D45" s="238"/>
      <c r="E45" s="237"/>
      <c r="F45" s="239"/>
      <c r="G45" s="237"/>
      <c r="H45" s="7"/>
      <c r="I45" s="7"/>
      <c r="J45" s="7"/>
      <c r="K45" s="7"/>
      <c r="L45" s="14"/>
      <c r="M45" s="12"/>
      <c r="Q45" s="8"/>
      <c r="R45" s="242"/>
      <c r="S45" s="242"/>
      <c r="T45" s="242"/>
      <c r="U45" s="8"/>
      <c r="Y45" s="13"/>
      <c r="Z45" s="7"/>
      <c r="AA45" s="13"/>
      <c r="AB45" s="7"/>
      <c r="AC45" s="99"/>
      <c r="AD45" s="7"/>
      <c r="AF45" s="238"/>
      <c r="AG45" s="237"/>
      <c r="AH45" s="239"/>
      <c r="AI45" s="237"/>
      <c r="AJ45" s="240"/>
      <c r="AM45" s="240"/>
      <c r="AO45" s="238"/>
      <c r="AP45" s="237"/>
      <c r="AQ45" s="239"/>
      <c r="AR45" s="237"/>
      <c r="AS45" s="7"/>
      <c r="AT45" s="97"/>
      <c r="AU45" s="7"/>
      <c r="AV45" s="12"/>
      <c r="AW45" s="7"/>
      <c r="AX45" s="12"/>
      <c r="BJ45" s="13"/>
      <c r="BK45" s="108"/>
      <c r="BL45" s="7"/>
      <c r="BM45" s="7"/>
      <c r="BN45" s="99"/>
      <c r="BO45" s="7"/>
      <c r="BQ45" s="238"/>
      <c r="BR45" s="237"/>
      <c r="BS45" s="239"/>
      <c r="BT45" s="237"/>
      <c r="BU45" s="240"/>
    </row>
    <row r="46" spans="2:73" ht="7.2" customHeight="1" thickTop="1" x14ac:dyDescent="0.2">
      <c r="B46" s="240">
        <v>21</v>
      </c>
      <c r="D46" s="238" t="s">
        <v>200</v>
      </c>
      <c r="E46" s="237" t="s">
        <v>5</v>
      </c>
      <c r="F46" s="239" t="s">
        <v>11</v>
      </c>
      <c r="G46" s="237" t="s">
        <v>7</v>
      </c>
      <c r="H46" s="7"/>
      <c r="I46" s="7"/>
      <c r="J46" s="7"/>
      <c r="K46" s="7"/>
      <c r="L46" s="101"/>
      <c r="M46" s="12"/>
      <c r="Q46" s="8"/>
      <c r="R46" s="242"/>
      <c r="S46" s="242"/>
      <c r="T46" s="242"/>
      <c r="U46" s="8"/>
      <c r="Y46" s="13"/>
      <c r="Z46" s="7"/>
      <c r="AA46" s="13"/>
      <c r="AB46" s="108"/>
      <c r="AC46" s="12"/>
      <c r="AD46" s="16"/>
      <c r="AF46" s="238" t="s">
        <v>201</v>
      </c>
      <c r="AG46" s="237" t="s">
        <v>5</v>
      </c>
      <c r="AH46" s="239" t="s">
        <v>143</v>
      </c>
      <c r="AI46" s="237" t="s">
        <v>7</v>
      </c>
      <c r="AJ46" s="240">
        <v>74</v>
      </c>
      <c r="AM46" s="240">
        <v>126</v>
      </c>
      <c r="AO46" s="238" t="s">
        <v>202</v>
      </c>
      <c r="AP46" s="237" t="s">
        <v>5</v>
      </c>
      <c r="AQ46" s="239" t="s">
        <v>61</v>
      </c>
      <c r="AR46" s="237" t="s">
        <v>7</v>
      </c>
      <c r="AS46" s="11"/>
      <c r="AT46" s="14"/>
      <c r="AU46" s="7"/>
      <c r="AV46" s="12"/>
      <c r="AW46" s="7"/>
      <c r="AX46" s="12"/>
      <c r="BJ46" s="13"/>
      <c r="BK46" s="108"/>
      <c r="BL46" s="7"/>
      <c r="BM46" s="108"/>
      <c r="BN46" s="12"/>
      <c r="BO46" s="16"/>
      <c r="BQ46" s="238" t="s">
        <v>203</v>
      </c>
      <c r="BR46" s="237" t="s">
        <v>5</v>
      </c>
      <c r="BS46" s="239" t="s">
        <v>36</v>
      </c>
      <c r="BT46" s="237" t="s">
        <v>7</v>
      </c>
      <c r="BU46" s="240">
        <v>178</v>
      </c>
    </row>
    <row r="47" spans="2:73" ht="7.2" customHeight="1" thickBot="1" x14ac:dyDescent="0.25">
      <c r="B47" s="240"/>
      <c r="D47" s="238"/>
      <c r="E47" s="237"/>
      <c r="F47" s="239"/>
      <c r="G47" s="237"/>
      <c r="H47" s="10"/>
      <c r="I47" s="13"/>
      <c r="J47" s="7"/>
      <c r="K47" s="7"/>
      <c r="L47" s="106"/>
      <c r="M47" s="12"/>
      <c r="Q47" s="8"/>
      <c r="R47" s="242"/>
      <c r="S47" s="242"/>
      <c r="T47" s="242"/>
      <c r="U47" s="8"/>
      <c r="Y47" s="13"/>
      <c r="Z47" s="7"/>
      <c r="AA47" s="13"/>
      <c r="AB47" s="99"/>
      <c r="AC47" s="7"/>
      <c r="AD47" s="10"/>
      <c r="AF47" s="238"/>
      <c r="AG47" s="237"/>
      <c r="AH47" s="239"/>
      <c r="AI47" s="237"/>
      <c r="AJ47" s="240"/>
      <c r="AM47" s="240"/>
      <c r="AO47" s="238"/>
      <c r="AP47" s="237"/>
      <c r="AQ47" s="239"/>
      <c r="AR47" s="237"/>
      <c r="AS47" s="7"/>
      <c r="AT47" s="7"/>
      <c r="AU47" s="13"/>
      <c r="AV47" s="12"/>
      <c r="AW47" s="7"/>
      <c r="AX47" s="12"/>
      <c r="BJ47" s="13"/>
      <c r="BK47" s="108"/>
      <c r="BL47" s="7"/>
      <c r="BM47" s="99"/>
      <c r="BN47" s="7"/>
      <c r="BO47" s="10"/>
      <c r="BQ47" s="238"/>
      <c r="BR47" s="237"/>
      <c r="BS47" s="239"/>
      <c r="BT47" s="237"/>
      <c r="BU47" s="240"/>
    </row>
    <row r="48" spans="2:73" ht="7.2" customHeight="1" thickTop="1" thickBot="1" x14ac:dyDescent="0.25">
      <c r="B48" s="240">
        <v>22</v>
      </c>
      <c r="D48" s="238" t="s">
        <v>107</v>
      </c>
      <c r="E48" s="237" t="s">
        <v>5</v>
      </c>
      <c r="F48" s="239" t="s">
        <v>49</v>
      </c>
      <c r="G48" s="237" t="s">
        <v>7</v>
      </c>
      <c r="H48" s="95"/>
      <c r="I48" s="104"/>
      <c r="J48" s="7"/>
      <c r="K48" s="7"/>
      <c r="L48" s="106"/>
      <c r="M48" s="12"/>
      <c r="Q48" s="8"/>
      <c r="R48" s="242"/>
      <c r="S48" s="242"/>
      <c r="T48" s="242"/>
      <c r="U48" s="8"/>
      <c r="Y48" s="13"/>
      <c r="Z48" s="7"/>
      <c r="AA48" s="14"/>
      <c r="AB48" s="14"/>
      <c r="AC48" s="13"/>
      <c r="AD48" s="9"/>
      <c r="AF48" s="238" t="s">
        <v>204</v>
      </c>
      <c r="AG48" s="237" t="s">
        <v>5</v>
      </c>
      <c r="AH48" s="239" t="s">
        <v>36</v>
      </c>
      <c r="AI48" s="237" t="s">
        <v>7</v>
      </c>
      <c r="AJ48" s="240">
        <v>75</v>
      </c>
      <c r="AM48" s="240">
        <v>127</v>
      </c>
      <c r="AO48" s="238" t="s">
        <v>205</v>
      </c>
      <c r="AP48" s="237" t="s">
        <v>5</v>
      </c>
      <c r="AQ48" s="239" t="s">
        <v>136</v>
      </c>
      <c r="AR48" s="237" t="s">
        <v>7</v>
      </c>
      <c r="AS48" s="7"/>
      <c r="AT48" s="7"/>
      <c r="AU48" s="104"/>
      <c r="AV48" s="12"/>
      <c r="AW48" s="7"/>
      <c r="AX48" s="12"/>
      <c r="BJ48" s="13"/>
      <c r="BK48" s="108"/>
      <c r="BL48" s="12"/>
      <c r="BM48" s="14"/>
      <c r="BN48" s="13"/>
      <c r="BO48" s="95"/>
      <c r="BQ48" s="238" t="s">
        <v>206</v>
      </c>
      <c r="BR48" s="237" t="s">
        <v>5</v>
      </c>
      <c r="BS48" s="239" t="s">
        <v>49</v>
      </c>
      <c r="BT48" s="237" t="s">
        <v>7</v>
      </c>
      <c r="BU48" s="240">
        <v>179</v>
      </c>
    </row>
    <row r="49" spans="2:74" ht="7.2" customHeight="1" thickTop="1" thickBot="1" x14ac:dyDescent="0.25">
      <c r="B49" s="240"/>
      <c r="D49" s="238"/>
      <c r="E49" s="237"/>
      <c r="F49" s="239"/>
      <c r="G49" s="237"/>
      <c r="H49" s="7"/>
      <c r="I49" s="7"/>
      <c r="J49" s="13"/>
      <c r="K49" s="7"/>
      <c r="L49" s="106"/>
      <c r="M49" s="12"/>
      <c r="Q49" s="8"/>
      <c r="R49" s="242"/>
      <c r="S49" s="242"/>
      <c r="T49" s="242"/>
      <c r="U49" s="8"/>
      <c r="Y49" s="13"/>
      <c r="Z49" s="7"/>
      <c r="AA49" s="14"/>
      <c r="AB49" s="13"/>
      <c r="AC49" s="14"/>
      <c r="AD49" s="10"/>
      <c r="AF49" s="238"/>
      <c r="AG49" s="237"/>
      <c r="AH49" s="239"/>
      <c r="AI49" s="237"/>
      <c r="AJ49" s="240"/>
      <c r="AM49" s="240"/>
      <c r="AO49" s="238"/>
      <c r="AP49" s="237"/>
      <c r="AQ49" s="239"/>
      <c r="AR49" s="237"/>
      <c r="AS49" s="10"/>
      <c r="AT49" s="96"/>
      <c r="AU49" s="105"/>
      <c r="AV49" s="12"/>
      <c r="AW49" s="7"/>
      <c r="AX49" s="12"/>
      <c r="BJ49" s="13"/>
      <c r="BK49" s="108"/>
      <c r="BL49" s="12"/>
      <c r="BM49" s="13"/>
      <c r="BN49" s="100"/>
      <c r="BO49" s="7"/>
      <c r="BQ49" s="238"/>
      <c r="BR49" s="237"/>
      <c r="BS49" s="239"/>
      <c r="BT49" s="237"/>
      <c r="BU49" s="240"/>
    </row>
    <row r="50" spans="2:74" ht="7.2" customHeight="1" thickTop="1" thickBot="1" x14ac:dyDescent="0.25">
      <c r="B50" s="240">
        <v>23</v>
      </c>
      <c r="D50" s="238" t="s">
        <v>207</v>
      </c>
      <c r="E50" s="237" t="s">
        <v>5</v>
      </c>
      <c r="F50" s="239" t="s">
        <v>26</v>
      </c>
      <c r="G50" s="237" t="s">
        <v>7</v>
      </c>
      <c r="H50" s="7"/>
      <c r="I50" s="7"/>
      <c r="J50" s="104"/>
      <c r="K50" s="7"/>
      <c r="L50" s="106"/>
      <c r="M50" s="12"/>
      <c r="Q50" s="8"/>
      <c r="R50" s="242"/>
      <c r="S50" s="242"/>
      <c r="T50" s="242"/>
      <c r="U50" s="8"/>
      <c r="Y50" s="13"/>
      <c r="Z50" s="7"/>
      <c r="AA50" s="14"/>
      <c r="AB50" s="13"/>
      <c r="AC50" s="102"/>
      <c r="AD50" s="95"/>
      <c r="AF50" s="238" t="s">
        <v>93</v>
      </c>
      <c r="AG50" s="237" t="s">
        <v>5</v>
      </c>
      <c r="AH50" s="239" t="s">
        <v>17</v>
      </c>
      <c r="AI50" s="237" t="s">
        <v>7</v>
      </c>
      <c r="AJ50" s="240">
        <v>76</v>
      </c>
      <c r="AM50" s="240">
        <v>128</v>
      </c>
      <c r="AO50" s="238" t="s">
        <v>208</v>
      </c>
      <c r="AP50" s="237" t="s">
        <v>5</v>
      </c>
      <c r="AQ50" s="239" t="s">
        <v>28</v>
      </c>
      <c r="AR50" s="237" t="s">
        <v>7</v>
      </c>
      <c r="AS50" s="95"/>
      <c r="AT50" s="106"/>
      <c r="AU50" s="12"/>
      <c r="AV50" s="14"/>
      <c r="AW50" s="7"/>
      <c r="AX50" s="12"/>
      <c r="BJ50" s="13"/>
      <c r="BK50" s="108"/>
      <c r="BL50" s="12"/>
      <c r="BM50" s="13"/>
      <c r="BN50" s="12"/>
      <c r="BO50" s="16"/>
      <c r="BQ50" s="238" t="s">
        <v>209</v>
      </c>
      <c r="BR50" s="237" t="s">
        <v>5</v>
      </c>
      <c r="BS50" s="239" t="s">
        <v>64</v>
      </c>
      <c r="BT50" s="237" t="s">
        <v>7</v>
      </c>
      <c r="BU50" s="240">
        <v>180</v>
      </c>
    </row>
    <row r="51" spans="2:74" ht="7.2" customHeight="1" thickTop="1" thickBot="1" x14ac:dyDescent="0.25">
      <c r="B51" s="240"/>
      <c r="D51" s="238"/>
      <c r="E51" s="237"/>
      <c r="F51" s="239"/>
      <c r="G51" s="237"/>
      <c r="H51" s="10"/>
      <c r="I51" s="96"/>
      <c r="J51" s="105"/>
      <c r="K51" s="7"/>
      <c r="L51" s="106"/>
      <c r="M51" s="12"/>
      <c r="Q51" s="8"/>
      <c r="R51" s="242"/>
      <c r="S51" s="242"/>
      <c r="T51" s="242"/>
      <c r="U51" s="8"/>
      <c r="Y51" s="13"/>
      <c r="Z51" s="7"/>
      <c r="AA51" s="14"/>
      <c r="AB51" s="7"/>
      <c r="AC51" s="7"/>
      <c r="AD51" s="7"/>
      <c r="AF51" s="238"/>
      <c r="AG51" s="237"/>
      <c r="AH51" s="239"/>
      <c r="AI51" s="237"/>
      <c r="AJ51" s="240"/>
      <c r="AM51" s="240"/>
      <c r="AO51" s="238"/>
      <c r="AP51" s="237"/>
      <c r="AQ51" s="239"/>
      <c r="AR51" s="237"/>
      <c r="AS51" s="7"/>
      <c r="AT51" s="7"/>
      <c r="AU51" s="7"/>
      <c r="AV51" s="14"/>
      <c r="AW51" s="7"/>
      <c r="AX51" s="12"/>
      <c r="BJ51" s="13"/>
      <c r="BK51" s="108"/>
      <c r="BL51" s="98"/>
      <c r="BM51" s="7"/>
      <c r="BN51" s="7"/>
      <c r="BO51" s="10"/>
      <c r="BQ51" s="238"/>
      <c r="BR51" s="237"/>
      <c r="BS51" s="239"/>
      <c r="BT51" s="237"/>
      <c r="BU51" s="240"/>
    </row>
    <row r="52" spans="2:74" ht="7.2" customHeight="1" thickTop="1" thickBot="1" x14ac:dyDescent="0.25">
      <c r="B52" s="240">
        <v>24</v>
      </c>
      <c r="D52" s="238" t="s">
        <v>210</v>
      </c>
      <c r="E52" s="237" t="s">
        <v>5</v>
      </c>
      <c r="F52" s="239" t="s">
        <v>19</v>
      </c>
      <c r="G52" s="237" t="s">
        <v>7</v>
      </c>
      <c r="H52" s="95"/>
      <c r="I52" s="106"/>
      <c r="J52" s="12"/>
      <c r="K52" s="13"/>
      <c r="L52" s="106"/>
      <c r="M52" s="12"/>
      <c r="Q52" s="8"/>
      <c r="R52" s="8"/>
      <c r="S52" s="8"/>
      <c r="T52" s="8"/>
      <c r="U52" s="8"/>
      <c r="Y52" s="13"/>
      <c r="Z52" s="7"/>
      <c r="AA52" s="102"/>
      <c r="AB52" s="7"/>
      <c r="AC52" s="7"/>
      <c r="AD52" s="9"/>
      <c r="AF52" s="238" t="s">
        <v>211</v>
      </c>
      <c r="AG52" s="237" t="s">
        <v>5</v>
      </c>
      <c r="AH52" s="239" t="s">
        <v>9</v>
      </c>
      <c r="AI52" s="237" t="s">
        <v>7</v>
      </c>
      <c r="AJ52" s="240">
        <v>77</v>
      </c>
      <c r="AM52" s="240">
        <v>129</v>
      </c>
      <c r="AO52" s="238" t="s">
        <v>212</v>
      </c>
      <c r="AP52" s="237" t="s">
        <v>5</v>
      </c>
      <c r="AQ52" s="239" t="s">
        <v>92</v>
      </c>
      <c r="AR52" s="237" t="s">
        <v>7</v>
      </c>
      <c r="AS52" s="7"/>
      <c r="AT52" s="7"/>
      <c r="AU52" s="7"/>
      <c r="AV52" s="101"/>
      <c r="AW52" s="7"/>
      <c r="AX52" s="12"/>
      <c r="BJ52" s="13"/>
      <c r="BK52" s="7"/>
      <c r="BL52" s="108"/>
      <c r="BM52" s="7"/>
      <c r="BN52" s="7"/>
      <c r="BO52" s="9"/>
      <c r="BQ52" s="238" t="s">
        <v>213</v>
      </c>
      <c r="BR52" s="237" t="s">
        <v>5</v>
      </c>
      <c r="BS52" s="239" t="s">
        <v>23</v>
      </c>
      <c r="BT52" s="237" t="s">
        <v>7</v>
      </c>
      <c r="BU52" s="240">
        <v>181</v>
      </c>
    </row>
    <row r="53" spans="2:74" ht="7.2" customHeight="1" thickTop="1" thickBot="1" x14ac:dyDescent="0.25">
      <c r="B53" s="240"/>
      <c r="D53" s="238"/>
      <c r="E53" s="237"/>
      <c r="F53" s="239"/>
      <c r="G53" s="237"/>
      <c r="H53" s="7"/>
      <c r="I53" s="7"/>
      <c r="J53" s="7"/>
      <c r="K53" s="96"/>
      <c r="L53" s="106"/>
      <c r="M53" s="12"/>
      <c r="Y53" s="13"/>
      <c r="Z53" s="7"/>
      <c r="AA53" s="108"/>
      <c r="AB53" s="7"/>
      <c r="AC53" s="12"/>
      <c r="AD53" s="10"/>
      <c r="AF53" s="238"/>
      <c r="AG53" s="237"/>
      <c r="AH53" s="239"/>
      <c r="AI53" s="237"/>
      <c r="AJ53" s="240"/>
      <c r="AM53" s="240"/>
      <c r="AO53" s="238"/>
      <c r="AP53" s="237"/>
      <c r="AQ53" s="239"/>
      <c r="AR53" s="237"/>
      <c r="AS53" s="10"/>
      <c r="AT53" s="13"/>
      <c r="AU53" s="7"/>
      <c r="AV53" s="106"/>
      <c r="AW53" s="7"/>
      <c r="AX53" s="12"/>
      <c r="BJ53" s="13"/>
      <c r="BK53" s="7"/>
      <c r="BL53" s="108"/>
      <c r="BM53" s="7"/>
      <c r="BN53" s="12"/>
      <c r="BO53" s="10"/>
      <c r="BQ53" s="238"/>
      <c r="BR53" s="237"/>
      <c r="BS53" s="239"/>
      <c r="BT53" s="237"/>
      <c r="BU53" s="240"/>
    </row>
    <row r="54" spans="2:74" ht="7.2" customHeight="1" thickTop="1" thickBot="1" x14ac:dyDescent="0.25">
      <c r="B54" s="240">
        <v>25</v>
      </c>
      <c r="D54" s="238" t="s">
        <v>214</v>
      </c>
      <c r="E54" s="237" t="s">
        <v>5</v>
      </c>
      <c r="F54" s="239" t="s">
        <v>15</v>
      </c>
      <c r="G54" s="237" t="s">
        <v>7</v>
      </c>
      <c r="H54" s="7"/>
      <c r="I54" s="7"/>
      <c r="J54" s="7"/>
      <c r="K54" s="106"/>
      <c r="L54" s="7"/>
      <c r="M54" s="12"/>
      <c r="O54" s="226" t="s">
        <v>304</v>
      </c>
      <c r="P54" s="17"/>
      <c r="Q54" s="17"/>
      <c r="R54" s="18"/>
      <c r="T54" s="226" t="s">
        <v>305</v>
      </c>
      <c r="U54" s="17"/>
      <c r="V54" s="17"/>
      <c r="W54" s="18"/>
      <c r="Y54" s="13"/>
      <c r="Z54" s="7"/>
      <c r="AA54" s="108"/>
      <c r="AB54" s="7"/>
      <c r="AC54" s="110"/>
      <c r="AD54" s="95"/>
      <c r="AF54" s="238" t="s">
        <v>215</v>
      </c>
      <c r="AG54" s="237" t="s">
        <v>5</v>
      </c>
      <c r="AH54" s="239" t="s">
        <v>61</v>
      </c>
      <c r="AI54" s="237" t="s">
        <v>7</v>
      </c>
      <c r="AJ54" s="240">
        <v>78</v>
      </c>
      <c r="AM54" s="240">
        <v>130</v>
      </c>
      <c r="AO54" s="238" t="s">
        <v>216</v>
      </c>
      <c r="AP54" s="237" t="s">
        <v>5</v>
      </c>
      <c r="AQ54" s="239" t="s">
        <v>51</v>
      </c>
      <c r="AR54" s="237" t="s">
        <v>7</v>
      </c>
      <c r="AS54" s="95"/>
      <c r="AT54" s="104"/>
      <c r="AU54" s="7"/>
      <c r="AV54" s="106"/>
      <c r="AW54" s="7"/>
      <c r="AX54" s="12"/>
      <c r="AZ54" s="226" t="s">
        <v>308</v>
      </c>
      <c r="BA54" s="17"/>
      <c r="BB54" s="17"/>
      <c r="BC54" s="18"/>
      <c r="BE54" s="226" t="s">
        <v>309</v>
      </c>
      <c r="BF54" s="17"/>
      <c r="BG54" s="17"/>
      <c r="BH54" s="18"/>
      <c r="BJ54" s="13"/>
      <c r="BK54" s="7"/>
      <c r="BL54" s="108"/>
      <c r="BM54" s="7"/>
      <c r="BN54" s="110"/>
      <c r="BO54" s="95"/>
      <c r="BQ54" s="238" t="s">
        <v>217</v>
      </c>
      <c r="BR54" s="237" t="s">
        <v>5</v>
      </c>
      <c r="BS54" s="239" t="s">
        <v>11</v>
      </c>
      <c r="BT54" s="237" t="s">
        <v>7</v>
      </c>
      <c r="BU54" s="240">
        <v>182</v>
      </c>
    </row>
    <row r="55" spans="2:74" ht="7.2" customHeight="1" thickTop="1" thickBot="1" x14ac:dyDescent="0.25">
      <c r="B55" s="240"/>
      <c r="D55" s="238"/>
      <c r="E55" s="237"/>
      <c r="F55" s="239"/>
      <c r="G55" s="237"/>
      <c r="H55" s="10"/>
      <c r="I55" s="13"/>
      <c r="J55" s="7"/>
      <c r="K55" s="106"/>
      <c r="L55" s="7"/>
      <c r="M55" s="12"/>
      <c r="O55" s="227"/>
      <c r="Q55" s="3"/>
      <c r="R55" s="26"/>
      <c r="T55" s="227"/>
      <c r="V55" s="3"/>
      <c r="W55" s="26"/>
      <c r="Y55" s="13"/>
      <c r="Z55" s="7"/>
      <c r="AA55" s="108"/>
      <c r="AB55" s="98"/>
      <c r="AC55" s="7"/>
      <c r="AD55" s="7"/>
      <c r="AF55" s="238"/>
      <c r="AG55" s="237"/>
      <c r="AH55" s="239"/>
      <c r="AI55" s="237"/>
      <c r="AJ55" s="240"/>
      <c r="AM55" s="240"/>
      <c r="AO55" s="238"/>
      <c r="AP55" s="237"/>
      <c r="AQ55" s="239"/>
      <c r="AR55" s="237"/>
      <c r="AS55" s="7"/>
      <c r="AT55" s="7"/>
      <c r="AU55" s="96"/>
      <c r="AV55" s="106"/>
      <c r="AW55" s="7"/>
      <c r="AX55" s="12"/>
      <c r="AZ55" s="227"/>
      <c r="BB55" s="3"/>
      <c r="BC55" s="26"/>
      <c r="BE55" s="227"/>
      <c r="BG55" s="3"/>
      <c r="BH55" s="26"/>
      <c r="BJ55" s="13"/>
      <c r="BK55" s="7"/>
      <c r="BL55" s="108"/>
      <c r="BM55" s="98"/>
      <c r="BN55" s="7"/>
      <c r="BO55" s="7"/>
      <c r="BQ55" s="238"/>
      <c r="BR55" s="237"/>
      <c r="BS55" s="239"/>
      <c r="BT55" s="237"/>
      <c r="BU55" s="240"/>
    </row>
    <row r="56" spans="2:74" ht="7.2" customHeight="1" thickTop="1" thickBot="1" x14ac:dyDescent="0.25">
      <c r="B56" s="240">
        <v>26</v>
      </c>
      <c r="D56" s="238" t="s">
        <v>218</v>
      </c>
      <c r="E56" s="237" t="s">
        <v>5</v>
      </c>
      <c r="F56" s="239" t="s">
        <v>163</v>
      </c>
      <c r="G56" s="237" t="s">
        <v>7</v>
      </c>
      <c r="H56" s="95"/>
      <c r="I56" s="104"/>
      <c r="J56" s="7"/>
      <c r="K56" s="106"/>
      <c r="L56" s="7"/>
      <c r="M56" s="12"/>
      <c r="O56" s="227"/>
      <c r="Q56" s="25"/>
      <c r="R56" s="26"/>
      <c r="T56" s="227"/>
      <c r="V56" s="25"/>
      <c r="W56" s="26"/>
      <c r="Y56" s="13"/>
      <c r="Z56" s="7"/>
      <c r="AA56" s="7"/>
      <c r="AB56" s="108"/>
      <c r="AC56" s="95"/>
      <c r="AD56" s="95"/>
      <c r="AF56" s="238" t="s">
        <v>79</v>
      </c>
      <c r="AG56" s="237" t="s">
        <v>5</v>
      </c>
      <c r="AH56" s="239" t="s">
        <v>73</v>
      </c>
      <c r="AI56" s="237" t="s">
        <v>7</v>
      </c>
      <c r="AJ56" s="240">
        <v>79</v>
      </c>
      <c r="AM56" s="240">
        <v>131</v>
      </c>
      <c r="AO56" s="238" t="s">
        <v>57</v>
      </c>
      <c r="AP56" s="237" t="s">
        <v>5</v>
      </c>
      <c r="AQ56" s="239" t="s">
        <v>11</v>
      </c>
      <c r="AR56" s="237" t="s">
        <v>7</v>
      </c>
      <c r="AS56" s="95"/>
      <c r="AT56" s="95"/>
      <c r="AU56" s="106"/>
      <c r="AV56" s="7"/>
      <c r="AW56" s="7"/>
      <c r="AX56" s="12"/>
      <c r="AZ56" s="227"/>
      <c r="BB56" s="25"/>
      <c r="BC56" s="26"/>
      <c r="BE56" s="227"/>
      <c r="BG56" s="25"/>
      <c r="BH56" s="26"/>
      <c r="BJ56" s="13"/>
      <c r="BK56" s="7"/>
      <c r="BL56" s="7"/>
      <c r="BM56" s="108"/>
      <c r="BN56" s="95"/>
      <c r="BO56" s="95"/>
      <c r="BQ56" s="238" t="s">
        <v>219</v>
      </c>
      <c r="BR56" s="237" t="s">
        <v>5</v>
      </c>
      <c r="BS56" s="239" t="s">
        <v>220</v>
      </c>
      <c r="BT56" s="237" t="s">
        <v>7</v>
      </c>
      <c r="BU56" s="240">
        <v>183</v>
      </c>
      <c r="BV56" s="173" t="s">
        <v>370</v>
      </c>
    </row>
    <row r="57" spans="2:74" ht="7.2" customHeight="1" thickTop="1" thickBot="1" x14ac:dyDescent="0.25">
      <c r="B57" s="240"/>
      <c r="D57" s="238"/>
      <c r="E57" s="237"/>
      <c r="F57" s="239"/>
      <c r="G57" s="237"/>
      <c r="H57" s="7"/>
      <c r="I57" s="7"/>
      <c r="J57" s="96"/>
      <c r="K57" s="106"/>
      <c r="L57" s="7"/>
      <c r="M57" s="12"/>
      <c r="O57" s="230" t="s">
        <v>354</v>
      </c>
      <c r="P57" s="228"/>
      <c r="Q57" s="228"/>
      <c r="R57" s="229"/>
      <c r="T57" s="230" t="s">
        <v>356</v>
      </c>
      <c r="U57" s="228"/>
      <c r="V57" s="228"/>
      <c r="W57" s="229"/>
      <c r="Y57" s="13"/>
      <c r="Z57" s="7"/>
      <c r="AA57" s="7"/>
      <c r="AB57" s="7"/>
      <c r="AC57" s="7"/>
      <c r="AD57" s="7"/>
      <c r="AF57" s="238"/>
      <c r="AG57" s="237"/>
      <c r="AH57" s="239"/>
      <c r="AI57" s="237"/>
      <c r="AJ57" s="240"/>
      <c r="AM57" s="240"/>
      <c r="AO57" s="238"/>
      <c r="AP57" s="237"/>
      <c r="AQ57" s="239"/>
      <c r="AR57" s="237"/>
      <c r="AS57" s="7"/>
      <c r="AT57" s="7"/>
      <c r="AU57" s="7"/>
      <c r="AV57" s="7"/>
      <c r="AW57" s="7"/>
      <c r="AX57" s="12"/>
      <c r="AZ57" s="230" t="s">
        <v>348</v>
      </c>
      <c r="BA57" s="228"/>
      <c r="BB57" s="228"/>
      <c r="BC57" s="229"/>
      <c r="BE57" s="230" t="s">
        <v>360</v>
      </c>
      <c r="BF57" s="228"/>
      <c r="BG57" s="228"/>
      <c r="BH57" s="229"/>
      <c r="BJ57" s="13"/>
      <c r="BK57" s="7"/>
      <c r="BL57" s="7"/>
      <c r="BM57" s="7"/>
      <c r="BN57" s="7"/>
      <c r="BO57" s="7"/>
      <c r="BQ57" s="238"/>
      <c r="BR57" s="237"/>
      <c r="BS57" s="239"/>
      <c r="BT57" s="237"/>
      <c r="BU57" s="240"/>
      <c r="BV57" s="173"/>
    </row>
    <row r="58" spans="2:74" ht="7.2" customHeight="1" thickTop="1" thickBot="1" x14ac:dyDescent="0.25">
      <c r="B58" s="240">
        <v>27</v>
      </c>
      <c r="D58" s="238" t="s">
        <v>221</v>
      </c>
      <c r="E58" s="237" t="s">
        <v>5</v>
      </c>
      <c r="F58" s="239" t="s">
        <v>13</v>
      </c>
      <c r="G58" s="237" t="s">
        <v>7</v>
      </c>
      <c r="H58" s="95"/>
      <c r="I58" s="95"/>
      <c r="J58" s="106"/>
      <c r="K58" s="7"/>
      <c r="L58" s="7"/>
      <c r="M58" s="7"/>
      <c r="N58" s="114"/>
      <c r="O58" s="228"/>
      <c r="P58" s="228"/>
      <c r="Q58" s="228"/>
      <c r="R58" s="229"/>
      <c r="T58" s="230"/>
      <c r="U58" s="228"/>
      <c r="V58" s="228"/>
      <c r="W58" s="228"/>
      <c r="X58" s="114"/>
      <c r="Y58" s="7"/>
      <c r="Z58" s="7"/>
      <c r="AA58" s="7"/>
      <c r="AB58" s="7"/>
      <c r="AC58" s="95"/>
      <c r="AD58" s="95"/>
      <c r="AF58" s="238" t="s">
        <v>191</v>
      </c>
      <c r="AG58" s="237" t="s">
        <v>5</v>
      </c>
      <c r="AH58" s="239" t="s">
        <v>30</v>
      </c>
      <c r="AI58" s="237" t="s">
        <v>7</v>
      </c>
      <c r="AJ58" s="240">
        <v>80</v>
      </c>
      <c r="AK58" s="173" t="s">
        <v>371</v>
      </c>
      <c r="AL58" s="173" t="s">
        <v>370</v>
      </c>
      <c r="AM58" s="240">
        <v>132</v>
      </c>
      <c r="AO58" s="238" t="s">
        <v>10</v>
      </c>
      <c r="AP58" s="237" t="s">
        <v>5</v>
      </c>
      <c r="AQ58" s="239" t="s">
        <v>51</v>
      </c>
      <c r="AR58" s="237" t="s">
        <v>7</v>
      </c>
      <c r="AS58" s="95"/>
      <c r="AT58" s="95"/>
      <c r="AU58" s="7"/>
      <c r="AV58" s="7"/>
      <c r="AW58" s="7"/>
      <c r="AX58" s="7"/>
      <c r="AY58" s="114"/>
      <c r="AZ58" s="228"/>
      <c r="BA58" s="228"/>
      <c r="BB58" s="228"/>
      <c r="BC58" s="229"/>
      <c r="BE58" s="230"/>
      <c r="BF58" s="228"/>
      <c r="BG58" s="228"/>
      <c r="BH58" s="228"/>
      <c r="BI58" s="114"/>
      <c r="BJ58" s="7"/>
      <c r="BK58" s="7"/>
      <c r="BL58" s="7"/>
      <c r="BM58" s="7"/>
      <c r="BN58" s="95"/>
      <c r="BO58" s="95"/>
      <c r="BQ58" s="238" t="s">
        <v>222</v>
      </c>
      <c r="BR58" s="237" t="s">
        <v>5</v>
      </c>
      <c r="BS58" s="239" t="s">
        <v>13</v>
      </c>
      <c r="BT58" s="237" t="s">
        <v>7</v>
      </c>
      <c r="BU58" s="240">
        <v>184</v>
      </c>
    </row>
    <row r="59" spans="2:74" ht="7.2" customHeight="1" thickTop="1" thickBot="1" x14ac:dyDescent="0.25">
      <c r="B59" s="240"/>
      <c r="D59" s="238"/>
      <c r="E59" s="237"/>
      <c r="F59" s="239"/>
      <c r="G59" s="237"/>
      <c r="H59" s="7"/>
      <c r="I59" s="7"/>
      <c r="J59" s="7"/>
      <c r="K59" s="7"/>
      <c r="L59" s="7"/>
      <c r="M59" s="7"/>
      <c r="N59" s="115"/>
      <c r="O59" s="228"/>
      <c r="P59" s="228"/>
      <c r="Q59" s="228"/>
      <c r="R59" s="229"/>
      <c r="T59" s="230"/>
      <c r="U59" s="228"/>
      <c r="V59" s="228"/>
      <c r="W59" s="228"/>
      <c r="X59" s="118"/>
      <c r="Y59" s="7"/>
      <c r="Z59" s="7"/>
      <c r="AA59" s="7"/>
      <c r="AB59" s="99"/>
      <c r="AC59" s="7"/>
      <c r="AD59" s="7"/>
      <c r="AF59" s="238"/>
      <c r="AG59" s="237"/>
      <c r="AH59" s="239"/>
      <c r="AI59" s="237"/>
      <c r="AJ59" s="240"/>
      <c r="AK59" s="173"/>
      <c r="AL59" s="173"/>
      <c r="AM59" s="240"/>
      <c r="AO59" s="238"/>
      <c r="AP59" s="237"/>
      <c r="AQ59" s="239"/>
      <c r="AR59" s="237"/>
      <c r="AS59" s="7"/>
      <c r="AT59" s="7"/>
      <c r="AU59" s="97"/>
      <c r="AV59" s="7"/>
      <c r="AW59" s="7"/>
      <c r="AX59" s="7"/>
      <c r="AY59" s="115"/>
      <c r="AZ59" s="228"/>
      <c r="BA59" s="228"/>
      <c r="BB59" s="228"/>
      <c r="BC59" s="229"/>
      <c r="BE59" s="230"/>
      <c r="BF59" s="228"/>
      <c r="BG59" s="228"/>
      <c r="BH59" s="228"/>
      <c r="BI59" s="118"/>
      <c r="BJ59" s="7"/>
      <c r="BK59" s="7"/>
      <c r="BL59" s="7"/>
      <c r="BM59" s="99"/>
      <c r="BN59" s="7"/>
      <c r="BO59" s="7"/>
      <c r="BQ59" s="238"/>
      <c r="BR59" s="237"/>
      <c r="BS59" s="239"/>
      <c r="BT59" s="237"/>
      <c r="BU59" s="240"/>
    </row>
    <row r="60" spans="2:74" ht="7.2" customHeight="1" thickTop="1" thickBot="1" x14ac:dyDescent="0.25">
      <c r="B60" s="240">
        <v>28</v>
      </c>
      <c r="D60" s="238" t="s">
        <v>223</v>
      </c>
      <c r="E60" s="237" t="s">
        <v>5</v>
      </c>
      <c r="F60" s="239" t="s">
        <v>224</v>
      </c>
      <c r="G60" s="237" t="s">
        <v>7</v>
      </c>
      <c r="H60" s="95"/>
      <c r="I60" s="95"/>
      <c r="J60" s="7"/>
      <c r="K60" s="7"/>
      <c r="L60" s="7"/>
      <c r="M60" s="7"/>
      <c r="N60" s="113"/>
      <c r="O60" s="228"/>
      <c r="P60" s="228"/>
      <c r="Q60" s="228"/>
      <c r="R60" s="229"/>
      <c r="T60" s="230"/>
      <c r="U60" s="228"/>
      <c r="V60" s="228"/>
      <c r="W60" s="228"/>
      <c r="X60" s="117"/>
      <c r="Y60" s="7"/>
      <c r="Z60" s="7"/>
      <c r="AA60" s="108"/>
      <c r="AB60" s="12"/>
      <c r="AC60" s="13"/>
      <c r="AD60" s="95"/>
      <c r="AF60" s="238" t="s">
        <v>225</v>
      </c>
      <c r="AG60" s="237" t="s">
        <v>5</v>
      </c>
      <c r="AH60" s="239" t="s">
        <v>21</v>
      </c>
      <c r="AI60" s="237" t="s">
        <v>7</v>
      </c>
      <c r="AJ60" s="240">
        <v>81</v>
      </c>
      <c r="AM60" s="240">
        <v>133</v>
      </c>
      <c r="AO60" s="238" t="s">
        <v>226</v>
      </c>
      <c r="AP60" s="237" t="s">
        <v>5</v>
      </c>
      <c r="AQ60" s="239" t="s">
        <v>26</v>
      </c>
      <c r="AR60" s="237" t="s">
        <v>7</v>
      </c>
      <c r="AS60" s="7"/>
      <c r="AT60" s="12"/>
      <c r="AU60" s="13"/>
      <c r="AV60" s="106"/>
      <c r="AW60" s="7"/>
      <c r="AX60" s="7"/>
      <c r="AY60" s="113"/>
      <c r="AZ60" s="228"/>
      <c r="BA60" s="228"/>
      <c r="BB60" s="228"/>
      <c r="BC60" s="229"/>
      <c r="BE60" s="230"/>
      <c r="BF60" s="228"/>
      <c r="BG60" s="228"/>
      <c r="BH60" s="228"/>
      <c r="BI60" s="117"/>
      <c r="BJ60" s="7"/>
      <c r="BK60" s="7"/>
      <c r="BL60" s="108"/>
      <c r="BM60" s="12"/>
      <c r="BN60" s="13"/>
      <c r="BO60" s="9"/>
      <c r="BQ60" s="238" t="s">
        <v>227</v>
      </c>
      <c r="BR60" s="237" t="s">
        <v>5</v>
      </c>
      <c r="BS60" s="239" t="s">
        <v>166</v>
      </c>
      <c r="BT60" s="237" t="s">
        <v>7</v>
      </c>
      <c r="BU60" s="240">
        <v>185</v>
      </c>
    </row>
    <row r="61" spans="2:74" ht="7.2" customHeight="1" thickTop="1" thickBot="1" x14ac:dyDescent="0.25">
      <c r="B61" s="240"/>
      <c r="D61" s="238"/>
      <c r="E61" s="237"/>
      <c r="F61" s="239"/>
      <c r="G61" s="237"/>
      <c r="H61" s="7"/>
      <c r="I61" s="7"/>
      <c r="J61" s="97"/>
      <c r="K61" s="7"/>
      <c r="L61" s="7"/>
      <c r="M61" s="7"/>
      <c r="N61" s="113"/>
      <c r="O61" s="231" t="s">
        <v>355</v>
      </c>
      <c r="P61" s="231"/>
      <c r="Q61" s="231"/>
      <c r="R61" s="232"/>
      <c r="T61" s="235" t="s">
        <v>344</v>
      </c>
      <c r="U61" s="231"/>
      <c r="V61" s="231"/>
      <c r="W61" s="231"/>
      <c r="X61" s="117"/>
      <c r="Y61" s="7"/>
      <c r="Z61" s="7"/>
      <c r="AA61" s="108"/>
      <c r="AB61" s="7"/>
      <c r="AC61" s="100"/>
      <c r="AD61" s="7"/>
      <c r="AF61" s="238"/>
      <c r="AG61" s="237"/>
      <c r="AH61" s="239"/>
      <c r="AI61" s="237"/>
      <c r="AJ61" s="240"/>
      <c r="AM61" s="240"/>
      <c r="AO61" s="238"/>
      <c r="AP61" s="237"/>
      <c r="AQ61" s="239"/>
      <c r="AR61" s="237"/>
      <c r="AS61" s="10"/>
      <c r="AT61" s="14"/>
      <c r="AU61" s="7"/>
      <c r="AV61" s="106"/>
      <c r="AW61" s="7"/>
      <c r="AX61" s="7"/>
      <c r="AY61" s="113"/>
      <c r="AZ61" s="231" t="s">
        <v>347</v>
      </c>
      <c r="BA61" s="231"/>
      <c r="BB61" s="231"/>
      <c r="BC61" s="232"/>
      <c r="BE61" s="235" t="s">
        <v>361</v>
      </c>
      <c r="BF61" s="231"/>
      <c r="BG61" s="231"/>
      <c r="BH61" s="232"/>
      <c r="BI61" s="117"/>
      <c r="BJ61" s="7"/>
      <c r="BK61" s="7"/>
      <c r="BL61" s="108"/>
      <c r="BM61" s="7"/>
      <c r="BN61" s="14"/>
      <c r="BO61" s="10"/>
      <c r="BQ61" s="238"/>
      <c r="BR61" s="237"/>
      <c r="BS61" s="239"/>
      <c r="BT61" s="237"/>
      <c r="BU61" s="240"/>
    </row>
    <row r="62" spans="2:74" ht="7.2" customHeight="1" thickTop="1" thickBot="1" x14ac:dyDescent="0.25">
      <c r="B62" s="240">
        <v>29</v>
      </c>
      <c r="D62" s="238" t="s">
        <v>228</v>
      </c>
      <c r="E62" s="237" t="s">
        <v>5</v>
      </c>
      <c r="F62" s="239" t="s">
        <v>19</v>
      </c>
      <c r="G62" s="237" t="s">
        <v>7</v>
      </c>
      <c r="H62" s="7"/>
      <c r="I62" s="12"/>
      <c r="J62" s="13"/>
      <c r="K62" s="106"/>
      <c r="L62" s="7"/>
      <c r="M62" s="7"/>
      <c r="N62" s="113"/>
      <c r="O62" s="231"/>
      <c r="P62" s="231"/>
      <c r="Q62" s="231"/>
      <c r="R62" s="232"/>
      <c r="T62" s="235"/>
      <c r="U62" s="231"/>
      <c r="V62" s="231"/>
      <c r="W62" s="231"/>
      <c r="X62" s="117"/>
      <c r="Y62" s="7"/>
      <c r="Z62" s="7"/>
      <c r="AA62" s="108"/>
      <c r="AB62" s="7"/>
      <c r="AC62" s="12"/>
      <c r="AD62" s="16"/>
      <c r="AF62" s="238" t="s">
        <v>229</v>
      </c>
      <c r="AG62" s="237" t="s">
        <v>5</v>
      </c>
      <c r="AH62" s="239" t="s">
        <v>64</v>
      </c>
      <c r="AI62" s="237" t="s">
        <v>7</v>
      </c>
      <c r="AJ62" s="240">
        <v>82</v>
      </c>
      <c r="AM62" s="240">
        <v>134</v>
      </c>
      <c r="AO62" s="238" t="s">
        <v>230</v>
      </c>
      <c r="AP62" s="237" t="s">
        <v>5</v>
      </c>
      <c r="AQ62" s="239" t="s">
        <v>28</v>
      </c>
      <c r="AR62" s="237" t="s">
        <v>7</v>
      </c>
      <c r="AS62" s="95"/>
      <c r="AT62" s="101"/>
      <c r="AU62" s="7"/>
      <c r="AV62" s="106"/>
      <c r="AW62" s="7"/>
      <c r="AX62" s="7"/>
      <c r="AY62" s="113"/>
      <c r="AZ62" s="231"/>
      <c r="BA62" s="231"/>
      <c r="BB62" s="231"/>
      <c r="BC62" s="232"/>
      <c r="BE62" s="235"/>
      <c r="BF62" s="231"/>
      <c r="BG62" s="231"/>
      <c r="BH62" s="232"/>
      <c r="BI62" s="117"/>
      <c r="BJ62" s="7"/>
      <c r="BK62" s="7"/>
      <c r="BL62" s="108"/>
      <c r="BM62" s="7"/>
      <c r="BN62" s="102"/>
      <c r="BO62" s="95"/>
      <c r="BQ62" s="238" t="s">
        <v>231</v>
      </c>
      <c r="BR62" s="237" t="s">
        <v>5</v>
      </c>
      <c r="BS62" s="239" t="s">
        <v>36</v>
      </c>
      <c r="BT62" s="237" t="s">
        <v>7</v>
      </c>
      <c r="BU62" s="240">
        <v>186</v>
      </c>
    </row>
    <row r="63" spans="2:74" ht="7.2" customHeight="1" thickTop="1" thickBot="1" x14ac:dyDescent="0.25">
      <c r="B63" s="240"/>
      <c r="D63" s="238"/>
      <c r="E63" s="237"/>
      <c r="F63" s="239"/>
      <c r="G63" s="237"/>
      <c r="H63" s="10"/>
      <c r="I63" s="14"/>
      <c r="J63" s="7"/>
      <c r="K63" s="106"/>
      <c r="L63" s="7"/>
      <c r="M63" s="7"/>
      <c r="N63" s="113"/>
      <c r="O63" s="233"/>
      <c r="P63" s="233"/>
      <c r="Q63" s="233"/>
      <c r="R63" s="234"/>
      <c r="T63" s="236"/>
      <c r="U63" s="233"/>
      <c r="V63" s="233"/>
      <c r="W63" s="233"/>
      <c r="X63" s="117"/>
      <c r="Y63" s="7"/>
      <c r="Z63" s="7"/>
      <c r="AA63" s="99"/>
      <c r="AB63" s="7"/>
      <c r="AC63" s="7"/>
      <c r="AD63" s="10"/>
      <c r="AF63" s="238"/>
      <c r="AG63" s="237"/>
      <c r="AH63" s="239"/>
      <c r="AI63" s="237"/>
      <c r="AJ63" s="240"/>
      <c r="AM63" s="240"/>
      <c r="AO63" s="238"/>
      <c r="AP63" s="237"/>
      <c r="AQ63" s="239"/>
      <c r="AR63" s="237"/>
      <c r="AS63" s="7"/>
      <c r="AT63" s="7"/>
      <c r="AU63" s="7"/>
      <c r="AV63" s="97"/>
      <c r="AW63" s="7"/>
      <c r="AX63" s="7"/>
      <c r="AY63" s="113"/>
      <c r="AZ63" s="233"/>
      <c r="BA63" s="233"/>
      <c r="BB63" s="233"/>
      <c r="BC63" s="234"/>
      <c r="BE63" s="236"/>
      <c r="BF63" s="233"/>
      <c r="BG63" s="233"/>
      <c r="BH63" s="234"/>
      <c r="BI63" s="117"/>
      <c r="BJ63" s="7"/>
      <c r="BK63" s="7"/>
      <c r="BL63" s="99"/>
      <c r="BM63" s="7"/>
      <c r="BN63" s="7"/>
      <c r="BO63" s="7"/>
      <c r="BQ63" s="238"/>
      <c r="BR63" s="237"/>
      <c r="BS63" s="239"/>
      <c r="BT63" s="237"/>
      <c r="BU63" s="240"/>
    </row>
    <row r="64" spans="2:74" ht="7.2" customHeight="1" thickTop="1" thickBot="1" x14ac:dyDescent="0.25">
      <c r="B64" s="240">
        <v>30</v>
      </c>
      <c r="D64" s="238" t="s">
        <v>232</v>
      </c>
      <c r="E64" s="237" t="s">
        <v>5</v>
      </c>
      <c r="F64" s="239" t="s">
        <v>17</v>
      </c>
      <c r="G64" s="237" t="s">
        <v>7</v>
      </c>
      <c r="H64" s="95"/>
      <c r="I64" s="101"/>
      <c r="J64" s="7"/>
      <c r="K64" s="106"/>
      <c r="L64" s="7"/>
      <c r="M64" s="7"/>
      <c r="N64" s="112"/>
      <c r="X64" s="116"/>
      <c r="Y64" s="7"/>
      <c r="Z64" s="108"/>
      <c r="AA64" s="12"/>
      <c r="AB64" s="13"/>
      <c r="AC64" s="7"/>
      <c r="AD64" s="95"/>
      <c r="AF64" s="238" t="s">
        <v>233</v>
      </c>
      <c r="AG64" s="237" t="s">
        <v>5</v>
      </c>
      <c r="AH64" s="239" t="s">
        <v>47</v>
      </c>
      <c r="AI64" s="237" t="s">
        <v>7</v>
      </c>
      <c r="AJ64" s="240">
        <v>83</v>
      </c>
      <c r="AM64" s="240">
        <v>135</v>
      </c>
      <c r="AO64" s="238" t="s">
        <v>234</v>
      </c>
      <c r="AP64" s="237" t="s">
        <v>5</v>
      </c>
      <c r="AQ64" s="239" t="s">
        <v>9</v>
      </c>
      <c r="AR64" s="237" t="s">
        <v>7</v>
      </c>
      <c r="AS64" s="7"/>
      <c r="AT64" s="7"/>
      <c r="AU64" s="12"/>
      <c r="AV64" s="13"/>
      <c r="AW64" s="106"/>
      <c r="AX64" s="7"/>
      <c r="AY64" s="112"/>
      <c r="BI64" s="116"/>
      <c r="BJ64" s="7"/>
      <c r="BK64" s="108"/>
      <c r="BL64" s="12"/>
      <c r="BM64" s="13"/>
      <c r="BN64" s="7"/>
      <c r="BO64" s="9"/>
      <c r="BQ64" s="238" t="s">
        <v>235</v>
      </c>
      <c r="BR64" s="237" t="s">
        <v>5</v>
      </c>
      <c r="BS64" s="239" t="s">
        <v>64</v>
      </c>
      <c r="BT64" s="237" t="s">
        <v>7</v>
      </c>
      <c r="BU64" s="240">
        <v>187</v>
      </c>
    </row>
    <row r="65" spans="2:73" ht="7.2" customHeight="1" thickTop="1" thickBot="1" x14ac:dyDescent="0.25">
      <c r="B65" s="240"/>
      <c r="D65" s="238"/>
      <c r="E65" s="237"/>
      <c r="F65" s="239"/>
      <c r="G65" s="237"/>
      <c r="H65" s="7"/>
      <c r="I65" s="7"/>
      <c r="J65" s="7"/>
      <c r="K65" s="97"/>
      <c r="L65" s="7"/>
      <c r="M65" s="7"/>
      <c r="N65" s="112"/>
      <c r="X65" s="116"/>
      <c r="Y65" s="7"/>
      <c r="Z65" s="108"/>
      <c r="AA65" s="12"/>
      <c r="AB65" s="13"/>
      <c r="AC65" s="99"/>
      <c r="AD65" s="7"/>
      <c r="AF65" s="238"/>
      <c r="AG65" s="237"/>
      <c r="AH65" s="239"/>
      <c r="AI65" s="237"/>
      <c r="AJ65" s="240"/>
      <c r="AM65" s="240"/>
      <c r="AO65" s="238"/>
      <c r="AP65" s="237"/>
      <c r="AQ65" s="239"/>
      <c r="AR65" s="237"/>
      <c r="AS65" s="10"/>
      <c r="AT65" s="96"/>
      <c r="AU65" s="12"/>
      <c r="AV65" s="13"/>
      <c r="AW65" s="106"/>
      <c r="AX65" s="7"/>
      <c r="AY65" s="112"/>
      <c r="BI65" s="116"/>
      <c r="BJ65" s="7"/>
      <c r="BK65" s="108"/>
      <c r="BL65" s="12"/>
      <c r="BM65" s="13"/>
      <c r="BN65" s="12"/>
      <c r="BO65" s="10"/>
      <c r="BQ65" s="238"/>
      <c r="BR65" s="237"/>
      <c r="BS65" s="239"/>
      <c r="BT65" s="237"/>
      <c r="BU65" s="240"/>
    </row>
    <row r="66" spans="2:73" ht="7.2" customHeight="1" thickTop="1" thickBot="1" x14ac:dyDescent="0.25">
      <c r="B66" s="240">
        <v>31</v>
      </c>
      <c r="D66" s="238" t="s">
        <v>236</v>
      </c>
      <c r="E66" s="237" t="s">
        <v>5</v>
      </c>
      <c r="F66" s="239" t="s">
        <v>11</v>
      </c>
      <c r="G66" s="237" t="s">
        <v>7</v>
      </c>
      <c r="H66" s="95"/>
      <c r="I66" s="7"/>
      <c r="J66" s="12"/>
      <c r="K66" s="13"/>
      <c r="L66" s="106"/>
      <c r="M66" s="7"/>
      <c r="N66" s="113"/>
      <c r="O66" s="224" t="s">
        <v>306</v>
      </c>
      <c r="P66" s="17"/>
      <c r="Q66" s="17"/>
      <c r="R66" s="18"/>
      <c r="T66" s="226" t="s">
        <v>307</v>
      </c>
      <c r="U66" s="17"/>
      <c r="V66" s="17"/>
      <c r="W66" s="17"/>
      <c r="X66" s="117"/>
      <c r="Y66" s="7"/>
      <c r="Z66" s="108"/>
      <c r="AA66" s="7"/>
      <c r="AB66" s="109"/>
      <c r="AC66" s="12"/>
      <c r="AD66" s="16"/>
      <c r="AF66" s="238" t="s">
        <v>237</v>
      </c>
      <c r="AG66" s="237" t="s">
        <v>5</v>
      </c>
      <c r="AH66" s="239" t="s">
        <v>15</v>
      </c>
      <c r="AI66" s="237" t="s">
        <v>7</v>
      </c>
      <c r="AJ66" s="240">
        <v>84</v>
      </c>
      <c r="AM66" s="240">
        <v>136</v>
      </c>
      <c r="AO66" s="238" t="s">
        <v>238</v>
      </c>
      <c r="AP66" s="237" t="s">
        <v>5</v>
      </c>
      <c r="AQ66" s="239" t="s">
        <v>11</v>
      </c>
      <c r="AR66" s="237" t="s">
        <v>7</v>
      </c>
      <c r="AS66" s="95"/>
      <c r="AT66" s="106"/>
      <c r="AU66" s="105"/>
      <c r="AV66" s="7"/>
      <c r="AW66" s="106"/>
      <c r="AX66" s="7"/>
      <c r="AY66" s="113"/>
      <c r="AZ66" s="224" t="s">
        <v>310</v>
      </c>
      <c r="BA66" s="17"/>
      <c r="BB66" s="17"/>
      <c r="BC66" s="18"/>
      <c r="BE66" s="226" t="s">
        <v>311</v>
      </c>
      <c r="BF66" s="17"/>
      <c r="BG66" s="17"/>
      <c r="BH66" s="17"/>
      <c r="BI66" s="117"/>
      <c r="BJ66" s="7"/>
      <c r="BK66" s="108"/>
      <c r="BL66" s="12"/>
      <c r="BM66" s="13"/>
      <c r="BN66" s="110"/>
      <c r="BO66" s="95"/>
      <c r="BQ66" s="238" t="s">
        <v>218</v>
      </c>
      <c r="BR66" s="237" t="s">
        <v>5</v>
      </c>
      <c r="BS66" s="239" t="s">
        <v>11</v>
      </c>
      <c r="BT66" s="237" t="s">
        <v>7</v>
      </c>
      <c r="BU66" s="240">
        <v>188</v>
      </c>
    </row>
    <row r="67" spans="2:73" ht="7.2" customHeight="1" thickTop="1" thickBot="1" x14ac:dyDescent="0.25">
      <c r="B67" s="240"/>
      <c r="D67" s="238"/>
      <c r="E67" s="237"/>
      <c r="F67" s="239"/>
      <c r="G67" s="237"/>
      <c r="H67" s="7"/>
      <c r="I67" s="97"/>
      <c r="J67" s="12"/>
      <c r="K67" s="13"/>
      <c r="L67" s="106"/>
      <c r="M67" s="7"/>
      <c r="N67" s="113"/>
      <c r="O67" s="225"/>
      <c r="Q67" s="3"/>
      <c r="R67" s="26"/>
      <c r="T67" s="227"/>
      <c r="V67" s="3"/>
      <c r="W67" s="3"/>
      <c r="X67" s="117"/>
      <c r="Y67" s="7"/>
      <c r="Z67" s="108"/>
      <c r="AA67" s="7"/>
      <c r="AB67" s="100"/>
      <c r="AC67" s="7"/>
      <c r="AD67" s="10"/>
      <c r="AF67" s="238"/>
      <c r="AG67" s="237"/>
      <c r="AH67" s="239"/>
      <c r="AI67" s="237"/>
      <c r="AJ67" s="240"/>
      <c r="AM67" s="240"/>
      <c r="AO67" s="238"/>
      <c r="AP67" s="237"/>
      <c r="AQ67" s="239"/>
      <c r="AR67" s="237"/>
      <c r="AS67" s="7"/>
      <c r="AT67" s="7"/>
      <c r="AU67" s="107"/>
      <c r="AV67" s="7"/>
      <c r="AW67" s="106"/>
      <c r="AX67" s="7"/>
      <c r="AY67" s="113"/>
      <c r="AZ67" s="225"/>
      <c r="BB67" s="3"/>
      <c r="BC67" s="26"/>
      <c r="BE67" s="227"/>
      <c r="BG67" s="3"/>
      <c r="BH67" s="3"/>
      <c r="BI67" s="117"/>
      <c r="BJ67" s="7"/>
      <c r="BK67" s="108"/>
      <c r="BL67" s="7"/>
      <c r="BM67" s="14"/>
      <c r="BN67" s="7"/>
      <c r="BO67" s="7"/>
      <c r="BQ67" s="238"/>
      <c r="BR67" s="237"/>
      <c r="BS67" s="239"/>
      <c r="BT67" s="237"/>
      <c r="BU67" s="240"/>
    </row>
    <row r="68" spans="2:73" ht="7.2" customHeight="1" thickTop="1" thickBot="1" x14ac:dyDescent="0.25">
      <c r="B68" s="240">
        <v>32</v>
      </c>
      <c r="D68" s="238" t="s">
        <v>239</v>
      </c>
      <c r="E68" s="237" t="s">
        <v>5</v>
      </c>
      <c r="F68" s="239" t="s">
        <v>9</v>
      </c>
      <c r="G68" s="237" t="s">
        <v>7</v>
      </c>
      <c r="H68" s="11"/>
      <c r="I68" s="14"/>
      <c r="J68" s="14"/>
      <c r="K68" s="13"/>
      <c r="L68" s="106"/>
      <c r="M68" s="7"/>
      <c r="N68" s="113"/>
      <c r="O68" s="225"/>
      <c r="Q68" s="25"/>
      <c r="R68" s="26"/>
      <c r="T68" s="227"/>
      <c r="V68" s="25"/>
      <c r="W68" s="3"/>
      <c r="X68" s="117"/>
      <c r="Y68" s="7"/>
      <c r="Z68" s="108"/>
      <c r="AA68" s="7"/>
      <c r="AB68" s="12"/>
      <c r="AC68" s="13"/>
      <c r="AD68" s="9"/>
      <c r="AF68" s="238" t="s">
        <v>116</v>
      </c>
      <c r="AG68" s="237" t="s">
        <v>5</v>
      </c>
      <c r="AH68" s="239" t="s">
        <v>17</v>
      </c>
      <c r="AI68" s="237" t="s">
        <v>7</v>
      </c>
      <c r="AJ68" s="240">
        <v>85</v>
      </c>
      <c r="AM68" s="240">
        <v>137</v>
      </c>
      <c r="AO68" s="238" t="s">
        <v>240</v>
      </c>
      <c r="AP68" s="237" t="s">
        <v>5</v>
      </c>
      <c r="AQ68" s="239" t="s">
        <v>21</v>
      </c>
      <c r="AR68" s="237" t="s">
        <v>7</v>
      </c>
      <c r="AS68" s="95"/>
      <c r="AT68" s="12"/>
      <c r="AU68" s="7"/>
      <c r="AV68" s="7"/>
      <c r="AW68" s="106"/>
      <c r="AX68" s="7"/>
      <c r="AY68" s="113"/>
      <c r="AZ68" s="225"/>
      <c r="BB68" s="25"/>
      <c r="BC68" s="26"/>
      <c r="BE68" s="227"/>
      <c r="BG68" s="25"/>
      <c r="BH68" s="3"/>
      <c r="BI68" s="117"/>
      <c r="BJ68" s="7"/>
      <c r="BK68" s="108"/>
      <c r="BL68" s="7"/>
      <c r="BM68" s="102"/>
      <c r="BN68" s="7"/>
      <c r="BO68" s="9"/>
      <c r="BQ68" s="238" t="s">
        <v>57</v>
      </c>
      <c r="BR68" s="237" t="s">
        <v>5</v>
      </c>
      <c r="BS68" s="239" t="s">
        <v>9</v>
      </c>
      <c r="BT68" s="237" t="s">
        <v>7</v>
      </c>
      <c r="BU68" s="240">
        <v>189</v>
      </c>
    </row>
    <row r="69" spans="2:73" ht="7.2" customHeight="1" thickTop="1" thickBot="1" x14ac:dyDescent="0.25">
      <c r="B69" s="240"/>
      <c r="D69" s="238"/>
      <c r="E69" s="237"/>
      <c r="F69" s="239"/>
      <c r="G69" s="237"/>
      <c r="H69" s="7"/>
      <c r="I69" s="7"/>
      <c r="J69" s="14"/>
      <c r="K69" s="7"/>
      <c r="L69" s="106"/>
      <c r="M69" s="7"/>
      <c r="N69" s="113"/>
      <c r="O69" s="228" t="s">
        <v>359</v>
      </c>
      <c r="P69" s="228"/>
      <c r="Q69" s="228"/>
      <c r="R69" s="229"/>
      <c r="T69" s="230" t="s">
        <v>357</v>
      </c>
      <c r="U69" s="228"/>
      <c r="V69" s="228"/>
      <c r="W69" s="228"/>
      <c r="X69" s="117"/>
      <c r="Y69" s="7"/>
      <c r="Z69" s="108"/>
      <c r="AA69" s="7"/>
      <c r="AB69" s="7"/>
      <c r="AC69" s="14"/>
      <c r="AD69" s="10"/>
      <c r="AF69" s="238"/>
      <c r="AG69" s="237"/>
      <c r="AH69" s="239"/>
      <c r="AI69" s="237"/>
      <c r="AJ69" s="240"/>
      <c r="AM69" s="240"/>
      <c r="AO69" s="238"/>
      <c r="AP69" s="237"/>
      <c r="AQ69" s="239"/>
      <c r="AR69" s="237"/>
      <c r="AS69" s="7"/>
      <c r="AT69" s="107"/>
      <c r="AU69" s="7"/>
      <c r="AV69" s="7"/>
      <c r="AW69" s="106"/>
      <c r="AX69" s="7"/>
      <c r="AY69" s="113"/>
      <c r="AZ69" s="228" t="s">
        <v>358</v>
      </c>
      <c r="BA69" s="228"/>
      <c r="BB69" s="228"/>
      <c r="BC69" s="229"/>
      <c r="BE69" s="230" t="s">
        <v>362</v>
      </c>
      <c r="BF69" s="228"/>
      <c r="BG69" s="228"/>
      <c r="BH69" s="228"/>
      <c r="BI69" s="117"/>
      <c r="BJ69" s="7"/>
      <c r="BK69" s="108"/>
      <c r="BL69" s="7"/>
      <c r="BM69" s="108"/>
      <c r="BN69" s="98"/>
      <c r="BO69" s="10"/>
      <c r="BQ69" s="238"/>
      <c r="BR69" s="237"/>
      <c r="BS69" s="239"/>
      <c r="BT69" s="237"/>
      <c r="BU69" s="240"/>
    </row>
    <row r="70" spans="2:73" ht="7.2" customHeight="1" thickTop="1" thickBot="1" x14ac:dyDescent="0.25">
      <c r="B70" s="240">
        <v>33</v>
      </c>
      <c r="D70" s="238" t="s">
        <v>75</v>
      </c>
      <c r="E70" s="237" t="s">
        <v>5</v>
      </c>
      <c r="F70" s="239" t="s">
        <v>141</v>
      </c>
      <c r="G70" s="237" t="s">
        <v>7</v>
      </c>
      <c r="H70" s="7"/>
      <c r="I70" s="7"/>
      <c r="J70" s="101"/>
      <c r="K70" s="7"/>
      <c r="L70" s="106"/>
      <c r="M70" s="7"/>
      <c r="N70" s="113"/>
      <c r="O70" s="228"/>
      <c r="P70" s="228"/>
      <c r="Q70" s="228"/>
      <c r="R70" s="229"/>
      <c r="T70" s="230"/>
      <c r="U70" s="228"/>
      <c r="V70" s="228"/>
      <c r="W70" s="228"/>
      <c r="X70" s="117"/>
      <c r="Y70" s="7"/>
      <c r="Z70" s="108"/>
      <c r="AA70" s="7"/>
      <c r="AB70" s="7"/>
      <c r="AC70" s="102"/>
      <c r="AD70" s="95"/>
      <c r="AF70" s="238" t="s">
        <v>156</v>
      </c>
      <c r="AG70" s="237" t="s">
        <v>5</v>
      </c>
      <c r="AH70" s="239" t="s">
        <v>92</v>
      </c>
      <c r="AI70" s="237" t="s">
        <v>7</v>
      </c>
      <c r="AJ70" s="240">
        <v>86</v>
      </c>
      <c r="AM70" s="240">
        <v>138</v>
      </c>
      <c r="AO70" s="238" t="s">
        <v>29</v>
      </c>
      <c r="AP70" s="237" t="s">
        <v>5</v>
      </c>
      <c r="AQ70" s="239" t="s">
        <v>166</v>
      </c>
      <c r="AR70" s="237" t="s">
        <v>7</v>
      </c>
      <c r="AS70" s="11"/>
      <c r="AT70" s="7"/>
      <c r="AU70" s="7"/>
      <c r="AV70" s="7"/>
      <c r="AW70" s="106"/>
      <c r="AX70" s="7"/>
      <c r="AY70" s="113"/>
      <c r="AZ70" s="228"/>
      <c r="BA70" s="228"/>
      <c r="BB70" s="228"/>
      <c r="BC70" s="229"/>
      <c r="BE70" s="230"/>
      <c r="BF70" s="228"/>
      <c r="BG70" s="228"/>
      <c r="BH70" s="228"/>
      <c r="BI70" s="117"/>
      <c r="BJ70" s="7"/>
      <c r="BK70" s="108"/>
      <c r="BL70" s="7"/>
      <c r="BM70" s="7"/>
      <c r="BN70" s="108"/>
      <c r="BO70" s="95"/>
      <c r="BQ70" s="238" t="s">
        <v>241</v>
      </c>
      <c r="BR70" s="237" t="s">
        <v>5</v>
      </c>
      <c r="BS70" s="239" t="s">
        <v>136</v>
      </c>
      <c r="BT70" s="237" t="s">
        <v>7</v>
      </c>
      <c r="BU70" s="240">
        <v>190</v>
      </c>
    </row>
    <row r="71" spans="2:73" ht="7.2" customHeight="1" thickTop="1" thickBot="1" x14ac:dyDescent="0.25">
      <c r="B71" s="240"/>
      <c r="D71" s="238"/>
      <c r="E71" s="237"/>
      <c r="F71" s="239"/>
      <c r="G71" s="237"/>
      <c r="H71" s="10"/>
      <c r="I71" s="96"/>
      <c r="J71" s="106"/>
      <c r="K71" s="7"/>
      <c r="L71" s="106"/>
      <c r="M71" s="7"/>
      <c r="N71" s="113"/>
      <c r="O71" s="228"/>
      <c r="P71" s="228"/>
      <c r="Q71" s="228"/>
      <c r="R71" s="229"/>
      <c r="T71" s="230"/>
      <c r="U71" s="228"/>
      <c r="V71" s="228"/>
      <c r="W71" s="228"/>
      <c r="X71" s="117"/>
      <c r="Y71" s="7"/>
      <c r="Z71" s="99"/>
      <c r="AA71" s="7"/>
      <c r="AB71" s="7"/>
      <c r="AC71" s="7"/>
      <c r="AD71" s="7"/>
      <c r="AF71" s="238"/>
      <c r="AG71" s="237"/>
      <c r="AH71" s="239"/>
      <c r="AI71" s="237"/>
      <c r="AJ71" s="240"/>
      <c r="AM71" s="240"/>
      <c r="AO71" s="238"/>
      <c r="AP71" s="237"/>
      <c r="AQ71" s="239"/>
      <c r="AR71" s="237"/>
      <c r="AS71" s="7"/>
      <c r="AT71" s="7"/>
      <c r="AU71" s="7"/>
      <c r="AV71" s="7"/>
      <c r="AW71" s="97"/>
      <c r="AX71" s="7"/>
      <c r="AY71" s="113"/>
      <c r="AZ71" s="228"/>
      <c r="BA71" s="228"/>
      <c r="BB71" s="228"/>
      <c r="BC71" s="229"/>
      <c r="BE71" s="230"/>
      <c r="BF71" s="228"/>
      <c r="BG71" s="228"/>
      <c r="BH71" s="228"/>
      <c r="BI71" s="117"/>
      <c r="BJ71" s="7"/>
      <c r="BK71" s="99"/>
      <c r="BL71" s="7"/>
      <c r="BM71" s="7"/>
      <c r="BN71" s="7"/>
      <c r="BO71" s="7"/>
      <c r="BQ71" s="238"/>
      <c r="BR71" s="237"/>
      <c r="BS71" s="239"/>
      <c r="BT71" s="237"/>
      <c r="BU71" s="240"/>
    </row>
    <row r="72" spans="2:73" ht="7.2" customHeight="1" thickTop="1" thickBot="1" x14ac:dyDescent="0.25">
      <c r="B72" s="240">
        <v>34</v>
      </c>
      <c r="D72" s="238" t="s">
        <v>242</v>
      </c>
      <c r="E72" s="237" t="s">
        <v>5</v>
      </c>
      <c r="F72" s="239" t="s">
        <v>143</v>
      </c>
      <c r="G72" s="237" t="s">
        <v>7</v>
      </c>
      <c r="H72" s="95"/>
      <c r="I72" s="106"/>
      <c r="J72" s="7"/>
      <c r="K72" s="7"/>
      <c r="L72" s="106"/>
      <c r="M72" s="7"/>
      <c r="N72" s="113"/>
      <c r="O72" s="228"/>
      <c r="P72" s="228"/>
      <c r="Q72" s="228"/>
      <c r="R72" s="229"/>
      <c r="T72" s="230"/>
      <c r="U72" s="228"/>
      <c r="V72" s="228"/>
      <c r="W72" s="228"/>
      <c r="X72" s="117"/>
      <c r="Y72" s="108"/>
      <c r="Z72" s="12"/>
      <c r="AA72" s="13"/>
      <c r="AB72" s="7"/>
      <c r="AC72" s="9"/>
      <c r="AD72" s="9"/>
      <c r="AF72" s="238" t="s">
        <v>243</v>
      </c>
      <c r="AG72" s="237" t="s">
        <v>5</v>
      </c>
      <c r="AH72" s="239" t="s">
        <v>11</v>
      </c>
      <c r="AI72" s="237" t="s">
        <v>7</v>
      </c>
      <c r="AJ72" s="240">
        <v>87</v>
      </c>
      <c r="AM72" s="240">
        <v>139</v>
      </c>
      <c r="AO72" s="238" t="s">
        <v>244</v>
      </c>
      <c r="AP72" s="237" t="s">
        <v>5</v>
      </c>
      <c r="AQ72" s="239" t="s">
        <v>11</v>
      </c>
      <c r="AR72" s="237" t="s">
        <v>7</v>
      </c>
      <c r="AS72" s="95"/>
      <c r="AT72" s="95"/>
      <c r="AU72" s="7"/>
      <c r="AV72" s="12"/>
      <c r="AW72" s="13"/>
      <c r="AX72" s="106"/>
      <c r="AY72" s="113"/>
      <c r="AZ72" s="228"/>
      <c r="BA72" s="228"/>
      <c r="BB72" s="228"/>
      <c r="BC72" s="229"/>
      <c r="BE72" s="230"/>
      <c r="BF72" s="228"/>
      <c r="BG72" s="228"/>
      <c r="BH72" s="228"/>
      <c r="BI72" s="117"/>
      <c r="BJ72" s="12"/>
      <c r="BK72" s="14"/>
      <c r="BL72" s="13"/>
      <c r="BM72" s="7"/>
      <c r="BN72" s="9"/>
      <c r="BO72" s="9"/>
      <c r="BQ72" s="238" t="s">
        <v>245</v>
      </c>
      <c r="BR72" s="237" t="s">
        <v>5</v>
      </c>
      <c r="BS72" s="239" t="s">
        <v>15</v>
      </c>
      <c r="BT72" s="237" t="s">
        <v>7</v>
      </c>
      <c r="BU72" s="240">
        <v>191</v>
      </c>
    </row>
    <row r="73" spans="2:73" ht="7.2" customHeight="1" thickTop="1" thickBot="1" x14ac:dyDescent="0.25">
      <c r="B73" s="240"/>
      <c r="D73" s="238"/>
      <c r="E73" s="237"/>
      <c r="F73" s="239"/>
      <c r="G73" s="237"/>
      <c r="H73" s="7"/>
      <c r="I73" s="7"/>
      <c r="J73" s="7"/>
      <c r="K73" s="7"/>
      <c r="L73" s="97"/>
      <c r="M73" s="7"/>
      <c r="N73" s="113"/>
      <c r="O73" s="231" t="s">
        <v>344</v>
      </c>
      <c r="P73" s="231"/>
      <c r="Q73" s="231"/>
      <c r="R73" s="232"/>
      <c r="T73" s="235" t="s">
        <v>344</v>
      </c>
      <c r="U73" s="231"/>
      <c r="V73" s="231"/>
      <c r="W73" s="232"/>
      <c r="X73" s="117"/>
      <c r="Y73" s="108"/>
      <c r="Z73" s="12"/>
      <c r="AA73" s="13"/>
      <c r="AB73" s="12"/>
      <c r="AC73" s="10"/>
      <c r="AD73" s="10"/>
      <c r="AF73" s="238"/>
      <c r="AG73" s="237"/>
      <c r="AH73" s="239"/>
      <c r="AI73" s="237"/>
      <c r="AJ73" s="240"/>
      <c r="AM73" s="240"/>
      <c r="AO73" s="238"/>
      <c r="AP73" s="237"/>
      <c r="AQ73" s="239"/>
      <c r="AR73" s="237"/>
      <c r="AS73" s="7"/>
      <c r="AT73" s="7"/>
      <c r="AU73" s="97"/>
      <c r="AV73" s="12"/>
      <c r="AW73" s="13"/>
      <c r="AX73" s="106"/>
      <c r="AY73" s="113"/>
      <c r="AZ73" s="231" t="s">
        <v>344</v>
      </c>
      <c r="BA73" s="231"/>
      <c r="BB73" s="231"/>
      <c r="BC73" s="232"/>
      <c r="BE73" s="235" t="s">
        <v>363</v>
      </c>
      <c r="BF73" s="231"/>
      <c r="BG73" s="231"/>
      <c r="BH73" s="232"/>
      <c r="BI73" s="117"/>
      <c r="BJ73" s="12"/>
      <c r="BK73" s="14"/>
      <c r="BL73" s="13"/>
      <c r="BM73" s="12"/>
      <c r="BN73" s="10"/>
      <c r="BO73" s="10"/>
      <c r="BQ73" s="238"/>
      <c r="BR73" s="237"/>
      <c r="BS73" s="239"/>
      <c r="BT73" s="237"/>
      <c r="BU73" s="240"/>
    </row>
    <row r="74" spans="2:73" ht="7.2" customHeight="1" thickTop="1" thickBot="1" x14ac:dyDescent="0.25">
      <c r="B74" s="240">
        <v>35</v>
      </c>
      <c r="D74" s="238" t="s">
        <v>246</v>
      </c>
      <c r="E74" s="237" t="s">
        <v>5</v>
      </c>
      <c r="F74" s="239" t="s">
        <v>166</v>
      </c>
      <c r="G74" s="237" t="s">
        <v>7</v>
      </c>
      <c r="H74" s="7"/>
      <c r="I74" s="7"/>
      <c r="J74" s="7"/>
      <c r="K74" s="12"/>
      <c r="L74" s="14"/>
      <c r="M74" s="13"/>
      <c r="N74" s="113"/>
      <c r="O74" s="231"/>
      <c r="P74" s="231"/>
      <c r="Q74" s="231"/>
      <c r="R74" s="232"/>
      <c r="T74" s="235"/>
      <c r="U74" s="231"/>
      <c r="V74" s="231"/>
      <c r="W74" s="232"/>
      <c r="X74" s="117"/>
      <c r="Y74" s="108"/>
      <c r="Z74" s="12"/>
      <c r="AA74" s="13"/>
      <c r="AB74" s="110"/>
      <c r="AC74" s="7"/>
      <c r="AD74" s="95"/>
      <c r="AF74" s="238" t="s">
        <v>247</v>
      </c>
      <c r="AG74" s="237" t="s">
        <v>5</v>
      </c>
      <c r="AH74" s="239" t="s">
        <v>9</v>
      </c>
      <c r="AI74" s="237" t="s">
        <v>7</v>
      </c>
      <c r="AJ74" s="240">
        <v>88</v>
      </c>
      <c r="AM74" s="240">
        <v>140</v>
      </c>
      <c r="AO74" s="238" t="s">
        <v>248</v>
      </c>
      <c r="AP74" s="237" t="s">
        <v>5</v>
      </c>
      <c r="AQ74" s="239" t="s">
        <v>152</v>
      </c>
      <c r="AR74" s="237" t="s">
        <v>7</v>
      </c>
      <c r="AS74" s="7"/>
      <c r="AT74" s="12"/>
      <c r="AU74" s="14"/>
      <c r="AV74" s="14"/>
      <c r="AW74" s="13"/>
      <c r="AX74" s="106"/>
      <c r="AY74" s="113"/>
      <c r="AZ74" s="231"/>
      <c r="BA74" s="231"/>
      <c r="BB74" s="231"/>
      <c r="BC74" s="232"/>
      <c r="BE74" s="235"/>
      <c r="BF74" s="231"/>
      <c r="BG74" s="231"/>
      <c r="BH74" s="232"/>
      <c r="BI74" s="117"/>
      <c r="BJ74" s="12"/>
      <c r="BK74" s="14"/>
      <c r="BL74" s="13"/>
      <c r="BM74" s="110"/>
      <c r="BN74" s="7"/>
      <c r="BO74" s="9"/>
      <c r="BQ74" s="238" t="s">
        <v>205</v>
      </c>
      <c r="BR74" s="237" t="s">
        <v>5</v>
      </c>
      <c r="BS74" s="239" t="s">
        <v>26</v>
      </c>
      <c r="BT74" s="237" t="s">
        <v>7</v>
      </c>
      <c r="BU74" s="240">
        <v>192</v>
      </c>
    </row>
    <row r="75" spans="2:73" ht="7.2" customHeight="1" thickTop="1" thickBot="1" x14ac:dyDescent="0.25">
      <c r="B75" s="240"/>
      <c r="D75" s="238"/>
      <c r="E75" s="237"/>
      <c r="F75" s="239"/>
      <c r="G75" s="237"/>
      <c r="H75" s="10"/>
      <c r="I75" s="10"/>
      <c r="J75" s="13"/>
      <c r="K75" s="12"/>
      <c r="L75" s="14"/>
      <c r="M75" s="13"/>
      <c r="N75" s="113"/>
      <c r="O75" s="233"/>
      <c r="P75" s="233"/>
      <c r="Q75" s="233"/>
      <c r="R75" s="234"/>
      <c r="T75" s="236"/>
      <c r="U75" s="233"/>
      <c r="V75" s="233"/>
      <c r="W75" s="234"/>
      <c r="X75" s="117"/>
      <c r="Y75" s="108"/>
      <c r="Z75" s="12"/>
      <c r="AA75" s="13"/>
      <c r="AB75" s="109"/>
      <c r="AC75" s="99"/>
      <c r="AD75" s="7"/>
      <c r="AF75" s="238"/>
      <c r="AG75" s="237"/>
      <c r="AH75" s="239"/>
      <c r="AI75" s="237"/>
      <c r="AJ75" s="240"/>
      <c r="AM75" s="240"/>
      <c r="AO75" s="238"/>
      <c r="AP75" s="237"/>
      <c r="AQ75" s="239"/>
      <c r="AR75" s="237"/>
      <c r="AS75" s="10"/>
      <c r="AT75" s="14"/>
      <c r="AU75" s="12"/>
      <c r="AV75" s="14"/>
      <c r="AW75" s="13"/>
      <c r="AX75" s="106"/>
      <c r="AY75" s="113"/>
      <c r="AZ75" s="233"/>
      <c r="BA75" s="233"/>
      <c r="BB75" s="233"/>
      <c r="BC75" s="234"/>
      <c r="BE75" s="236"/>
      <c r="BF75" s="233"/>
      <c r="BG75" s="233"/>
      <c r="BH75" s="234"/>
      <c r="BI75" s="117"/>
      <c r="BJ75" s="12"/>
      <c r="BK75" s="14"/>
      <c r="BL75" s="13"/>
      <c r="BM75" s="109"/>
      <c r="BN75" s="98"/>
      <c r="BO75" s="10"/>
      <c r="BQ75" s="238"/>
      <c r="BR75" s="237"/>
      <c r="BS75" s="239"/>
      <c r="BT75" s="237"/>
      <c r="BU75" s="240"/>
    </row>
    <row r="76" spans="2:73" ht="7.2" customHeight="1" thickTop="1" thickBot="1" x14ac:dyDescent="0.25">
      <c r="B76" s="240">
        <v>36</v>
      </c>
      <c r="D76" s="238" t="s">
        <v>183</v>
      </c>
      <c r="E76" s="237" t="s">
        <v>5</v>
      </c>
      <c r="F76" s="239" t="s">
        <v>49</v>
      </c>
      <c r="G76" s="237" t="s">
        <v>7</v>
      </c>
      <c r="H76" s="95"/>
      <c r="I76" s="7"/>
      <c r="J76" s="104"/>
      <c r="K76" s="12"/>
      <c r="L76" s="14"/>
      <c r="M76" s="13"/>
      <c r="N76" s="112"/>
      <c r="X76" s="116"/>
      <c r="Y76" s="108"/>
      <c r="Z76" s="12"/>
      <c r="AA76" s="14"/>
      <c r="AB76" s="13"/>
      <c r="AC76" s="12"/>
      <c r="AD76" s="16"/>
      <c r="AF76" s="238" t="s">
        <v>139</v>
      </c>
      <c r="AG76" s="237" t="s">
        <v>5</v>
      </c>
      <c r="AH76" s="239" t="s">
        <v>19</v>
      </c>
      <c r="AI76" s="237" t="s">
        <v>7</v>
      </c>
      <c r="AJ76" s="240">
        <v>89</v>
      </c>
      <c r="AM76" s="240">
        <v>141</v>
      </c>
      <c r="AO76" s="238" t="s">
        <v>134</v>
      </c>
      <c r="AP76" s="237" t="s">
        <v>5</v>
      </c>
      <c r="AQ76" s="239" t="s">
        <v>136</v>
      </c>
      <c r="AR76" s="237" t="s">
        <v>7</v>
      </c>
      <c r="AS76" s="95"/>
      <c r="AT76" s="101"/>
      <c r="AU76" s="12"/>
      <c r="AV76" s="14"/>
      <c r="AW76" s="13"/>
      <c r="AX76" s="106"/>
      <c r="AY76" s="112"/>
      <c r="BI76" s="116"/>
      <c r="BJ76" s="12"/>
      <c r="BK76" s="14"/>
      <c r="BL76" s="14"/>
      <c r="BM76" s="13"/>
      <c r="BN76" s="108"/>
      <c r="BO76" s="95"/>
      <c r="BQ76" s="238" t="s">
        <v>249</v>
      </c>
      <c r="BR76" s="237" t="s">
        <v>5</v>
      </c>
      <c r="BS76" s="239" t="s">
        <v>41</v>
      </c>
      <c r="BT76" s="237" t="s">
        <v>7</v>
      </c>
      <c r="BU76" s="240">
        <v>193</v>
      </c>
    </row>
    <row r="77" spans="2:73" ht="7.2" customHeight="1" thickTop="1" thickBot="1" x14ac:dyDescent="0.25">
      <c r="B77" s="240"/>
      <c r="D77" s="238"/>
      <c r="E77" s="237"/>
      <c r="F77" s="239"/>
      <c r="G77" s="237"/>
      <c r="H77" s="7"/>
      <c r="I77" s="97"/>
      <c r="J77" s="105"/>
      <c r="K77" s="12"/>
      <c r="L77" s="14"/>
      <c r="M77" s="13"/>
      <c r="N77" s="112"/>
      <c r="X77" s="116"/>
      <c r="Y77" s="108"/>
      <c r="Z77" s="7"/>
      <c r="AA77" s="14"/>
      <c r="AB77" s="7"/>
      <c r="AC77" s="7"/>
      <c r="AD77" s="10"/>
      <c r="AF77" s="238"/>
      <c r="AG77" s="237"/>
      <c r="AH77" s="239"/>
      <c r="AI77" s="237"/>
      <c r="AJ77" s="240"/>
      <c r="AM77" s="240"/>
      <c r="AO77" s="238"/>
      <c r="AP77" s="237"/>
      <c r="AQ77" s="239"/>
      <c r="AR77" s="237"/>
      <c r="AS77" s="7"/>
      <c r="AT77" s="7"/>
      <c r="AU77" s="7"/>
      <c r="AV77" s="14"/>
      <c r="AW77" s="7"/>
      <c r="AX77" s="106"/>
      <c r="AY77" s="112"/>
      <c r="BI77" s="116"/>
      <c r="BJ77" s="12"/>
      <c r="BK77" s="13"/>
      <c r="BL77" s="14"/>
      <c r="BM77" s="7"/>
      <c r="BN77" s="7"/>
      <c r="BO77" s="7"/>
      <c r="BQ77" s="238"/>
      <c r="BR77" s="237"/>
      <c r="BS77" s="239"/>
      <c r="BT77" s="237"/>
      <c r="BU77" s="240"/>
    </row>
    <row r="78" spans="2:73" ht="7.2" customHeight="1" thickTop="1" thickBot="1" x14ac:dyDescent="0.25">
      <c r="B78" s="240">
        <v>37</v>
      </c>
      <c r="D78" s="238" t="s">
        <v>29</v>
      </c>
      <c r="E78" s="237" t="s">
        <v>5</v>
      </c>
      <c r="F78" s="239" t="s">
        <v>136</v>
      </c>
      <c r="G78" s="237" t="s">
        <v>7</v>
      </c>
      <c r="H78" s="11"/>
      <c r="I78" s="7"/>
      <c r="J78" s="12"/>
      <c r="K78" s="14"/>
      <c r="L78" s="14"/>
      <c r="M78" s="13"/>
      <c r="N78" s="112"/>
      <c r="X78" s="116"/>
      <c r="Y78" s="108"/>
      <c r="Z78" s="7"/>
      <c r="AA78" s="102"/>
      <c r="AB78" s="7"/>
      <c r="AC78" s="7"/>
      <c r="AD78" s="9"/>
      <c r="AF78" s="238" t="s">
        <v>250</v>
      </c>
      <c r="AG78" s="237" t="s">
        <v>5</v>
      </c>
      <c r="AH78" s="239" t="s">
        <v>41</v>
      </c>
      <c r="AI78" s="237" t="s">
        <v>7</v>
      </c>
      <c r="AJ78" s="240">
        <v>90</v>
      </c>
      <c r="AM78" s="240">
        <v>142</v>
      </c>
      <c r="AO78" s="238" t="s">
        <v>251</v>
      </c>
      <c r="AP78" s="237" t="s">
        <v>5</v>
      </c>
      <c r="AQ78" s="239" t="s">
        <v>73</v>
      </c>
      <c r="AR78" s="237" t="s">
        <v>7</v>
      </c>
      <c r="AS78" s="95"/>
      <c r="AT78" s="7"/>
      <c r="AU78" s="7"/>
      <c r="AV78" s="101"/>
      <c r="AW78" s="7"/>
      <c r="AX78" s="106"/>
      <c r="AY78" s="112"/>
      <c r="BI78" s="116"/>
      <c r="BJ78" s="12"/>
      <c r="BK78" s="13"/>
      <c r="BL78" s="102"/>
      <c r="BM78" s="7"/>
      <c r="BN78" s="7"/>
      <c r="BO78" s="9"/>
      <c r="BQ78" s="238" t="s">
        <v>252</v>
      </c>
      <c r="BR78" s="237" t="s">
        <v>5</v>
      </c>
      <c r="BS78" s="239" t="s">
        <v>163</v>
      </c>
      <c r="BT78" s="237" t="s">
        <v>7</v>
      </c>
      <c r="BU78" s="240">
        <v>194</v>
      </c>
    </row>
    <row r="79" spans="2:73" ht="7.2" customHeight="1" thickTop="1" thickBot="1" x14ac:dyDescent="0.25">
      <c r="B79" s="240"/>
      <c r="D79" s="238"/>
      <c r="E79" s="237"/>
      <c r="F79" s="239"/>
      <c r="G79" s="237"/>
      <c r="H79" s="7"/>
      <c r="I79" s="7"/>
      <c r="J79" s="7"/>
      <c r="K79" s="14"/>
      <c r="L79" s="12"/>
      <c r="M79" s="13"/>
      <c r="N79" s="112"/>
      <c r="X79" s="116"/>
      <c r="Y79" s="108"/>
      <c r="Z79" s="7"/>
      <c r="AA79" s="108"/>
      <c r="AB79" s="7"/>
      <c r="AC79" s="12"/>
      <c r="AD79" s="10"/>
      <c r="AF79" s="238"/>
      <c r="AG79" s="237"/>
      <c r="AH79" s="239"/>
      <c r="AI79" s="237"/>
      <c r="AJ79" s="240"/>
      <c r="AM79" s="240"/>
      <c r="AO79" s="238"/>
      <c r="AP79" s="237"/>
      <c r="AQ79" s="239"/>
      <c r="AR79" s="237"/>
      <c r="AS79" s="7"/>
      <c r="AT79" s="97"/>
      <c r="AU79" s="7"/>
      <c r="AV79" s="106"/>
      <c r="AW79" s="7"/>
      <c r="AX79" s="106"/>
      <c r="AY79" s="112"/>
      <c r="BI79" s="116"/>
      <c r="BJ79" s="12"/>
      <c r="BK79" s="13"/>
      <c r="BL79" s="108"/>
      <c r="BM79" s="7"/>
      <c r="BN79" s="12"/>
      <c r="BO79" s="10"/>
      <c r="BQ79" s="238"/>
      <c r="BR79" s="237"/>
      <c r="BS79" s="239"/>
      <c r="BT79" s="237"/>
      <c r="BU79" s="240"/>
    </row>
    <row r="80" spans="2:73" ht="7.2" customHeight="1" thickTop="1" thickBot="1" x14ac:dyDescent="0.25">
      <c r="B80" s="240">
        <v>38</v>
      </c>
      <c r="D80" s="238" t="s">
        <v>253</v>
      </c>
      <c r="E80" s="237" t="s">
        <v>5</v>
      </c>
      <c r="F80" s="239" t="s">
        <v>26</v>
      </c>
      <c r="G80" s="237" t="s">
        <v>7</v>
      </c>
      <c r="H80" s="95"/>
      <c r="I80" s="7"/>
      <c r="J80" s="7"/>
      <c r="K80" s="101"/>
      <c r="L80" s="12"/>
      <c r="M80" s="13"/>
      <c r="N80" s="112"/>
      <c r="X80" s="116"/>
      <c r="Y80" s="108"/>
      <c r="Z80" s="7"/>
      <c r="AA80" s="108"/>
      <c r="AB80" s="7"/>
      <c r="AC80" s="110"/>
      <c r="AD80" s="95"/>
      <c r="AF80" s="238" t="s">
        <v>254</v>
      </c>
      <c r="AG80" s="237" t="s">
        <v>5</v>
      </c>
      <c r="AH80" s="239" t="s">
        <v>166</v>
      </c>
      <c r="AI80" s="237" t="s">
        <v>7</v>
      </c>
      <c r="AJ80" s="240">
        <v>91</v>
      </c>
      <c r="AM80" s="240">
        <v>143</v>
      </c>
      <c r="AO80" s="238" t="s">
        <v>255</v>
      </c>
      <c r="AP80" s="237" t="s">
        <v>5</v>
      </c>
      <c r="AQ80" s="239" t="s">
        <v>19</v>
      </c>
      <c r="AR80" s="237" t="s">
        <v>7</v>
      </c>
      <c r="AS80" s="11"/>
      <c r="AT80" s="14"/>
      <c r="AU80" s="13"/>
      <c r="AV80" s="106"/>
      <c r="AW80" s="7"/>
      <c r="AX80" s="106"/>
      <c r="AY80" s="112"/>
      <c r="BI80" s="116"/>
      <c r="BJ80" s="12"/>
      <c r="BK80" s="13"/>
      <c r="BL80" s="108"/>
      <c r="BM80" s="7"/>
      <c r="BN80" s="110"/>
      <c r="BO80" s="95"/>
      <c r="BQ80" s="238" t="s">
        <v>256</v>
      </c>
      <c r="BR80" s="237" t="s">
        <v>5</v>
      </c>
      <c r="BS80" s="239" t="s">
        <v>17</v>
      </c>
      <c r="BT80" s="237" t="s">
        <v>7</v>
      </c>
      <c r="BU80" s="240">
        <v>195</v>
      </c>
    </row>
    <row r="81" spans="2:73" ht="7.2" customHeight="1" thickTop="1" thickBot="1" x14ac:dyDescent="0.25">
      <c r="B81" s="240"/>
      <c r="D81" s="238"/>
      <c r="E81" s="237"/>
      <c r="F81" s="239"/>
      <c r="G81" s="237"/>
      <c r="H81" s="7"/>
      <c r="I81" s="97"/>
      <c r="J81" s="7"/>
      <c r="K81" s="106"/>
      <c r="L81" s="12"/>
      <c r="M81" s="13"/>
      <c r="N81" s="112"/>
      <c r="X81" s="116"/>
      <c r="Y81" s="108"/>
      <c r="Z81" s="7"/>
      <c r="AA81" s="108"/>
      <c r="AB81" s="98"/>
      <c r="AC81" s="7"/>
      <c r="AD81" s="7"/>
      <c r="AF81" s="238"/>
      <c r="AG81" s="237"/>
      <c r="AH81" s="239"/>
      <c r="AI81" s="237"/>
      <c r="AJ81" s="240"/>
      <c r="AM81" s="240"/>
      <c r="AO81" s="238"/>
      <c r="AP81" s="237"/>
      <c r="AQ81" s="239"/>
      <c r="AR81" s="237"/>
      <c r="AS81" s="7"/>
      <c r="AT81" s="7"/>
      <c r="AU81" s="96"/>
      <c r="AV81" s="106"/>
      <c r="AW81" s="7"/>
      <c r="AX81" s="106"/>
      <c r="AY81" s="112"/>
      <c r="BI81" s="116"/>
      <c r="BJ81" s="12"/>
      <c r="BK81" s="13"/>
      <c r="BL81" s="108"/>
      <c r="BM81" s="98"/>
      <c r="BN81" s="7"/>
      <c r="BO81" s="7"/>
      <c r="BQ81" s="238"/>
      <c r="BR81" s="237"/>
      <c r="BS81" s="239"/>
      <c r="BT81" s="237"/>
      <c r="BU81" s="240"/>
    </row>
    <row r="82" spans="2:73" ht="7.2" customHeight="1" thickTop="1" thickBot="1" x14ac:dyDescent="0.25">
      <c r="B82" s="240">
        <v>39</v>
      </c>
      <c r="D82" s="238" t="s">
        <v>257</v>
      </c>
      <c r="E82" s="237" t="s">
        <v>5</v>
      </c>
      <c r="F82" s="239" t="s">
        <v>36</v>
      </c>
      <c r="G82" s="237" t="s">
        <v>7</v>
      </c>
      <c r="H82" s="11"/>
      <c r="I82" s="14"/>
      <c r="J82" s="13"/>
      <c r="K82" s="106"/>
      <c r="L82" s="12"/>
      <c r="M82" s="13"/>
      <c r="N82" s="112"/>
      <c r="X82" s="116"/>
      <c r="Y82" s="108"/>
      <c r="Z82" s="7"/>
      <c r="AA82" s="7"/>
      <c r="AB82" s="108"/>
      <c r="AC82" s="95"/>
      <c r="AD82" s="95"/>
      <c r="AF82" s="238" t="s">
        <v>76</v>
      </c>
      <c r="AG82" s="237" t="s">
        <v>5</v>
      </c>
      <c r="AH82" s="239" t="s">
        <v>51</v>
      </c>
      <c r="AI82" s="237" t="s">
        <v>7</v>
      </c>
      <c r="AJ82" s="240">
        <v>92</v>
      </c>
      <c r="AM82" s="240">
        <v>144</v>
      </c>
      <c r="AO82" s="238" t="s">
        <v>258</v>
      </c>
      <c r="AP82" s="237" t="s">
        <v>5</v>
      </c>
      <c r="AQ82" s="239" t="s">
        <v>17</v>
      </c>
      <c r="AR82" s="237" t="s">
        <v>7</v>
      </c>
      <c r="AS82" s="95"/>
      <c r="AT82" s="95"/>
      <c r="AU82" s="106"/>
      <c r="AV82" s="7"/>
      <c r="AW82" s="7"/>
      <c r="AX82" s="106"/>
      <c r="AY82" s="112"/>
      <c r="BI82" s="116"/>
      <c r="BJ82" s="12"/>
      <c r="BK82" s="13"/>
      <c r="BL82" s="7"/>
      <c r="BM82" s="108"/>
      <c r="BN82" s="95"/>
      <c r="BO82" s="95"/>
      <c r="BQ82" s="238" t="s">
        <v>259</v>
      </c>
      <c r="BR82" s="237" t="s">
        <v>5</v>
      </c>
      <c r="BS82" s="239" t="s">
        <v>47</v>
      </c>
      <c r="BT82" s="237" t="s">
        <v>7</v>
      </c>
      <c r="BU82" s="240">
        <v>196</v>
      </c>
    </row>
    <row r="83" spans="2:73" ht="7.2" customHeight="1" thickTop="1" thickBot="1" x14ac:dyDescent="0.25">
      <c r="B83" s="240"/>
      <c r="D83" s="238"/>
      <c r="E83" s="237"/>
      <c r="F83" s="239"/>
      <c r="G83" s="237"/>
      <c r="H83" s="7"/>
      <c r="I83" s="7"/>
      <c r="J83" s="96"/>
      <c r="K83" s="106"/>
      <c r="L83" s="12"/>
      <c r="M83" s="13"/>
      <c r="N83" s="112"/>
      <c r="X83" s="116"/>
      <c r="Y83" s="99"/>
      <c r="Z83" s="7"/>
      <c r="AA83" s="7"/>
      <c r="AB83" s="7"/>
      <c r="AC83" s="7"/>
      <c r="AD83" s="7"/>
      <c r="AF83" s="238"/>
      <c r="AG83" s="237"/>
      <c r="AH83" s="239"/>
      <c r="AI83" s="237"/>
      <c r="AJ83" s="240"/>
      <c r="AM83" s="240"/>
      <c r="AO83" s="238"/>
      <c r="AP83" s="237"/>
      <c r="AQ83" s="239"/>
      <c r="AR83" s="237"/>
      <c r="AS83" s="7"/>
      <c r="AT83" s="7"/>
      <c r="AU83" s="7"/>
      <c r="AV83" s="7"/>
      <c r="AW83" s="7"/>
      <c r="AX83" s="97"/>
      <c r="AY83" s="112"/>
      <c r="BI83" s="116"/>
      <c r="BJ83" s="98"/>
      <c r="BK83" s="7"/>
      <c r="BL83" s="7"/>
      <c r="BM83" s="7"/>
      <c r="BN83" s="7"/>
      <c r="BO83" s="7"/>
      <c r="BQ83" s="238"/>
      <c r="BR83" s="237"/>
      <c r="BS83" s="239"/>
      <c r="BT83" s="237"/>
      <c r="BU83" s="240"/>
    </row>
    <row r="84" spans="2:73" ht="7.2" customHeight="1" thickTop="1" thickBot="1" x14ac:dyDescent="0.25">
      <c r="B84" s="240">
        <v>40</v>
      </c>
      <c r="D84" s="238" t="s">
        <v>204</v>
      </c>
      <c r="E84" s="237" t="s">
        <v>5</v>
      </c>
      <c r="F84" s="239" t="s">
        <v>11</v>
      </c>
      <c r="G84" s="237" t="s">
        <v>7</v>
      </c>
      <c r="H84" s="95"/>
      <c r="I84" s="95"/>
      <c r="J84" s="106"/>
      <c r="K84" s="7"/>
      <c r="L84" s="12"/>
      <c r="M84" s="13"/>
      <c r="N84" s="112"/>
      <c r="Y84" s="12"/>
      <c r="Z84" s="13"/>
      <c r="AA84" s="7"/>
      <c r="AB84" s="7"/>
      <c r="AC84" s="95"/>
      <c r="AD84" s="95"/>
      <c r="AF84" s="238" t="s">
        <v>191</v>
      </c>
      <c r="AG84" s="237" t="s">
        <v>5</v>
      </c>
      <c r="AH84" s="239" t="s">
        <v>11</v>
      </c>
      <c r="AI84" s="237" t="s">
        <v>7</v>
      </c>
      <c r="AJ84" s="240">
        <v>93</v>
      </c>
      <c r="AM84" s="240">
        <v>145</v>
      </c>
      <c r="AO84" s="238" t="s">
        <v>260</v>
      </c>
      <c r="AP84" s="237" t="s">
        <v>5</v>
      </c>
      <c r="AQ84" s="239" t="s">
        <v>6</v>
      </c>
      <c r="AR84" s="237" t="s">
        <v>7</v>
      </c>
      <c r="AS84" s="95"/>
      <c r="AT84" s="95"/>
      <c r="AU84" s="7"/>
      <c r="AV84" s="7"/>
      <c r="AW84" s="12"/>
      <c r="AX84" s="7"/>
      <c r="BJ84" s="108"/>
      <c r="BK84" s="7"/>
      <c r="BL84" s="7"/>
      <c r="BM84" s="7"/>
      <c r="BN84" s="95"/>
      <c r="BO84" s="95"/>
      <c r="BQ84" s="238" t="s">
        <v>261</v>
      </c>
      <c r="BR84" s="237" t="s">
        <v>5</v>
      </c>
      <c r="BS84" s="239" t="s">
        <v>11</v>
      </c>
      <c r="BT84" s="237" t="s">
        <v>7</v>
      </c>
      <c r="BU84" s="240">
        <v>197</v>
      </c>
    </row>
    <row r="85" spans="2:73" ht="7.2" customHeight="1" thickTop="1" thickBot="1" x14ac:dyDescent="0.25">
      <c r="B85" s="240"/>
      <c r="D85" s="238"/>
      <c r="E85" s="237"/>
      <c r="F85" s="239"/>
      <c r="G85" s="237"/>
      <c r="H85" s="7"/>
      <c r="I85" s="7"/>
      <c r="J85" s="7"/>
      <c r="K85" s="7"/>
      <c r="L85" s="7"/>
      <c r="M85" s="96"/>
      <c r="N85" s="112"/>
      <c r="Y85" s="7"/>
      <c r="Z85" s="13"/>
      <c r="AA85" s="7"/>
      <c r="AB85" s="99"/>
      <c r="AC85" s="7"/>
      <c r="AD85" s="7"/>
      <c r="AF85" s="238"/>
      <c r="AG85" s="237"/>
      <c r="AH85" s="239"/>
      <c r="AI85" s="237"/>
      <c r="AJ85" s="240"/>
      <c r="AM85" s="240"/>
      <c r="AO85" s="238"/>
      <c r="AP85" s="237"/>
      <c r="AQ85" s="239"/>
      <c r="AR85" s="237"/>
      <c r="AS85" s="7"/>
      <c r="AT85" s="7"/>
      <c r="AU85" s="97"/>
      <c r="AV85" s="7"/>
      <c r="AW85" s="12"/>
      <c r="AX85" s="7"/>
      <c r="BJ85" s="108"/>
      <c r="BK85" s="7"/>
      <c r="BL85" s="7"/>
      <c r="BM85" s="99"/>
      <c r="BN85" s="7"/>
      <c r="BO85" s="7"/>
      <c r="BQ85" s="238"/>
      <c r="BR85" s="237"/>
      <c r="BS85" s="239"/>
      <c r="BT85" s="237"/>
      <c r="BU85" s="240"/>
    </row>
    <row r="86" spans="2:73" ht="7.2" customHeight="1" thickTop="1" thickBot="1" x14ac:dyDescent="0.25">
      <c r="B86" s="240">
        <v>41</v>
      </c>
      <c r="D86" s="238" t="s">
        <v>219</v>
      </c>
      <c r="E86" s="237" t="s">
        <v>5</v>
      </c>
      <c r="F86" s="239" t="s">
        <v>17</v>
      </c>
      <c r="G86" s="237" t="s">
        <v>7</v>
      </c>
      <c r="H86" s="95"/>
      <c r="I86" s="95"/>
      <c r="J86" s="7"/>
      <c r="K86" s="7"/>
      <c r="L86" s="7"/>
      <c r="M86" s="106"/>
      <c r="Y86" s="7"/>
      <c r="Z86" s="13"/>
      <c r="AA86" s="108"/>
      <c r="AB86" s="12"/>
      <c r="AC86" s="13"/>
      <c r="AD86" s="95"/>
      <c r="AF86" s="238" t="s">
        <v>262</v>
      </c>
      <c r="AG86" s="237" t="s">
        <v>5</v>
      </c>
      <c r="AH86" s="239" t="s">
        <v>28</v>
      </c>
      <c r="AI86" s="237" t="s">
        <v>7</v>
      </c>
      <c r="AJ86" s="240">
        <v>94</v>
      </c>
      <c r="AM86" s="240">
        <v>146</v>
      </c>
      <c r="AO86" s="238" t="s">
        <v>263</v>
      </c>
      <c r="AP86" s="237" t="s">
        <v>5</v>
      </c>
      <c r="AQ86" s="239" t="s">
        <v>92</v>
      </c>
      <c r="AR86" s="237" t="s">
        <v>7</v>
      </c>
      <c r="AS86" s="7"/>
      <c r="AT86" s="12"/>
      <c r="AU86" s="13"/>
      <c r="AV86" s="106"/>
      <c r="AW86" s="12"/>
      <c r="AX86" s="7"/>
      <c r="BJ86" s="108"/>
      <c r="BK86" s="7"/>
      <c r="BL86" s="7"/>
      <c r="BM86" s="14"/>
      <c r="BN86" s="13"/>
      <c r="BO86" s="9"/>
      <c r="BQ86" s="238" t="s">
        <v>264</v>
      </c>
      <c r="BR86" s="237" t="s">
        <v>5</v>
      </c>
      <c r="BS86" s="239" t="s">
        <v>36</v>
      </c>
      <c r="BT86" s="237" t="s">
        <v>7</v>
      </c>
      <c r="BU86" s="240">
        <v>198</v>
      </c>
    </row>
    <row r="87" spans="2:73" ht="7.2" customHeight="1" thickTop="1" thickBot="1" x14ac:dyDescent="0.25">
      <c r="B87" s="240"/>
      <c r="D87" s="238"/>
      <c r="E87" s="237"/>
      <c r="F87" s="239"/>
      <c r="G87" s="237"/>
      <c r="H87" s="7"/>
      <c r="I87" s="7"/>
      <c r="J87" s="97"/>
      <c r="K87" s="7"/>
      <c r="L87" s="7"/>
      <c r="M87" s="106"/>
      <c r="Y87" s="7"/>
      <c r="Z87" s="13"/>
      <c r="AA87" s="108"/>
      <c r="AB87" s="7"/>
      <c r="AC87" s="100"/>
      <c r="AD87" s="7"/>
      <c r="AF87" s="238"/>
      <c r="AG87" s="237"/>
      <c r="AH87" s="239"/>
      <c r="AI87" s="237"/>
      <c r="AJ87" s="240"/>
      <c r="AM87" s="240"/>
      <c r="AO87" s="238"/>
      <c r="AP87" s="237"/>
      <c r="AQ87" s="239"/>
      <c r="AR87" s="237"/>
      <c r="AS87" s="10"/>
      <c r="AT87" s="14"/>
      <c r="AU87" s="7"/>
      <c r="AV87" s="106"/>
      <c r="AW87" s="12"/>
      <c r="AX87" s="7"/>
      <c r="BJ87" s="108"/>
      <c r="BK87" s="7"/>
      <c r="BL87" s="7"/>
      <c r="BM87" s="13"/>
      <c r="BN87" s="14"/>
      <c r="BO87" s="10"/>
      <c r="BQ87" s="238"/>
      <c r="BR87" s="237"/>
      <c r="BS87" s="239"/>
      <c r="BT87" s="237"/>
      <c r="BU87" s="240"/>
    </row>
    <row r="88" spans="2:73" ht="7.2" customHeight="1" thickTop="1" thickBot="1" x14ac:dyDescent="0.25">
      <c r="B88" s="240">
        <v>42</v>
      </c>
      <c r="D88" s="238" t="s">
        <v>265</v>
      </c>
      <c r="E88" s="237" t="s">
        <v>5</v>
      </c>
      <c r="F88" s="239" t="s">
        <v>11</v>
      </c>
      <c r="G88" s="237" t="s">
        <v>7</v>
      </c>
      <c r="H88" s="95"/>
      <c r="I88" s="12"/>
      <c r="J88" s="13"/>
      <c r="K88" s="106"/>
      <c r="L88" s="7"/>
      <c r="M88" s="106"/>
      <c r="Y88" s="7"/>
      <c r="Z88" s="13"/>
      <c r="AA88" s="108"/>
      <c r="AB88" s="7"/>
      <c r="AC88" s="12"/>
      <c r="AD88" s="16"/>
      <c r="AF88" s="238" t="s">
        <v>266</v>
      </c>
      <c r="AG88" s="237" t="s">
        <v>5</v>
      </c>
      <c r="AH88" s="239" t="s">
        <v>19</v>
      </c>
      <c r="AI88" s="237" t="s">
        <v>7</v>
      </c>
      <c r="AJ88" s="240">
        <v>95</v>
      </c>
      <c r="AM88" s="240">
        <v>147</v>
      </c>
      <c r="AO88" s="238" t="s">
        <v>267</v>
      </c>
      <c r="AP88" s="237" t="s">
        <v>5</v>
      </c>
      <c r="AQ88" s="239" t="s">
        <v>9</v>
      </c>
      <c r="AR88" s="237" t="s">
        <v>7</v>
      </c>
      <c r="AS88" s="95"/>
      <c r="AT88" s="101"/>
      <c r="AU88" s="7"/>
      <c r="AV88" s="106"/>
      <c r="AW88" s="12"/>
      <c r="AX88" s="7"/>
      <c r="BJ88" s="108"/>
      <c r="BK88" s="7"/>
      <c r="BL88" s="7"/>
      <c r="BM88" s="13"/>
      <c r="BN88" s="102"/>
      <c r="BO88" s="95"/>
      <c r="BQ88" s="238" t="s">
        <v>268</v>
      </c>
      <c r="BR88" s="237" t="s">
        <v>5</v>
      </c>
      <c r="BS88" s="239" t="s">
        <v>17</v>
      </c>
      <c r="BT88" s="237" t="s">
        <v>7</v>
      </c>
      <c r="BU88" s="240">
        <v>199</v>
      </c>
    </row>
    <row r="89" spans="2:73" ht="7.2" customHeight="1" thickTop="1" thickBot="1" x14ac:dyDescent="0.25">
      <c r="B89" s="240"/>
      <c r="D89" s="238"/>
      <c r="E89" s="237"/>
      <c r="F89" s="239"/>
      <c r="G89" s="237"/>
      <c r="H89" s="7"/>
      <c r="I89" s="107"/>
      <c r="J89" s="7"/>
      <c r="K89" s="106"/>
      <c r="L89" s="7"/>
      <c r="M89" s="106"/>
      <c r="Y89" s="7"/>
      <c r="Z89" s="13"/>
      <c r="AA89" s="99"/>
      <c r="AB89" s="7"/>
      <c r="AC89" s="7"/>
      <c r="AD89" s="10"/>
      <c r="AF89" s="238"/>
      <c r="AG89" s="237"/>
      <c r="AH89" s="239"/>
      <c r="AI89" s="237"/>
      <c r="AJ89" s="240"/>
      <c r="AM89" s="240"/>
      <c r="AO89" s="238"/>
      <c r="AP89" s="237"/>
      <c r="AQ89" s="239"/>
      <c r="AR89" s="237"/>
      <c r="AS89" s="7"/>
      <c r="AT89" s="7"/>
      <c r="AU89" s="7"/>
      <c r="AV89" s="97"/>
      <c r="AW89" s="12"/>
      <c r="AX89" s="7"/>
      <c r="BJ89" s="108"/>
      <c r="BK89" s="7"/>
      <c r="BL89" s="12"/>
      <c r="BM89" s="7"/>
      <c r="BN89" s="7"/>
      <c r="BO89" s="7"/>
      <c r="BQ89" s="238"/>
      <c r="BR89" s="237"/>
      <c r="BS89" s="239"/>
      <c r="BT89" s="237"/>
      <c r="BU89" s="240"/>
    </row>
    <row r="90" spans="2:73" ht="7.2" customHeight="1" thickTop="1" thickBot="1" x14ac:dyDescent="0.25">
      <c r="B90" s="240">
        <v>43</v>
      </c>
      <c r="D90" s="238" t="s">
        <v>269</v>
      </c>
      <c r="E90" s="237" t="s">
        <v>5</v>
      </c>
      <c r="F90" s="239" t="s">
        <v>92</v>
      </c>
      <c r="G90" s="237" t="s">
        <v>7</v>
      </c>
      <c r="H90" s="11"/>
      <c r="I90" s="7"/>
      <c r="J90" s="7"/>
      <c r="K90" s="106"/>
      <c r="L90" s="7"/>
      <c r="M90" s="106"/>
      <c r="Y90" s="7"/>
      <c r="Z90" s="14"/>
      <c r="AA90" s="14"/>
      <c r="AB90" s="13"/>
      <c r="AC90" s="7"/>
      <c r="AD90" s="95"/>
      <c r="AF90" s="238" t="s">
        <v>270</v>
      </c>
      <c r="AG90" s="237" t="s">
        <v>5</v>
      </c>
      <c r="AH90" s="239" t="s">
        <v>36</v>
      </c>
      <c r="AI90" s="237" t="s">
        <v>7</v>
      </c>
      <c r="AJ90" s="240">
        <v>96</v>
      </c>
      <c r="AM90" s="240">
        <v>148</v>
      </c>
      <c r="AO90" s="238" t="s">
        <v>271</v>
      </c>
      <c r="AP90" s="237" t="s">
        <v>5</v>
      </c>
      <c r="AQ90" s="239" t="s">
        <v>23</v>
      </c>
      <c r="AR90" s="237" t="s">
        <v>7</v>
      </c>
      <c r="AS90" s="95"/>
      <c r="AT90" s="7"/>
      <c r="AU90" s="12"/>
      <c r="AV90" s="14"/>
      <c r="AW90" s="14"/>
      <c r="AX90" s="7"/>
      <c r="BJ90" s="108"/>
      <c r="BK90" s="7"/>
      <c r="BL90" s="110"/>
      <c r="BM90" s="7"/>
      <c r="BN90" s="7"/>
      <c r="BO90" s="95"/>
      <c r="BQ90" s="238" t="s">
        <v>272</v>
      </c>
      <c r="BR90" s="237" t="s">
        <v>5</v>
      </c>
      <c r="BS90" s="239" t="s">
        <v>166</v>
      </c>
      <c r="BT90" s="237" t="s">
        <v>7</v>
      </c>
      <c r="BU90" s="240">
        <v>200</v>
      </c>
    </row>
    <row r="91" spans="2:73" ht="7.2" customHeight="1" thickTop="1" thickBot="1" x14ac:dyDescent="0.25">
      <c r="B91" s="240"/>
      <c r="D91" s="238"/>
      <c r="E91" s="237"/>
      <c r="F91" s="239"/>
      <c r="G91" s="237"/>
      <c r="H91" s="7"/>
      <c r="I91" s="7"/>
      <c r="J91" s="7"/>
      <c r="K91" s="97"/>
      <c r="L91" s="7"/>
      <c r="M91" s="106"/>
      <c r="Y91" s="7"/>
      <c r="Z91" s="14"/>
      <c r="AA91" s="14"/>
      <c r="AB91" s="13"/>
      <c r="AC91" s="99"/>
      <c r="AD91" s="7"/>
      <c r="AF91" s="238"/>
      <c r="AG91" s="237"/>
      <c r="AH91" s="239"/>
      <c r="AI91" s="237"/>
      <c r="AJ91" s="240"/>
      <c r="AM91" s="240"/>
      <c r="AO91" s="238"/>
      <c r="AP91" s="237"/>
      <c r="AQ91" s="239"/>
      <c r="AR91" s="237"/>
      <c r="AS91" s="7"/>
      <c r="AT91" s="97"/>
      <c r="AU91" s="12"/>
      <c r="AV91" s="14"/>
      <c r="AW91" s="14"/>
      <c r="AX91" s="7"/>
      <c r="BJ91" s="108"/>
      <c r="BK91" s="7"/>
      <c r="BL91" s="109"/>
      <c r="BM91" s="7"/>
      <c r="BN91" s="99"/>
      <c r="BO91" s="7"/>
      <c r="BQ91" s="238"/>
      <c r="BR91" s="237"/>
      <c r="BS91" s="239"/>
      <c r="BT91" s="237"/>
      <c r="BU91" s="240"/>
    </row>
    <row r="92" spans="2:73" ht="7.2" customHeight="1" thickTop="1" thickBot="1" x14ac:dyDescent="0.25">
      <c r="B92" s="240">
        <v>44</v>
      </c>
      <c r="D92" s="238" t="s">
        <v>273</v>
      </c>
      <c r="E92" s="237" t="s">
        <v>5</v>
      </c>
      <c r="F92" s="239" t="s">
        <v>15</v>
      </c>
      <c r="G92" s="237" t="s">
        <v>7</v>
      </c>
      <c r="H92" s="95"/>
      <c r="I92" s="7"/>
      <c r="J92" s="12"/>
      <c r="K92" s="14"/>
      <c r="L92" s="13"/>
      <c r="M92" s="106"/>
      <c r="Y92" s="7"/>
      <c r="Z92" s="14"/>
      <c r="AA92" s="13"/>
      <c r="AB92" s="109"/>
      <c r="AC92" s="12"/>
      <c r="AD92" s="16"/>
      <c r="AF92" s="238" t="s">
        <v>274</v>
      </c>
      <c r="AG92" s="237" t="s">
        <v>5</v>
      </c>
      <c r="AH92" s="239" t="s">
        <v>143</v>
      </c>
      <c r="AI92" s="237" t="s">
        <v>7</v>
      </c>
      <c r="AJ92" s="240">
        <v>97</v>
      </c>
      <c r="AM92" s="240">
        <v>149</v>
      </c>
      <c r="AO92" s="238" t="s">
        <v>275</v>
      </c>
      <c r="AP92" s="237" t="s">
        <v>5</v>
      </c>
      <c r="AQ92" s="239" t="s">
        <v>15</v>
      </c>
      <c r="AR92" s="237" t="s">
        <v>7</v>
      </c>
      <c r="AS92" s="11"/>
      <c r="AT92" s="14"/>
      <c r="AU92" s="14"/>
      <c r="AV92" s="14"/>
      <c r="AW92" s="14"/>
      <c r="AX92" s="7"/>
      <c r="BJ92" s="108"/>
      <c r="BK92" s="7"/>
      <c r="BL92" s="109"/>
      <c r="BM92" s="12"/>
      <c r="BN92" s="14"/>
      <c r="BO92" s="16"/>
      <c r="BQ92" s="238" t="s">
        <v>276</v>
      </c>
      <c r="BR92" s="237" t="s">
        <v>5</v>
      </c>
      <c r="BS92" s="239" t="s">
        <v>26</v>
      </c>
      <c r="BT92" s="237" t="s">
        <v>7</v>
      </c>
      <c r="BU92" s="240">
        <v>201</v>
      </c>
    </row>
    <row r="93" spans="2:73" ht="7.2" customHeight="1" thickTop="1" thickBot="1" x14ac:dyDescent="0.25">
      <c r="B93" s="240"/>
      <c r="D93" s="238"/>
      <c r="E93" s="237"/>
      <c r="F93" s="239"/>
      <c r="G93" s="237"/>
      <c r="H93" s="7"/>
      <c r="I93" s="97"/>
      <c r="J93" s="12"/>
      <c r="K93" s="14"/>
      <c r="L93" s="13"/>
      <c r="M93" s="106"/>
      <c r="Y93" s="7"/>
      <c r="Z93" s="14"/>
      <c r="AA93" s="13"/>
      <c r="AB93" s="100"/>
      <c r="AC93" s="7"/>
      <c r="AD93" s="10"/>
      <c r="AF93" s="238"/>
      <c r="AG93" s="237"/>
      <c r="AH93" s="239"/>
      <c r="AI93" s="237"/>
      <c r="AJ93" s="240"/>
      <c r="AM93" s="240"/>
      <c r="AO93" s="238"/>
      <c r="AP93" s="237"/>
      <c r="AQ93" s="239"/>
      <c r="AR93" s="237"/>
      <c r="AS93" s="7"/>
      <c r="AT93" s="7"/>
      <c r="AU93" s="14"/>
      <c r="AV93" s="12"/>
      <c r="AW93" s="14"/>
      <c r="AX93" s="7"/>
      <c r="BJ93" s="108"/>
      <c r="BK93" s="7"/>
      <c r="BL93" s="109"/>
      <c r="BM93" s="98"/>
      <c r="BN93" s="7"/>
      <c r="BO93" s="10"/>
      <c r="BQ93" s="238"/>
      <c r="BR93" s="237"/>
      <c r="BS93" s="239"/>
      <c r="BT93" s="237"/>
      <c r="BU93" s="240"/>
    </row>
    <row r="94" spans="2:73" ht="7.2" customHeight="1" thickTop="1" thickBot="1" x14ac:dyDescent="0.25">
      <c r="B94" s="240">
        <v>45</v>
      </c>
      <c r="D94" s="238" t="s">
        <v>277</v>
      </c>
      <c r="E94" s="237" t="s">
        <v>5</v>
      </c>
      <c r="F94" s="239" t="s">
        <v>19</v>
      </c>
      <c r="G94" s="237" t="s">
        <v>7</v>
      </c>
      <c r="H94" s="11"/>
      <c r="I94" s="13"/>
      <c r="J94" s="105"/>
      <c r="K94" s="12"/>
      <c r="L94" s="13"/>
      <c r="M94" s="106"/>
      <c r="Y94" s="7"/>
      <c r="Z94" s="14"/>
      <c r="AA94" s="13"/>
      <c r="AB94" s="12"/>
      <c r="AC94" s="16"/>
      <c r="AD94" s="9"/>
      <c r="AF94" s="238" t="s">
        <v>278</v>
      </c>
      <c r="AG94" s="237" t="s">
        <v>5</v>
      </c>
      <c r="AH94" s="239" t="s">
        <v>26</v>
      </c>
      <c r="AI94" s="237" t="s">
        <v>7</v>
      </c>
      <c r="AJ94" s="240">
        <v>98</v>
      </c>
      <c r="AM94" s="240">
        <v>150</v>
      </c>
      <c r="AO94" s="238" t="s">
        <v>76</v>
      </c>
      <c r="AP94" s="237" t="s">
        <v>5</v>
      </c>
      <c r="AQ94" s="239" t="s">
        <v>36</v>
      </c>
      <c r="AR94" s="237" t="s">
        <v>7</v>
      </c>
      <c r="AS94" s="95"/>
      <c r="AT94" s="95"/>
      <c r="AU94" s="101"/>
      <c r="AV94" s="12"/>
      <c r="AW94" s="14"/>
      <c r="AX94" s="7"/>
      <c r="BJ94" s="108"/>
      <c r="BK94" s="12"/>
      <c r="BL94" s="13"/>
      <c r="BM94" s="108"/>
      <c r="BN94" s="95"/>
      <c r="BO94" s="95"/>
      <c r="BQ94" s="238" t="s">
        <v>78</v>
      </c>
      <c r="BR94" s="237" t="s">
        <v>5</v>
      </c>
      <c r="BS94" s="239" t="s">
        <v>92</v>
      </c>
      <c r="BT94" s="237" t="s">
        <v>7</v>
      </c>
      <c r="BU94" s="240">
        <v>202</v>
      </c>
    </row>
    <row r="95" spans="2:73" ht="7.2" customHeight="1" thickTop="1" thickBot="1" x14ac:dyDescent="0.25">
      <c r="B95" s="240"/>
      <c r="D95" s="238"/>
      <c r="E95" s="237"/>
      <c r="F95" s="239"/>
      <c r="G95" s="237"/>
      <c r="H95" s="7"/>
      <c r="I95" s="7"/>
      <c r="J95" s="107"/>
      <c r="K95" s="12"/>
      <c r="L95" s="13"/>
      <c r="M95" s="106"/>
      <c r="Y95" s="7"/>
      <c r="Z95" s="14"/>
      <c r="AA95" s="7"/>
      <c r="AB95" s="7"/>
      <c r="AC95" s="10"/>
      <c r="AD95" s="10"/>
      <c r="AF95" s="238"/>
      <c r="AG95" s="237"/>
      <c r="AH95" s="239"/>
      <c r="AI95" s="237"/>
      <c r="AJ95" s="240"/>
      <c r="AM95" s="240"/>
      <c r="AO95" s="238"/>
      <c r="AP95" s="237"/>
      <c r="AQ95" s="239"/>
      <c r="AR95" s="237"/>
      <c r="AS95" s="7"/>
      <c r="AT95" s="7"/>
      <c r="AU95" s="7"/>
      <c r="AV95" s="7"/>
      <c r="AW95" s="14"/>
      <c r="AX95" s="7"/>
      <c r="BJ95" s="108"/>
      <c r="BK95" s="98"/>
      <c r="BL95" s="7"/>
      <c r="BM95" s="7"/>
      <c r="BN95" s="7"/>
      <c r="BO95" s="7"/>
      <c r="BQ95" s="238"/>
      <c r="BR95" s="237"/>
      <c r="BS95" s="239"/>
      <c r="BT95" s="237"/>
      <c r="BU95" s="240"/>
    </row>
    <row r="96" spans="2:73" ht="7.2" customHeight="1" thickTop="1" thickBot="1" x14ac:dyDescent="0.25">
      <c r="B96" s="240">
        <v>46</v>
      </c>
      <c r="D96" s="238" t="s">
        <v>279</v>
      </c>
      <c r="E96" s="237" t="s">
        <v>5</v>
      </c>
      <c r="F96" s="239" t="s">
        <v>64</v>
      </c>
      <c r="G96" s="237" t="s">
        <v>7</v>
      </c>
      <c r="H96" s="9"/>
      <c r="I96" s="11"/>
      <c r="J96" s="7"/>
      <c r="K96" s="12"/>
      <c r="L96" s="13"/>
      <c r="M96" s="106"/>
      <c r="Y96" s="7"/>
      <c r="Z96" s="102"/>
      <c r="AA96" s="7"/>
      <c r="AB96" s="7"/>
      <c r="AC96" s="7"/>
      <c r="AD96" s="95"/>
      <c r="AF96" s="238" t="s">
        <v>280</v>
      </c>
      <c r="AG96" s="237" t="s">
        <v>5</v>
      </c>
      <c r="AH96" s="239" t="s">
        <v>136</v>
      </c>
      <c r="AI96" s="237" t="s">
        <v>7</v>
      </c>
      <c r="AJ96" s="240">
        <v>99</v>
      </c>
      <c r="AM96" s="240">
        <v>151</v>
      </c>
      <c r="AO96" s="238" t="s">
        <v>281</v>
      </c>
      <c r="AP96" s="237" t="s">
        <v>5</v>
      </c>
      <c r="AQ96" s="239" t="s">
        <v>11</v>
      </c>
      <c r="AR96" s="237" t="s">
        <v>7</v>
      </c>
      <c r="AS96" s="95"/>
      <c r="AT96" s="7"/>
      <c r="AU96" s="7"/>
      <c r="AV96" s="7"/>
      <c r="AW96" s="101"/>
      <c r="AX96" s="7"/>
      <c r="BJ96" s="7"/>
      <c r="BK96" s="108"/>
      <c r="BL96" s="7"/>
      <c r="BM96" s="7"/>
      <c r="BN96" s="7"/>
      <c r="BO96" s="95"/>
      <c r="BQ96" s="238" t="s">
        <v>282</v>
      </c>
      <c r="BR96" s="237" t="s">
        <v>5</v>
      </c>
      <c r="BS96" s="239" t="s">
        <v>19</v>
      </c>
      <c r="BT96" s="237" t="s">
        <v>7</v>
      </c>
      <c r="BU96" s="240">
        <v>203</v>
      </c>
    </row>
    <row r="97" spans="1:74" ht="7.2" customHeight="1" thickTop="1" thickBot="1" x14ac:dyDescent="0.25">
      <c r="B97" s="240"/>
      <c r="D97" s="238"/>
      <c r="E97" s="237"/>
      <c r="F97" s="239"/>
      <c r="G97" s="237"/>
      <c r="H97" s="7"/>
      <c r="I97" s="7"/>
      <c r="J97" s="7"/>
      <c r="K97" s="7"/>
      <c r="L97" s="96"/>
      <c r="M97" s="106"/>
      <c r="O97" s="22"/>
      <c r="P97" s="22"/>
      <c r="Q97" s="19"/>
      <c r="R97" s="20"/>
      <c r="T97" s="19"/>
      <c r="U97" s="20"/>
      <c r="V97" s="22"/>
      <c r="W97" s="22"/>
      <c r="Y97" s="7"/>
      <c r="Z97" s="108"/>
      <c r="AA97" s="7"/>
      <c r="AB97" s="7"/>
      <c r="AC97" s="99"/>
      <c r="AD97" s="7"/>
      <c r="AF97" s="238"/>
      <c r="AG97" s="237"/>
      <c r="AH97" s="239"/>
      <c r="AI97" s="237"/>
      <c r="AJ97" s="240"/>
      <c r="AM97" s="240"/>
      <c r="AO97" s="238"/>
      <c r="AP97" s="237"/>
      <c r="AQ97" s="239"/>
      <c r="AR97" s="237"/>
      <c r="AS97" s="7"/>
      <c r="AT97" s="97"/>
      <c r="AU97" s="7"/>
      <c r="AV97" s="7"/>
      <c r="AW97" s="106"/>
      <c r="AX97" s="7"/>
      <c r="BJ97" s="7"/>
      <c r="BK97" s="108"/>
      <c r="BL97" s="7"/>
      <c r="BM97" s="7"/>
      <c r="BN97" s="99"/>
      <c r="BO97" s="7"/>
      <c r="BQ97" s="238"/>
      <c r="BR97" s="237"/>
      <c r="BS97" s="239"/>
      <c r="BT97" s="237"/>
      <c r="BU97" s="240"/>
    </row>
    <row r="98" spans="1:74" ht="7.2" customHeight="1" thickTop="1" thickBot="1" x14ac:dyDescent="0.25">
      <c r="B98" s="240">
        <v>47</v>
      </c>
      <c r="D98" s="238" t="s">
        <v>283</v>
      </c>
      <c r="E98" s="237" t="s">
        <v>5</v>
      </c>
      <c r="F98" s="239" t="s">
        <v>51</v>
      </c>
      <c r="G98" s="237" t="s">
        <v>7</v>
      </c>
      <c r="H98" s="95"/>
      <c r="I98" s="7"/>
      <c r="J98" s="7"/>
      <c r="K98" s="7"/>
      <c r="L98" s="106"/>
      <c r="M98" s="7"/>
      <c r="O98" s="22"/>
      <c r="P98" s="22"/>
      <c r="Q98" s="20"/>
      <c r="R98" s="20"/>
      <c r="T98" s="20"/>
      <c r="U98" s="20"/>
      <c r="V98" s="22"/>
      <c r="W98" s="22"/>
      <c r="Y98" s="7"/>
      <c r="Z98" s="108"/>
      <c r="AA98" s="7"/>
      <c r="AB98" s="108"/>
      <c r="AC98" s="12"/>
      <c r="AD98" s="16"/>
      <c r="AF98" s="238" t="s">
        <v>284</v>
      </c>
      <c r="AG98" s="237" t="s">
        <v>5</v>
      </c>
      <c r="AH98" s="239" t="s">
        <v>64</v>
      </c>
      <c r="AI98" s="237" t="s">
        <v>7</v>
      </c>
      <c r="AJ98" s="240">
        <v>100</v>
      </c>
      <c r="AM98" s="240">
        <v>152</v>
      </c>
      <c r="AO98" s="238" t="s">
        <v>285</v>
      </c>
      <c r="AP98" s="237" t="s">
        <v>5</v>
      </c>
      <c r="AQ98" s="239" t="s">
        <v>143</v>
      </c>
      <c r="AR98" s="237" t="s">
        <v>7</v>
      </c>
      <c r="AS98" s="11"/>
      <c r="AT98" s="13"/>
      <c r="AU98" s="106"/>
      <c r="AV98" s="7"/>
      <c r="AW98" s="106"/>
      <c r="AX98" s="7"/>
      <c r="BJ98" s="7"/>
      <c r="BK98" s="108"/>
      <c r="BL98" s="7"/>
      <c r="BM98" s="7"/>
      <c r="BN98" s="14"/>
      <c r="BO98" s="16"/>
      <c r="BQ98" s="238" t="s">
        <v>286</v>
      </c>
      <c r="BR98" s="237" t="s">
        <v>5</v>
      </c>
      <c r="BS98" s="239" t="s">
        <v>97</v>
      </c>
      <c r="BT98" s="237" t="s">
        <v>7</v>
      </c>
      <c r="BU98" s="240">
        <v>204</v>
      </c>
    </row>
    <row r="99" spans="1:74" ht="7.2" customHeight="1" thickTop="1" thickBot="1" x14ac:dyDescent="0.25">
      <c r="B99" s="240"/>
      <c r="D99" s="238"/>
      <c r="E99" s="237"/>
      <c r="F99" s="239"/>
      <c r="G99" s="237"/>
      <c r="H99" s="7"/>
      <c r="I99" s="97"/>
      <c r="J99" s="7"/>
      <c r="K99" s="7"/>
      <c r="L99" s="106"/>
      <c r="M99" s="7"/>
      <c r="O99" s="22"/>
      <c r="P99" s="22"/>
      <c r="Q99" s="19"/>
      <c r="R99" s="20"/>
      <c r="T99" s="19"/>
      <c r="U99" s="20"/>
      <c r="V99" s="22"/>
      <c r="W99" s="22"/>
      <c r="Y99" s="7"/>
      <c r="Z99" s="108"/>
      <c r="AA99" s="7"/>
      <c r="AB99" s="99"/>
      <c r="AC99" s="7"/>
      <c r="AD99" s="10"/>
      <c r="AF99" s="238"/>
      <c r="AG99" s="237"/>
      <c r="AH99" s="239"/>
      <c r="AI99" s="237"/>
      <c r="AJ99" s="240"/>
      <c r="AM99" s="240"/>
      <c r="AO99" s="238"/>
      <c r="AP99" s="237"/>
      <c r="AQ99" s="239"/>
      <c r="AR99" s="237"/>
      <c r="AS99" s="7"/>
      <c r="AT99" s="7"/>
      <c r="AU99" s="97"/>
      <c r="AV99" s="7"/>
      <c r="AW99" s="106"/>
      <c r="AX99" s="7"/>
      <c r="BJ99" s="7"/>
      <c r="BK99" s="108"/>
      <c r="BL99" s="7"/>
      <c r="BM99" s="12"/>
      <c r="BN99" s="7"/>
      <c r="BO99" s="10"/>
      <c r="BQ99" s="238"/>
      <c r="BR99" s="237"/>
      <c r="BS99" s="239"/>
      <c r="BT99" s="237"/>
      <c r="BU99" s="240"/>
    </row>
    <row r="100" spans="1:74" ht="7.2" customHeight="1" thickTop="1" thickBot="1" x14ac:dyDescent="0.25">
      <c r="B100" s="240">
        <v>48</v>
      </c>
      <c r="D100" s="238" t="s">
        <v>287</v>
      </c>
      <c r="E100" s="237" t="s">
        <v>5</v>
      </c>
      <c r="F100" s="239" t="s">
        <v>26</v>
      </c>
      <c r="G100" s="237" t="s">
        <v>7</v>
      </c>
      <c r="H100" s="11"/>
      <c r="I100" s="13"/>
      <c r="J100" s="106"/>
      <c r="K100" s="7"/>
      <c r="L100" s="106"/>
      <c r="M100" s="7"/>
      <c r="O100" s="22"/>
      <c r="P100" s="22"/>
      <c r="Q100" s="20"/>
      <c r="R100" s="20"/>
      <c r="T100" s="20"/>
      <c r="U100" s="20"/>
      <c r="V100" s="22"/>
      <c r="W100" s="22"/>
      <c r="Y100" s="7"/>
      <c r="Z100" s="108"/>
      <c r="AA100" s="12"/>
      <c r="AB100" s="14"/>
      <c r="AC100" s="13"/>
      <c r="AD100" s="9"/>
      <c r="AF100" s="238" t="s">
        <v>288</v>
      </c>
      <c r="AG100" s="237" t="s">
        <v>5</v>
      </c>
      <c r="AH100" s="239" t="s">
        <v>141</v>
      </c>
      <c r="AI100" s="237" t="s">
        <v>7</v>
      </c>
      <c r="AJ100" s="240">
        <v>101</v>
      </c>
      <c r="AM100" s="240">
        <v>153</v>
      </c>
      <c r="AO100" s="238" t="s">
        <v>289</v>
      </c>
      <c r="AP100" s="237" t="s">
        <v>5</v>
      </c>
      <c r="AQ100" s="239" t="s">
        <v>26</v>
      </c>
      <c r="AR100" s="237" t="s">
        <v>7</v>
      </c>
      <c r="AS100" s="95"/>
      <c r="AT100" s="12"/>
      <c r="AU100" s="14"/>
      <c r="AV100" s="13"/>
      <c r="AW100" s="106"/>
      <c r="AX100" s="7"/>
      <c r="BJ100" s="7"/>
      <c r="BK100" s="108"/>
      <c r="BL100" s="7"/>
      <c r="BM100" s="110"/>
      <c r="BN100" s="7"/>
      <c r="BO100" s="9"/>
      <c r="BQ100" s="238" t="s">
        <v>290</v>
      </c>
      <c r="BR100" s="237" t="s">
        <v>5</v>
      </c>
      <c r="BS100" s="239" t="s">
        <v>49</v>
      </c>
      <c r="BT100" s="237" t="s">
        <v>7</v>
      </c>
      <c r="BU100" s="240">
        <v>205</v>
      </c>
    </row>
    <row r="101" spans="1:74" ht="7.2" customHeight="1" thickTop="1" thickBot="1" x14ac:dyDescent="0.25">
      <c r="B101" s="240"/>
      <c r="D101" s="238"/>
      <c r="E101" s="237"/>
      <c r="F101" s="239"/>
      <c r="G101" s="237"/>
      <c r="H101" s="7"/>
      <c r="I101" s="7"/>
      <c r="J101" s="97"/>
      <c r="K101" s="7"/>
      <c r="L101" s="106"/>
      <c r="M101" s="7"/>
      <c r="O101" s="22"/>
      <c r="P101" s="22"/>
      <c r="Q101" s="19"/>
      <c r="R101" s="20"/>
      <c r="T101" s="19"/>
      <c r="U101" s="20"/>
      <c r="V101" s="22"/>
      <c r="W101" s="22"/>
      <c r="Y101" s="7"/>
      <c r="Z101" s="108"/>
      <c r="AA101" s="12"/>
      <c r="AB101" s="13"/>
      <c r="AC101" s="14"/>
      <c r="AD101" s="10"/>
      <c r="AF101" s="238"/>
      <c r="AG101" s="237"/>
      <c r="AH101" s="239"/>
      <c r="AI101" s="237"/>
      <c r="AJ101" s="240"/>
      <c r="AM101" s="240"/>
      <c r="AO101" s="238"/>
      <c r="AP101" s="237"/>
      <c r="AQ101" s="239"/>
      <c r="AR101" s="237"/>
      <c r="AS101" s="7"/>
      <c r="AT101" s="107"/>
      <c r="AU101" s="12"/>
      <c r="AV101" s="13"/>
      <c r="AW101" s="106"/>
      <c r="AX101" s="7"/>
      <c r="BJ101" s="7"/>
      <c r="BK101" s="108"/>
      <c r="BL101" s="7"/>
      <c r="BM101" s="109"/>
      <c r="BN101" s="98"/>
      <c r="BO101" s="10"/>
      <c r="BQ101" s="238"/>
      <c r="BR101" s="237"/>
      <c r="BS101" s="239"/>
      <c r="BT101" s="237"/>
      <c r="BU101" s="240"/>
    </row>
    <row r="102" spans="1:74" ht="7.2" customHeight="1" thickTop="1" thickBot="1" x14ac:dyDescent="0.25">
      <c r="B102" s="240">
        <v>49</v>
      </c>
      <c r="D102" s="238" t="s">
        <v>291</v>
      </c>
      <c r="E102" s="237" t="s">
        <v>5</v>
      </c>
      <c r="F102" s="239" t="s">
        <v>9</v>
      </c>
      <c r="G102" s="237" t="s">
        <v>7</v>
      </c>
      <c r="H102" s="7"/>
      <c r="I102" s="12"/>
      <c r="J102" s="14"/>
      <c r="K102" s="13"/>
      <c r="L102" s="106"/>
      <c r="M102" s="7"/>
      <c r="O102" s="22"/>
      <c r="P102" s="22"/>
      <c r="Q102" s="20"/>
      <c r="R102" s="20"/>
      <c r="T102" s="20"/>
      <c r="U102" s="20"/>
      <c r="V102" s="22"/>
      <c r="W102" s="22"/>
      <c r="Y102" s="7"/>
      <c r="Z102" s="108"/>
      <c r="AA102" s="12"/>
      <c r="AB102" s="13"/>
      <c r="AC102" s="102"/>
      <c r="AD102" s="95"/>
      <c r="AF102" s="238" t="s">
        <v>33</v>
      </c>
      <c r="AG102" s="237" t="s">
        <v>5</v>
      </c>
      <c r="AH102" s="239" t="s">
        <v>163</v>
      </c>
      <c r="AI102" s="237" t="s">
        <v>7</v>
      </c>
      <c r="AJ102" s="240">
        <v>102</v>
      </c>
      <c r="AM102" s="240">
        <v>154</v>
      </c>
      <c r="AO102" s="238" t="s">
        <v>292</v>
      </c>
      <c r="AP102" s="237" t="s">
        <v>5</v>
      </c>
      <c r="AQ102" s="239" t="s">
        <v>64</v>
      </c>
      <c r="AR102" s="237" t="s">
        <v>7</v>
      </c>
      <c r="AS102" s="11"/>
      <c r="AT102" s="7"/>
      <c r="AU102" s="12"/>
      <c r="AV102" s="13"/>
      <c r="AW102" s="106"/>
      <c r="AX102" s="7"/>
      <c r="BJ102" s="7"/>
      <c r="BK102" s="108"/>
      <c r="BL102" s="12"/>
      <c r="BM102" s="13"/>
      <c r="BN102" s="108"/>
      <c r="BO102" s="95"/>
      <c r="BQ102" s="238" t="s">
        <v>293</v>
      </c>
      <c r="BR102" s="237" t="s">
        <v>5</v>
      </c>
      <c r="BS102" s="239" t="s">
        <v>51</v>
      </c>
      <c r="BT102" s="237" t="s">
        <v>7</v>
      </c>
      <c r="BU102" s="240">
        <v>206</v>
      </c>
    </row>
    <row r="103" spans="1:74" ht="7.2" customHeight="1" thickTop="1" thickBot="1" x14ac:dyDescent="0.25">
      <c r="B103" s="240"/>
      <c r="D103" s="238"/>
      <c r="E103" s="237"/>
      <c r="F103" s="239"/>
      <c r="G103" s="237"/>
      <c r="H103" s="10"/>
      <c r="I103" s="14"/>
      <c r="J103" s="12"/>
      <c r="K103" s="13"/>
      <c r="L103" s="106"/>
      <c r="M103" s="7"/>
      <c r="O103" s="21"/>
      <c r="P103" s="21"/>
      <c r="Q103" s="19"/>
      <c r="R103" s="20"/>
      <c r="T103" s="19"/>
      <c r="U103" s="20"/>
      <c r="V103" s="21"/>
      <c r="W103" s="21"/>
      <c r="Y103" s="7"/>
      <c r="Z103" s="108"/>
      <c r="AA103" s="98"/>
      <c r="AB103" s="7"/>
      <c r="AC103" s="7"/>
      <c r="AD103" s="7"/>
      <c r="AF103" s="238"/>
      <c r="AG103" s="237"/>
      <c r="AH103" s="239"/>
      <c r="AI103" s="237"/>
      <c r="AJ103" s="240"/>
      <c r="AM103" s="240"/>
      <c r="AO103" s="238"/>
      <c r="AP103" s="237"/>
      <c r="AQ103" s="239"/>
      <c r="AR103" s="237"/>
      <c r="AS103" s="7"/>
      <c r="AT103" s="7"/>
      <c r="AU103" s="7"/>
      <c r="AV103" s="96"/>
      <c r="AW103" s="106"/>
      <c r="AX103" s="7"/>
      <c r="BJ103" s="7"/>
      <c r="BK103" s="108"/>
      <c r="BL103" s="98"/>
      <c r="BM103" s="7"/>
      <c r="BN103" s="7"/>
      <c r="BO103" s="7"/>
      <c r="BQ103" s="238"/>
      <c r="BR103" s="237"/>
      <c r="BS103" s="239"/>
      <c r="BT103" s="237"/>
      <c r="BU103" s="240"/>
    </row>
    <row r="104" spans="1:74" ht="7.2" customHeight="1" thickTop="1" thickBot="1" x14ac:dyDescent="0.25">
      <c r="B104" s="240">
        <v>50</v>
      </c>
      <c r="D104" s="238" t="s">
        <v>294</v>
      </c>
      <c r="E104" s="237" t="s">
        <v>5</v>
      </c>
      <c r="F104" s="239" t="s">
        <v>23</v>
      </c>
      <c r="G104" s="237" t="s">
        <v>7</v>
      </c>
      <c r="H104" s="95"/>
      <c r="I104" s="101"/>
      <c r="J104" s="12"/>
      <c r="K104" s="13"/>
      <c r="L104" s="106"/>
      <c r="M104" s="7"/>
      <c r="O104" s="21"/>
      <c r="P104" s="21"/>
      <c r="Q104" s="20"/>
      <c r="R104" s="20"/>
      <c r="T104" s="20"/>
      <c r="U104" s="20"/>
      <c r="V104" s="21"/>
      <c r="W104" s="21"/>
      <c r="Y104" s="7"/>
      <c r="Z104" s="7"/>
      <c r="AA104" s="108"/>
      <c r="AB104" s="7"/>
      <c r="AC104" s="7"/>
      <c r="AD104" s="9"/>
      <c r="AF104" s="238" t="s">
        <v>295</v>
      </c>
      <c r="AG104" s="237" t="s">
        <v>5</v>
      </c>
      <c r="AH104" s="239" t="s">
        <v>166</v>
      </c>
      <c r="AI104" s="237" t="s">
        <v>7</v>
      </c>
      <c r="AJ104" s="240">
        <v>103</v>
      </c>
      <c r="AM104" s="240">
        <v>155</v>
      </c>
      <c r="AO104" s="238" t="s">
        <v>296</v>
      </c>
      <c r="AP104" s="237" t="s">
        <v>5</v>
      </c>
      <c r="AQ104" s="239" t="s">
        <v>41</v>
      </c>
      <c r="AR104" s="237" t="s">
        <v>7</v>
      </c>
      <c r="AS104" s="95"/>
      <c r="AT104" s="7"/>
      <c r="AU104" s="7"/>
      <c r="AV104" s="106"/>
      <c r="AW104" s="7"/>
      <c r="AX104" s="7"/>
      <c r="BJ104" s="7"/>
      <c r="BK104" s="7"/>
      <c r="BL104" s="108"/>
      <c r="BM104" s="7"/>
      <c r="BN104" s="7"/>
      <c r="BO104" s="9"/>
      <c r="BQ104" s="238" t="s">
        <v>297</v>
      </c>
      <c r="BR104" s="237" t="s">
        <v>5</v>
      </c>
      <c r="BS104" s="239" t="s">
        <v>64</v>
      </c>
      <c r="BT104" s="237" t="s">
        <v>7</v>
      </c>
      <c r="BU104" s="240">
        <v>207</v>
      </c>
    </row>
    <row r="105" spans="1:74" ht="7.2" customHeight="1" thickTop="1" thickBot="1" x14ac:dyDescent="0.25">
      <c r="B105" s="240"/>
      <c r="D105" s="238"/>
      <c r="E105" s="237"/>
      <c r="F105" s="239"/>
      <c r="G105" s="237"/>
      <c r="H105" s="7"/>
      <c r="I105" s="7"/>
      <c r="J105" s="7"/>
      <c r="K105" s="96"/>
      <c r="L105" s="106"/>
      <c r="M105" s="7"/>
      <c r="Q105" s="19"/>
      <c r="R105" s="20"/>
      <c r="T105" s="19"/>
      <c r="U105" s="20"/>
      <c r="Y105" s="7"/>
      <c r="Z105" s="7"/>
      <c r="AA105" s="108"/>
      <c r="AB105" s="7"/>
      <c r="AC105" s="12"/>
      <c r="AD105" s="10"/>
      <c r="AF105" s="238"/>
      <c r="AG105" s="237"/>
      <c r="AH105" s="239"/>
      <c r="AI105" s="237"/>
      <c r="AJ105" s="240"/>
      <c r="AM105" s="240"/>
      <c r="AO105" s="238"/>
      <c r="AP105" s="237"/>
      <c r="AQ105" s="239"/>
      <c r="AR105" s="237"/>
      <c r="AS105" s="7"/>
      <c r="AT105" s="97"/>
      <c r="AU105" s="7"/>
      <c r="AV105" s="106"/>
      <c r="AW105" s="7"/>
      <c r="AX105" s="7"/>
      <c r="BJ105" s="7"/>
      <c r="BK105" s="7"/>
      <c r="BL105" s="108"/>
      <c r="BM105" s="7"/>
      <c r="BN105" s="12"/>
      <c r="BO105" s="10"/>
      <c r="BQ105" s="238"/>
      <c r="BR105" s="237"/>
      <c r="BS105" s="239"/>
      <c r="BT105" s="237"/>
      <c r="BU105" s="240"/>
    </row>
    <row r="106" spans="1:74" ht="7.2" customHeight="1" thickTop="1" thickBot="1" x14ac:dyDescent="0.25">
      <c r="B106" s="240">
        <v>51</v>
      </c>
      <c r="D106" s="238" t="s">
        <v>298</v>
      </c>
      <c r="E106" s="237" t="s">
        <v>5</v>
      </c>
      <c r="F106" s="239" t="s">
        <v>47</v>
      </c>
      <c r="G106" s="237" t="s">
        <v>7</v>
      </c>
      <c r="H106" s="95"/>
      <c r="I106" s="7"/>
      <c r="J106" s="7"/>
      <c r="K106" s="106"/>
      <c r="L106" s="7"/>
      <c r="M106" s="7"/>
      <c r="Q106" s="20"/>
      <c r="R106" s="20"/>
      <c r="T106" s="20"/>
      <c r="U106" s="20"/>
      <c r="Y106" s="7"/>
      <c r="Z106" s="7"/>
      <c r="AA106" s="108"/>
      <c r="AB106" s="7"/>
      <c r="AC106" s="110"/>
      <c r="AD106" s="95"/>
      <c r="AF106" s="238" t="s">
        <v>139</v>
      </c>
      <c r="AG106" s="237" t="s">
        <v>5</v>
      </c>
      <c r="AH106" s="239" t="s">
        <v>11</v>
      </c>
      <c r="AI106" s="237" t="s">
        <v>7</v>
      </c>
      <c r="AJ106" s="240">
        <v>104</v>
      </c>
      <c r="AM106" s="240">
        <v>156</v>
      </c>
      <c r="AO106" s="238" t="s">
        <v>299</v>
      </c>
      <c r="AP106" s="237" t="s">
        <v>5</v>
      </c>
      <c r="AQ106" s="239" t="s">
        <v>49</v>
      </c>
      <c r="AR106" s="237" t="s">
        <v>7</v>
      </c>
      <c r="AS106" s="11"/>
      <c r="AT106" s="14"/>
      <c r="AU106" s="13"/>
      <c r="AV106" s="106"/>
      <c r="AW106" s="7"/>
      <c r="AX106" s="7"/>
      <c r="BJ106" s="7"/>
      <c r="BK106" s="7"/>
      <c r="BL106" s="108"/>
      <c r="BM106" s="7"/>
      <c r="BN106" s="110"/>
      <c r="BO106" s="95"/>
      <c r="BQ106" s="238" t="s">
        <v>300</v>
      </c>
      <c r="BR106" s="237" t="s">
        <v>5</v>
      </c>
      <c r="BS106" s="239" t="s">
        <v>143</v>
      </c>
      <c r="BT106" s="237" t="s">
        <v>7</v>
      </c>
      <c r="BU106" s="240">
        <v>208</v>
      </c>
    </row>
    <row r="107" spans="1:74" ht="7.2" customHeight="1" thickTop="1" thickBot="1" x14ac:dyDescent="0.25">
      <c r="B107" s="240"/>
      <c r="D107" s="238"/>
      <c r="E107" s="237"/>
      <c r="F107" s="239"/>
      <c r="G107" s="237"/>
      <c r="H107" s="7"/>
      <c r="I107" s="97"/>
      <c r="J107" s="7"/>
      <c r="K107" s="106"/>
      <c r="L107" s="7"/>
      <c r="M107" s="7"/>
      <c r="Y107" s="7"/>
      <c r="Z107" s="7"/>
      <c r="AA107" s="108"/>
      <c r="AB107" s="98"/>
      <c r="AC107" s="7"/>
      <c r="AD107" s="7"/>
      <c r="AF107" s="238"/>
      <c r="AG107" s="237"/>
      <c r="AH107" s="239"/>
      <c r="AI107" s="237"/>
      <c r="AJ107" s="240"/>
      <c r="AM107" s="240"/>
      <c r="AO107" s="238"/>
      <c r="AP107" s="237"/>
      <c r="AQ107" s="239"/>
      <c r="AR107" s="237"/>
      <c r="AS107" s="7"/>
      <c r="AT107" s="7"/>
      <c r="AU107" s="96"/>
      <c r="AV107" s="106"/>
      <c r="AW107" s="7"/>
      <c r="AX107" s="7"/>
      <c r="BJ107" s="7"/>
      <c r="BK107" s="7"/>
      <c r="BL107" s="108"/>
      <c r="BM107" s="98"/>
      <c r="BN107" s="7"/>
      <c r="BO107" s="7"/>
      <c r="BQ107" s="238"/>
      <c r="BR107" s="237"/>
      <c r="BS107" s="239"/>
      <c r="BT107" s="237"/>
      <c r="BU107" s="240"/>
    </row>
    <row r="108" spans="1:74" ht="7.2" customHeight="1" thickTop="1" thickBot="1" x14ac:dyDescent="0.25">
      <c r="B108" s="240">
        <v>52</v>
      </c>
      <c r="D108" s="238" t="s">
        <v>205</v>
      </c>
      <c r="E108" s="237" t="s">
        <v>5</v>
      </c>
      <c r="F108" s="239" t="s">
        <v>36</v>
      </c>
      <c r="G108" s="237" t="s">
        <v>7</v>
      </c>
      <c r="H108" s="11"/>
      <c r="I108" s="14"/>
      <c r="J108" s="13"/>
      <c r="K108" s="106"/>
      <c r="L108" s="7"/>
      <c r="M108" s="7"/>
      <c r="O108" s="23"/>
      <c r="P108" s="24"/>
      <c r="Q108" s="24"/>
      <c r="R108" s="24"/>
      <c r="S108" s="24"/>
      <c r="T108" s="24"/>
      <c r="U108" s="24"/>
      <c r="V108" s="24"/>
      <c r="W108" s="23"/>
      <c r="Y108" s="7"/>
      <c r="Z108" s="7"/>
      <c r="AA108" s="7"/>
      <c r="AB108" s="108"/>
      <c r="AC108" s="95"/>
      <c r="AD108" s="95"/>
      <c r="AF108" s="238" t="s">
        <v>76</v>
      </c>
      <c r="AG108" s="237" t="s">
        <v>5</v>
      </c>
      <c r="AH108" s="239" t="s">
        <v>6</v>
      </c>
      <c r="AI108" s="237" t="s">
        <v>7</v>
      </c>
      <c r="AJ108" s="240">
        <v>105</v>
      </c>
      <c r="AK108" s="173" t="s">
        <v>370</v>
      </c>
      <c r="AL108" s="173" t="s">
        <v>370</v>
      </c>
      <c r="AM108" s="240">
        <v>157</v>
      </c>
      <c r="AO108" s="238" t="s">
        <v>301</v>
      </c>
      <c r="AP108" s="237" t="s">
        <v>5</v>
      </c>
      <c r="AQ108" s="239" t="s">
        <v>30</v>
      </c>
      <c r="AR108" s="237" t="s">
        <v>7</v>
      </c>
      <c r="AS108" s="95"/>
      <c r="AT108" s="95"/>
      <c r="AU108" s="106"/>
      <c r="AV108" s="7"/>
      <c r="AW108" s="7"/>
      <c r="AX108" s="7"/>
      <c r="BJ108" s="7"/>
      <c r="BK108" s="7"/>
      <c r="BL108" s="7"/>
      <c r="BM108" s="108"/>
      <c r="BN108" s="95"/>
      <c r="BO108" s="95"/>
      <c r="BQ108" s="238" t="s">
        <v>55</v>
      </c>
      <c r="BR108" s="237" t="s">
        <v>5</v>
      </c>
      <c r="BS108" s="239" t="s">
        <v>30</v>
      </c>
      <c r="BT108" s="237" t="s">
        <v>7</v>
      </c>
      <c r="BU108" s="240">
        <v>209</v>
      </c>
      <c r="BV108" s="173" t="s">
        <v>371</v>
      </c>
    </row>
    <row r="109" spans="1:74" ht="7.2" customHeight="1" thickTop="1" thickBot="1" x14ac:dyDescent="0.25">
      <c r="B109" s="240"/>
      <c r="D109" s="238"/>
      <c r="E109" s="237"/>
      <c r="F109" s="239"/>
      <c r="G109" s="237"/>
      <c r="H109" s="7"/>
      <c r="I109" s="7"/>
      <c r="J109" s="96"/>
      <c r="K109" s="106"/>
      <c r="L109" s="7"/>
      <c r="M109" s="7"/>
      <c r="O109" s="23"/>
      <c r="P109" s="24"/>
      <c r="Q109" s="24"/>
      <c r="R109" s="24"/>
      <c r="S109" s="24"/>
      <c r="T109" s="24"/>
      <c r="U109" s="24"/>
      <c r="V109" s="24"/>
      <c r="W109" s="23"/>
      <c r="Y109" s="7"/>
      <c r="Z109" s="7"/>
      <c r="AA109" s="7"/>
      <c r="AB109" s="7"/>
      <c r="AC109" s="7"/>
      <c r="AD109" s="7"/>
      <c r="AF109" s="238"/>
      <c r="AG109" s="237"/>
      <c r="AH109" s="239"/>
      <c r="AI109" s="237"/>
      <c r="AJ109" s="240"/>
      <c r="AK109" s="173"/>
      <c r="AL109" s="173"/>
      <c r="AM109" s="240"/>
      <c r="AO109" s="238"/>
      <c r="AP109" s="237"/>
      <c r="AQ109" s="239"/>
      <c r="AR109" s="237"/>
      <c r="AS109" s="7"/>
      <c r="AT109" s="7"/>
      <c r="AU109" s="7"/>
      <c r="AV109" s="7"/>
      <c r="AW109" s="7"/>
      <c r="AX109" s="7"/>
      <c r="BJ109" s="7"/>
      <c r="BK109" s="7"/>
      <c r="BL109" s="7"/>
      <c r="BM109" s="7"/>
      <c r="BN109" s="7"/>
      <c r="BO109" s="7"/>
      <c r="BQ109" s="238"/>
      <c r="BR109" s="237"/>
      <c r="BS109" s="239"/>
      <c r="BT109" s="237"/>
      <c r="BU109" s="240"/>
      <c r="BV109" s="173"/>
    </row>
    <row r="110" spans="1:74" ht="7.2" customHeight="1" thickTop="1" thickBot="1" x14ac:dyDescent="0.25">
      <c r="A110" s="173" t="s">
        <v>370</v>
      </c>
      <c r="B110" s="240">
        <v>53</v>
      </c>
      <c r="D110" s="238" t="s">
        <v>302</v>
      </c>
      <c r="E110" s="237" t="s">
        <v>5</v>
      </c>
      <c r="F110" s="239" t="s">
        <v>303</v>
      </c>
      <c r="G110" s="237" t="s">
        <v>7</v>
      </c>
      <c r="H110" s="95"/>
      <c r="I110" s="95"/>
      <c r="J110" s="106"/>
      <c r="K110" s="7"/>
      <c r="L110" s="7"/>
      <c r="M110" s="7"/>
    </row>
    <row r="111" spans="1:74" ht="7.2" customHeight="1" thickTop="1" x14ac:dyDescent="0.2">
      <c r="A111" s="173"/>
      <c r="B111" s="240"/>
      <c r="D111" s="238"/>
      <c r="E111" s="237"/>
      <c r="F111" s="239"/>
      <c r="G111" s="237"/>
      <c r="H111" s="7"/>
      <c r="I111" s="7"/>
      <c r="J111" s="7"/>
      <c r="K111" s="7"/>
      <c r="L111" s="7"/>
      <c r="M111" s="7"/>
    </row>
    <row r="112" spans="1:74" ht="7.2" customHeight="1" x14ac:dyDescent="0.2"/>
    <row r="113" spans="2:73" ht="14.4" customHeight="1" x14ac:dyDescent="0.2">
      <c r="B113" s="35"/>
      <c r="C113" s="17"/>
      <c r="D113" s="203" t="s">
        <v>312</v>
      </c>
      <c r="E113" s="203"/>
      <c r="F113" s="203"/>
      <c r="G113" s="203"/>
      <c r="H113" s="221"/>
      <c r="I113" s="37" t="s">
        <v>304</v>
      </c>
      <c r="J113" s="222" t="str">
        <f>IF(D114="","",D114)</f>
        <v>大江</v>
      </c>
      <c r="K113" s="178"/>
      <c r="L113" s="178"/>
      <c r="M113" s="223"/>
      <c r="N113" s="38" t="s">
        <v>309</v>
      </c>
      <c r="O113" s="178" t="str">
        <f>IF(D115="","",D115)</f>
        <v>藤井</v>
      </c>
      <c r="P113" s="178"/>
      <c r="Q113" s="178"/>
      <c r="R113" s="223"/>
      <c r="S113" s="37" t="s">
        <v>308</v>
      </c>
      <c r="T113" s="178" t="str">
        <f>IF(D116="","",D116)</f>
        <v>杢村</v>
      </c>
      <c r="U113" s="178"/>
      <c r="V113" s="178"/>
      <c r="W113" s="223"/>
      <c r="X113" s="38" t="s">
        <v>305</v>
      </c>
      <c r="Y113" s="178" t="str">
        <f>IF(D117="","",D117)</f>
        <v>村上</v>
      </c>
      <c r="Z113" s="178"/>
      <c r="AA113" s="178"/>
      <c r="AB113" s="223"/>
      <c r="AC113" s="202" t="s">
        <v>313</v>
      </c>
      <c r="AD113" s="204"/>
      <c r="AE113" s="17"/>
      <c r="AF113" s="18" t="s">
        <v>314</v>
      </c>
      <c r="AG113" s="2"/>
      <c r="AH113" s="202" t="s">
        <v>315</v>
      </c>
      <c r="AI113" s="203"/>
      <c r="AJ113" s="203"/>
      <c r="AK113" s="204"/>
      <c r="AM113" s="175" t="s">
        <v>316</v>
      </c>
      <c r="AN113" s="176"/>
      <c r="AO113" s="176"/>
      <c r="AP113" s="176"/>
      <c r="AQ113" s="176"/>
      <c r="AR113" s="176"/>
      <c r="AS113" s="176"/>
      <c r="AT113" s="176"/>
      <c r="AU113" s="176"/>
      <c r="AV113" s="177"/>
      <c r="AX113" s="205" t="s">
        <v>317</v>
      </c>
      <c r="AY113" s="206"/>
      <c r="AZ113" s="207"/>
      <c r="BA113" s="214" t="s">
        <v>367</v>
      </c>
      <c r="BB113" s="214"/>
      <c r="BC113" s="214"/>
      <c r="BD113" s="214"/>
      <c r="BE113" s="214"/>
      <c r="BF113" s="214"/>
      <c r="BG113" s="214"/>
      <c r="BH113" s="215" t="s">
        <v>344</v>
      </c>
      <c r="BI113" s="215"/>
      <c r="BJ113" s="215"/>
      <c r="BK113" s="215"/>
      <c r="BL113" s="216"/>
    </row>
    <row r="114" spans="2:73" ht="14.4" customHeight="1" x14ac:dyDescent="0.2">
      <c r="B114" s="39" t="s">
        <v>304</v>
      </c>
      <c r="C114" s="17"/>
      <c r="D114" s="178" t="str">
        <f>IF(O57="","",O57)</f>
        <v>大江</v>
      </c>
      <c r="E114" s="178"/>
      <c r="F114" s="179" t="str">
        <f>IF(O61="","",O61)</f>
        <v>(勝賀中)</v>
      </c>
      <c r="G114" s="179"/>
      <c r="H114" s="180"/>
      <c r="I114" s="217"/>
      <c r="J114" s="218"/>
      <c r="K114" s="219"/>
      <c r="L114" s="219"/>
      <c r="M114" s="220"/>
      <c r="N114" s="164">
        <v>2</v>
      </c>
      <c r="O114" s="165"/>
      <c r="P114" s="41" t="s">
        <v>318</v>
      </c>
      <c r="Q114" s="165">
        <v>3</v>
      </c>
      <c r="R114" s="166"/>
      <c r="S114" s="164">
        <v>1</v>
      </c>
      <c r="T114" s="165"/>
      <c r="U114" s="41" t="s">
        <v>318</v>
      </c>
      <c r="V114" s="165">
        <v>3</v>
      </c>
      <c r="W114" s="166"/>
      <c r="X114" s="164">
        <v>1</v>
      </c>
      <c r="Y114" s="165"/>
      <c r="Z114" s="41" t="s">
        <v>318</v>
      </c>
      <c r="AA114" s="165">
        <v>3</v>
      </c>
      <c r="AB114" s="166"/>
      <c r="AC114" s="170">
        <v>3</v>
      </c>
      <c r="AD114" s="171"/>
      <c r="AE114" s="42"/>
      <c r="AF114" s="43">
        <v>4</v>
      </c>
      <c r="AG114" s="2"/>
      <c r="AH114" s="172" t="s">
        <v>320</v>
      </c>
      <c r="AI114" s="173"/>
      <c r="AJ114" s="173"/>
      <c r="AK114" s="174"/>
      <c r="AM114" s="158" t="s">
        <v>323</v>
      </c>
      <c r="AN114" s="159"/>
      <c r="AO114" s="159"/>
      <c r="AP114" s="159"/>
      <c r="AQ114" s="159"/>
      <c r="AR114" s="159"/>
      <c r="AS114" s="159"/>
      <c r="AT114" s="159"/>
      <c r="AU114" s="159"/>
      <c r="AV114" s="160"/>
      <c r="AX114" s="208"/>
      <c r="AY114" s="209"/>
      <c r="AZ114" s="210"/>
      <c r="BA114" s="190"/>
      <c r="BB114" s="190"/>
      <c r="BC114" s="190"/>
      <c r="BD114" s="190"/>
      <c r="BE114" s="190"/>
      <c r="BF114" s="190"/>
      <c r="BG114" s="190"/>
      <c r="BH114" s="192"/>
      <c r="BI114" s="192"/>
      <c r="BJ114" s="192"/>
      <c r="BK114" s="192"/>
      <c r="BL114" s="193"/>
    </row>
    <row r="115" spans="2:73" ht="14.4" customHeight="1" x14ac:dyDescent="0.2">
      <c r="B115" s="45" t="s">
        <v>309</v>
      </c>
      <c r="C115" s="36"/>
      <c r="D115" s="178" t="str">
        <f>IF(BE57="","",BE57)</f>
        <v>藤井</v>
      </c>
      <c r="E115" s="178"/>
      <c r="F115" s="198" t="str">
        <f>IF(BE61="","",BE61)</f>
        <v>(尽誠学園)</v>
      </c>
      <c r="G115" s="198"/>
      <c r="H115" s="199"/>
      <c r="I115" s="200">
        <v>3</v>
      </c>
      <c r="J115" s="201"/>
      <c r="K115" s="40" t="s">
        <v>318</v>
      </c>
      <c r="L115" s="165">
        <v>2</v>
      </c>
      <c r="M115" s="166"/>
      <c r="N115" s="167"/>
      <c r="O115" s="168"/>
      <c r="P115" s="168"/>
      <c r="Q115" s="168"/>
      <c r="R115" s="169"/>
      <c r="S115" s="164">
        <v>3</v>
      </c>
      <c r="T115" s="165"/>
      <c r="U115" s="40" t="s">
        <v>318</v>
      </c>
      <c r="V115" s="165">
        <v>2</v>
      </c>
      <c r="W115" s="166"/>
      <c r="X115" s="164">
        <v>3</v>
      </c>
      <c r="Y115" s="165"/>
      <c r="Z115" s="40" t="s">
        <v>318</v>
      </c>
      <c r="AA115" s="165">
        <v>1</v>
      </c>
      <c r="AB115" s="166"/>
      <c r="AC115" s="188">
        <v>6</v>
      </c>
      <c r="AD115" s="189"/>
      <c r="AE115" s="46"/>
      <c r="AF115" s="43">
        <v>1</v>
      </c>
      <c r="AG115" s="2"/>
      <c r="AH115" s="172" t="s">
        <v>319</v>
      </c>
      <c r="AI115" s="173"/>
      <c r="AJ115" s="173"/>
      <c r="AK115" s="174"/>
      <c r="AM115" s="158" t="s">
        <v>321</v>
      </c>
      <c r="AN115" s="159"/>
      <c r="AO115" s="159"/>
      <c r="AP115" s="159"/>
      <c r="AQ115" s="159"/>
      <c r="AR115" s="159"/>
      <c r="AS115" s="159"/>
      <c r="AT115" s="159"/>
      <c r="AU115" s="159"/>
      <c r="AV115" s="160"/>
      <c r="AX115" s="208"/>
      <c r="AY115" s="209"/>
      <c r="AZ115" s="210"/>
      <c r="BA115" s="190" t="s">
        <v>368</v>
      </c>
      <c r="BB115" s="190"/>
      <c r="BC115" s="190"/>
      <c r="BD115" s="190"/>
      <c r="BE115" s="190"/>
      <c r="BF115" s="190"/>
      <c r="BG115" s="190"/>
      <c r="BH115" s="192" t="s">
        <v>344</v>
      </c>
      <c r="BI115" s="192"/>
      <c r="BJ115" s="192"/>
      <c r="BK115" s="192"/>
      <c r="BL115" s="193"/>
    </row>
    <row r="116" spans="2:73" ht="14.4" customHeight="1" x14ac:dyDescent="0.2">
      <c r="B116" s="44" t="s">
        <v>308</v>
      </c>
      <c r="D116" s="178" t="str">
        <f>IF(AZ57="","",AZ57)</f>
        <v>杢村</v>
      </c>
      <c r="E116" s="178"/>
      <c r="F116" s="179" t="str">
        <f>IF(AZ61="","",AZ61)</f>
        <v>(高松商)</v>
      </c>
      <c r="G116" s="179"/>
      <c r="H116" s="180"/>
      <c r="I116" s="196">
        <v>3</v>
      </c>
      <c r="J116" s="197"/>
      <c r="K116" s="40" t="s">
        <v>318</v>
      </c>
      <c r="L116" s="165">
        <v>1</v>
      </c>
      <c r="M116" s="166"/>
      <c r="N116" s="164">
        <v>2</v>
      </c>
      <c r="O116" s="165"/>
      <c r="P116" s="40" t="s">
        <v>318</v>
      </c>
      <c r="Q116" s="165">
        <v>3</v>
      </c>
      <c r="R116" s="166"/>
      <c r="S116" s="167"/>
      <c r="T116" s="168"/>
      <c r="U116" s="168"/>
      <c r="V116" s="168"/>
      <c r="W116" s="169"/>
      <c r="X116" s="164">
        <v>0</v>
      </c>
      <c r="Y116" s="165"/>
      <c r="Z116" s="47" t="s">
        <v>318</v>
      </c>
      <c r="AA116" s="181">
        <v>3</v>
      </c>
      <c r="AB116" s="182"/>
      <c r="AC116" s="183">
        <v>4</v>
      </c>
      <c r="AD116" s="184"/>
      <c r="AE116" s="48"/>
      <c r="AF116" s="43">
        <v>3</v>
      </c>
      <c r="AG116" s="2"/>
      <c r="AH116" s="185" t="s">
        <v>322</v>
      </c>
      <c r="AI116" s="186"/>
      <c r="AJ116" s="186"/>
      <c r="AK116" s="187"/>
      <c r="AM116" s="161" t="s">
        <v>336</v>
      </c>
      <c r="AN116" s="162"/>
      <c r="AO116" s="162"/>
      <c r="AP116" s="162"/>
      <c r="AQ116" s="162"/>
      <c r="AR116" s="162"/>
      <c r="AS116" s="162"/>
      <c r="AT116" s="162"/>
      <c r="AU116" s="162"/>
      <c r="AV116" s="163"/>
      <c r="AX116" s="211"/>
      <c r="AY116" s="212"/>
      <c r="AZ116" s="213"/>
      <c r="BA116" s="191"/>
      <c r="BB116" s="191"/>
      <c r="BC116" s="191"/>
      <c r="BD116" s="191"/>
      <c r="BE116" s="191"/>
      <c r="BF116" s="191"/>
      <c r="BG116" s="191"/>
      <c r="BH116" s="194"/>
      <c r="BI116" s="194"/>
      <c r="BJ116" s="194"/>
      <c r="BK116" s="194"/>
      <c r="BL116" s="195"/>
    </row>
    <row r="117" spans="2:73" ht="14.4" customHeight="1" x14ac:dyDescent="0.2">
      <c r="B117" s="45" t="s">
        <v>305</v>
      </c>
      <c r="C117" s="36"/>
      <c r="D117" s="178" t="str">
        <f>IF(T57="","",T57)</f>
        <v>村上</v>
      </c>
      <c r="E117" s="178"/>
      <c r="F117" s="179" t="str">
        <f>IF(T61="","",T61)</f>
        <v>(尽誠学園)</v>
      </c>
      <c r="G117" s="179"/>
      <c r="H117" s="180"/>
      <c r="I117" s="164">
        <v>3</v>
      </c>
      <c r="J117" s="165"/>
      <c r="K117" s="40" t="s">
        <v>318</v>
      </c>
      <c r="L117" s="165">
        <v>1</v>
      </c>
      <c r="M117" s="166"/>
      <c r="N117" s="164">
        <v>1</v>
      </c>
      <c r="O117" s="165"/>
      <c r="P117" s="40" t="s">
        <v>318</v>
      </c>
      <c r="Q117" s="165">
        <v>3</v>
      </c>
      <c r="R117" s="166"/>
      <c r="S117" s="164">
        <v>3</v>
      </c>
      <c r="T117" s="165"/>
      <c r="U117" s="40" t="s">
        <v>318</v>
      </c>
      <c r="V117" s="165">
        <v>0</v>
      </c>
      <c r="W117" s="166"/>
      <c r="X117" s="167"/>
      <c r="Y117" s="168"/>
      <c r="Z117" s="168"/>
      <c r="AA117" s="168"/>
      <c r="AB117" s="169"/>
      <c r="AC117" s="170">
        <v>5</v>
      </c>
      <c r="AD117" s="171"/>
      <c r="AE117" s="46"/>
      <c r="AF117" s="49">
        <v>2</v>
      </c>
      <c r="AG117" s="2"/>
      <c r="AM117" s="175" t="s">
        <v>333</v>
      </c>
      <c r="AN117" s="176"/>
      <c r="AO117" s="176"/>
      <c r="AP117" s="176"/>
      <c r="AQ117" s="176"/>
      <c r="AR117" s="176"/>
      <c r="AS117" s="176"/>
      <c r="AT117" s="176"/>
      <c r="AU117" s="176"/>
      <c r="AV117" s="177"/>
      <c r="AX117" s="50"/>
      <c r="AY117" s="50"/>
      <c r="AZ117" s="50"/>
      <c r="BA117" s="50"/>
      <c r="BB117" s="50"/>
      <c r="BC117" s="50"/>
      <c r="BD117" s="50"/>
      <c r="BQ117" s="2"/>
      <c r="BR117" s="2"/>
      <c r="BS117" s="2"/>
      <c r="BT117" s="2"/>
      <c r="BU117" s="2"/>
    </row>
    <row r="118" spans="2:73" x14ac:dyDescent="0.2">
      <c r="AM118" s="158" t="s">
        <v>334</v>
      </c>
      <c r="AN118" s="159"/>
      <c r="AO118" s="159"/>
      <c r="AP118" s="159"/>
      <c r="AQ118" s="159"/>
      <c r="AR118" s="159"/>
      <c r="AS118" s="159"/>
      <c r="AT118" s="159"/>
      <c r="AU118" s="159"/>
      <c r="AV118" s="160"/>
    </row>
    <row r="119" spans="2:73" x14ac:dyDescent="0.2">
      <c r="AM119" s="158" t="s">
        <v>335</v>
      </c>
      <c r="AN119" s="159"/>
      <c r="AO119" s="159"/>
      <c r="AP119" s="159"/>
      <c r="AQ119" s="159"/>
      <c r="AR119" s="159"/>
      <c r="AS119" s="159"/>
      <c r="AT119" s="159"/>
      <c r="AU119" s="159"/>
      <c r="AV119" s="160"/>
    </row>
    <row r="120" spans="2:73" x14ac:dyDescent="0.2">
      <c r="AM120" s="161" t="s">
        <v>337</v>
      </c>
      <c r="AN120" s="162"/>
      <c r="AO120" s="162"/>
      <c r="AP120" s="162"/>
      <c r="AQ120" s="162"/>
      <c r="AR120" s="162"/>
      <c r="AS120" s="162"/>
      <c r="AT120" s="162"/>
      <c r="AU120" s="162"/>
      <c r="AV120" s="163"/>
    </row>
  </sheetData>
  <mergeCells count="1152">
    <mergeCell ref="AB4:AT5"/>
    <mergeCell ref="A6:A7"/>
    <mergeCell ref="A110:A111"/>
    <mergeCell ref="AK6:AK7"/>
    <mergeCell ref="AK32:AK33"/>
    <mergeCell ref="AK58:AK59"/>
    <mergeCell ref="AK108:AK109"/>
    <mergeCell ref="AL6:AL7"/>
    <mergeCell ref="AL58:AL59"/>
    <mergeCell ref="AL108:AL109"/>
    <mergeCell ref="BV6:BV7"/>
    <mergeCell ref="BV56:BV57"/>
    <mergeCell ref="BV108:BV10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4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U12:BU13"/>
    <mergeCell ref="B14:B15"/>
    <mergeCell ref="D14:D15"/>
    <mergeCell ref="E14:E15"/>
    <mergeCell ref="F14:F15"/>
    <mergeCell ref="G14:G15"/>
    <mergeCell ref="AF14:AF15"/>
    <mergeCell ref="AG14:AG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U14:BU15"/>
    <mergeCell ref="R15:T37"/>
    <mergeCell ref="B16:B17"/>
    <mergeCell ref="D16:D17"/>
    <mergeCell ref="AQ14:AQ15"/>
    <mergeCell ref="AR14:AR15"/>
    <mergeCell ref="BQ14:BQ15"/>
    <mergeCell ref="BR14:BR15"/>
    <mergeCell ref="BS14:BS15"/>
    <mergeCell ref="BT14:BT15"/>
    <mergeCell ref="AH14:AH15"/>
    <mergeCell ref="AI14:AI15"/>
    <mergeCell ref="AJ14:AJ15"/>
    <mergeCell ref="AM14:AM15"/>
    <mergeCell ref="AO14:AO15"/>
    <mergeCell ref="AP14:AP15"/>
    <mergeCell ref="AQ8:AQ9"/>
    <mergeCell ref="AR8:AR9"/>
    <mergeCell ref="BQ8:BQ9"/>
    <mergeCell ref="BR8:BR9"/>
    <mergeCell ref="BS8:BS9"/>
    <mergeCell ref="BT8:BT9"/>
    <mergeCell ref="BS12:BS13"/>
    <mergeCell ref="BT12:BT13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E16:E17"/>
    <mergeCell ref="F16:F17"/>
    <mergeCell ref="G16:G17"/>
    <mergeCell ref="AF16:AF17"/>
    <mergeCell ref="AG16:AG17"/>
    <mergeCell ref="AH16:AH17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G38:G39"/>
    <mergeCell ref="R38:T51"/>
    <mergeCell ref="AR36:AR37"/>
    <mergeCell ref="BQ36:BQ37"/>
    <mergeCell ref="BR36:BR37"/>
    <mergeCell ref="BS36:BS37"/>
    <mergeCell ref="BT36:BT37"/>
    <mergeCell ref="BU36:BU37"/>
    <mergeCell ref="AI36:AI37"/>
    <mergeCell ref="AJ36:AJ37"/>
    <mergeCell ref="AM36:AM37"/>
    <mergeCell ref="AO36:AO37"/>
    <mergeCell ref="AP36:AP37"/>
    <mergeCell ref="AQ36:AQ37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H40:AH41"/>
    <mergeCell ref="AI40:AI41"/>
    <mergeCell ref="AJ40:AJ41"/>
    <mergeCell ref="AM40:AM41"/>
    <mergeCell ref="AO40:AO41"/>
    <mergeCell ref="AP40:AP41"/>
    <mergeCell ref="BS38:BS39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AQ38:AQ39"/>
    <mergeCell ref="AR38:AR39"/>
    <mergeCell ref="BQ38:BQ39"/>
    <mergeCell ref="BR38:BR39"/>
    <mergeCell ref="AF38:AF39"/>
    <mergeCell ref="AG38:AG39"/>
    <mergeCell ref="AH38:AH39"/>
    <mergeCell ref="AI38:AI39"/>
    <mergeCell ref="AJ38:AJ39"/>
    <mergeCell ref="AM38:AM39"/>
    <mergeCell ref="B38:B39"/>
    <mergeCell ref="D38:D39"/>
    <mergeCell ref="E38:E39"/>
    <mergeCell ref="F38:F39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Q44:AQ45"/>
    <mergeCell ref="AR44:AR45"/>
    <mergeCell ref="BQ44:BQ45"/>
    <mergeCell ref="BR44:BR45"/>
    <mergeCell ref="AF44:AF45"/>
    <mergeCell ref="AG44:AG45"/>
    <mergeCell ref="AH44:AH45"/>
    <mergeCell ref="AI44:AI45"/>
    <mergeCell ref="AJ44:AJ45"/>
    <mergeCell ref="AM44:AM45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AI50:AI51"/>
    <mergeCell ref="AJ50:AJ51"/>
    <mergeCell ref="AM50:AM51"/>
    <mergeCell ref="BU52:BU53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T54:T56"/>
    <mergeCell ref="BS50:BS51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BS54:BS55"/>
    <mergeCell ref="BT54:BT55"/>
    <mergeCell ref="BU54:BU55"/>
    <mergeCell ref="B56:B57"/>
    <mergeCell ref="D56:D57"/>
    <mergeCell ref="E56:E57"/>
    <mergeCell ref="F56:F57"/>
    <mergeCell ref="G56:G57"/>
    <mergeCell ref="AQ54:AQ55"/>
    <mergeCell ref="AR54:AR55"/>
    <mergeCell ref="BQ54:BQ55"/>
    <mergeCell ref="BR54:BR55"/>
    <mergeCell ref="AH54:AH55"/>
    <mergeCell ref="AI54:AI55"/>
    <mergeCell ref="AJ54:AJ55"/>
    <mergeCell ref="AM54:AM55"/>
    <mergeCell ref="AO54:AO55"/>
    <mergeCell ref="AP54:AP55"/>
    <mergeCell ref="O54:O56"/>
    <mergeCell ref="B54:B55"/>
    <mergeCell ref="D54:D55"/>
    <mergeCell ref="E54:E55"/>
    <mergeCell ref="F54:F55"/>
    <mergeCell ref="G54:G55"/>
    <mergeCell ref="AF54:AF55"/>
    <mergeCell ref="AG54:AG55"/>
    <mergeCell ref="BU58:BU59"/>
    <mergeCell ref="B60:B61"/>
    <mergeCell ref="D60:D61"/>
    <mergeCell ref="E60:E61"/>
    <mergeCell ref="F60:F61"/>
    <mergeCell ref="G60:G61"/>
    <mergeCell ref="AO58:AO59"/>
    <mergeCell ref="AP58:AP59"/>
    <mergeCell ref="AQ58:AQ59"/>
    <mergeCell ref="AR58:AR59"/>
    <mergeCell ref="AF58:AF59"/>
    <mergeCell ref="AG58:AG59"/>
    <mergeCell ref="AH58:AH59"/>
    <mergeCell ref="AI58:AI59"/>
    <mergeCell ref="AJ58:AJ59"/>
    <mergeCell ref="AM58:AM59"/>
    <mergeCell ref="B58:B59"/>
    <mergeCell ref="D58:D59"/>
    <mergeCell ref="E58:E59"/>
    <mergeCell ref="F58:F59"/>
    <mergeCell ref="G58:G59"/>
    <mergeCell ref="O57:R60"/>
    <mergeCell ref="O61:R63"/>
    <mergeCell ref="T57:W60"/>
    <mergeCell ref="T61:W63"/>
    <mergeCell ref="BU56:BU57"/>
    <mergeCell ref="AO56:AO57"/>
    <mergeCell ref="AP56:AP57"/>
    <mergeCell ref="AQ56:AQ57"/>
    <mergeCell ref="AR56:AR57"/>
    <mergeCell ref="AZ54:AZ56"/>
    <mergeCell ref="BE54:BE56"/>
    <mergeCell ref="AF62:AF63"/>
    <mergeCell ref="AG62:AG63"/>
    <mergeCell ref="BQ60:BQ61"/>
    <mergeCell ref="BR60:BR61"/>
    <mergeCell ref="BS60:BS61"/>
    <mergeCell ref="BT60:BT61"/>
    <mergeCell ref="AZ57:BC60"/>
    <mergeCell ref="BE57:BH60"/>
    <mergeCell ref="AJ60:AJ61"/>
    <mergeCell ref="AM60:AM61"/>
    <mergeCell ref="AO60:AO61"/>
    <mergeCell ref="AP60:AP61"/>
    <mergeCell ref="AQ60:AQ61"/>
    <mergeCell ref="AR60:AR61"/>
    <mergeCell ref="AF60:AF61"/>
    <mergeCell ref="AG60:AG61"/>
    <mergeCell ref="AH60:AH61"/>
    <mergeCell ref="AI60:AI61"/>
    <mergeCell ref="BQ58:BQ59"/>
    <mergeCell ref="BR58:BR59"/>
    <mergeCell ref="BS58:BS59"/>
    <mergeCell ref="BT58:BT59"/>
    <mergeCell ref="BQ56:BQ57"/>
    <mergeCell ref="BR56:BR57"/>
    <mergeCell ref="BS56:BS57"/>
    <mergeCell ref="BT56:BT57"/>
    <mergeCell ref="AF56:AF57"/>
    <mergeCell ref="AG56:AG57"/>
    <mergeCell ref="AH56:AH57"/>
    <mergeCell ref="AI56:AI57"/>
    <mergeCell ref="AJ56:AJ57"/>
    <mergeCell ref="AM56:AM57"/>
    <mergeCell ref="AJ64:AJ65"/>
    <mergeCell ref="AM64:AM65"/>
    <mergeCell ref="AO64:AO65"/>
    <mergeCell ref="AP64:AP65"/>
    <mergeCell ref="BS62:BS63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Q62:AQ63"/>
    <mergeCell ref="AR62:AR63"/>
    <mergeCell ref="BQ62:BQ63"/>
    <mergeCell ref="BR62:BR63"/>
    <mergeCell ref="AZ61:BC63"/>
    <mergeCell ref="BE61:BH63"/>
    <mergeCell ref="AH62:AH63"/>
    <mergeCell ref="AI62:AI63"/>
    <mergeCell ref="AJ62:AJ63"/>
    <mergeCell ref="AM62:AM63"/>
    <mergeCell ref="AO62:AO63"/>
    <mergeCell ref="AP62:AP63"/>
    <mergeCell ref="BU60:BU61"/>
    <mergeCell ref="B62:B63"/>
    <mergeCell ref="D62:D63"/>
    <mergeCell ref="E62:E63"/>
    <mergeCell ref="F62:F63"/>
    <mergeCell ref="G62:G63"/>
    <mergeCell ref="BS66:BS67"/>
    <mergeCell ref="BT66:BT67"/>
    <mergeCell ref="BU66:BU67"/>
    <mergeCell ref="B68:B69"/>
    <mergeCell ref="D68:D69"/>
    <mergeCell ref="E68:E69"/>
    <mergeCell ref="F68:F69"/>
    <mergeCell ref="G68:G69"/>
    <mergeCell ref="AJ66:AJ67"/>
    <mergeCell ref="AM66:AM67"/>
    <mergeCell ref="AO66:AO67"/>
    <mergeCell ref="AP66:AP67"/>
    <mergeCell ref="AQ66:AQ67"/>
    <mergeCell ref="AR66:AR67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Q64:AQ65"/>
    <mergeCell ref="AR64:AR65"/>
    <mergeCell ref="BQ64:BQ65"/>
    <mergeCell ref="BR64:BR65"/>
    <mergeCell ref="BS64:BS65"/>
    <mergeCell ref="BT64:BT65"/>
    <mergeCell ref="AH64:AH65"/>
    <mergeCell ref="AI64:AI65"/>
    <mergeCell ref="AH70:AH71"/>
    <mergeCell ref="AI70:AI71"/>
    <mergeCell ref="AJ70:AJ71"/>
    <mergeCell ref="AM70:AM71"/>
    <mergeCell ref="AO70:AO71"/>
    <mergeCell ref="AP70:AP71"/>
    <mergeCell ref="BS68:BS69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O68:AO69"/>
    <mergeCell ref="AP68:AP69"/>
    <mergeCell ref="AQ68:AQ69"/>
    <mergeCell ref="AR68:AR69"/>
    <mergeCell ref="BQ68:BQ69"/>
    <mergeCell ref="BR68:BR69"/>
    <mergeCell ref="AZ66:AZ68"/>
    <mergeCell ref="BE66:BE68"/>
    <mergeCell ref="AF68:AF69"/>
    <mergeCell ref="AG68:AG69"/>
    <mergeCell ref="AH68:AH69"/>
    <mergeCell ref="AI68:AI69"/>
    <mergeCell ref="AJ68:AJ69"/>
    <mergeCell ref="AM68:AM69"/>
    <mergeCell ref="BQ66:BQ67"/>
    <mergeCell ref="BR66:BR67"/>
    <mergeCell ref="BS72:BS73"/>
    <mergeCell ref="BT72:BT73"/>
    <mergeCell ref="BU72:BU73"/>
    <mergeCell ref="B74:B75"/>
    <mergeCell ref="D74:D75"/>
    <mergeCell ref="E74:E75"/>
    <mergeCell ref="F74:F75"/>
    <mergeCell ref="G74:G75"/>
    <mergeCell ref="AJ72:AJ73"/>
    <mergeCell ref="AM72:AM73"/>
    <mergeCell ref="AO72:AO73"/>
    <mergeCell ref="AP72:AP73"/>
    <mergeCell ref="AQ72:AQ73"/>
    <mergeCell ref="AR72:AR73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Q70:AQ71"/>
    <mergeCell ref="AR70:AR71"/>
    <mergeCell ref="BQ70:BQ71"/>
    <mergeCell ref="BR70:BR71"/>
    <mergeCell ref="BS70:BS71"/>
    <mergeCell ref="BT70:BT71"/>
    <mergeCell ref="AZ69:BC72"/>
    <mergeCell ref="BE69:BH72"/>
    <mergeCell ref="AH76:AH77"/>
    <mergeCell ref="AI76:AI77"/>
    <mergeCell ref="AJ76:AJ77"/>
    <mergeCell ref="AM76:AM77"/>
    <mergeCell ref="AO76:AO77"/>
    <mergeCell ref="AP76:AP77"/>
    <mergeCell ref="BS74:BS75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Q74:AQ75"/>
    <mergeCell ref="AR74:AR75"/>
    <mergeCell ref="BQ74:BQ75"/>
    <mergeCell ref="BR74:BR75"/>
    <mergeCell ref="AZ73:BC75"/>
    <mergeCell ref="BE73:BH75"/>
    <mergeCell ref="AF74:AF75"/>
    <mergeCell ref="AG74:AG75"/>
    <mergeCell ref="AH74:AH75"/>
    <mergeCell ref="AI74:AI75"/>
    <mergeCell ref="AJ74:AJ75"/>
    <mergeCell ref="AM74:AM75"/>
    <mergeCell ref="BQ72:BQ73"/>
    <mergeCell ref="BR72:BR73"/>
    <mergeCell ref="BQ78:BQ79"/>
    <mergeCell ref="BR78:BR79"/>
    <mergeCell ref="BS78:BS79"/>
    <mergeCell ref="BT78:BT79"/>
    <mergeCell ref="BU78:BU79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Q78:AQ79"/>
    <mergeCell ref="AR78:AR79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AH82:AH83"/>
    <mergeCell ref="AI82:AI83"/>
    <mergeCell ref="AJ82:AJ83"/>
    <mergeCell ref="AM82:AM83"/>
    <mergeCell ref="AO82:AO83"/>
    <mergeCell ref="AP82:AP83"/>
    <mergeCell ref="BS80:BS81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Q84:BQ85"/>
    <mergeCell ref="BR84:BR85"/>
    <mergeCell ref="BS84:BS85"/>
    <mergeCell ref="BT84:BT85"/>
    <mergeCell ref="BU84:BU85"/>
    <mergeCell ref="B86:B87"/>
    <mergeCell ref="D86:D87"/>
    <mergeCell ref="E86:E87"/>
    <mergeCell ref="F86:F87"/>
    <mergeCell ref="G86:G87"/>
    <mergeCell ref="AJ84:AJ85"/>
    <mergeCell ref="AM84:AM85"/>
    <mergeCell ref="AO84:AO85"/>
    <mergeCell ref="AP84:AP85"/>
    <mergeCell ref="AQ84:AQ85"/>
    <mergeCell ref="AR84:AR85"/>
    <mergeCell ref="BU82:BU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Q82:AQ83"/>
    <mergeCell ref="AR82:AR83"/>
    <mergeCell ref="BQ82:BQ83"/>
    <mergeCell ref="BR82:BR83"/>
    <mergeCell ref="BS82:BS83"/>
    <mergeCell ref="BT82:BT83"/>
    <mergeCell ref="AJ88:AJ89"/>
    <mergeCell ref="AM88:AM89"/>
    <mergeCell ref="AO88:AO89"/>
    <mergeCell ref="AP88:AP89"/>
    <mergeCell ref="BS86:BS87"/>
    <mergeCell ref="BT86:BT87"/>
    <mergeCell ref="BU86:BU87"/>
    <mergeCell ref="B88:B89"/>
    <mergeCell ref="D88:D89"/>
    <mergeCell ref="E88:E89"/>
    <mergeCell ref="F88:F89"/>
    <mergeCell ref="G88:G89"/>
    <mergeCell ref="AF88:AF89"/>
    <mergeCell ref="AG88:A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Q90:BQ91"/>
    <mergeCell ref="BR90:BR91"/>
    <mergeCell ref="BS90:BS91"/>
    <mergeCell ref="BT90:BT91"/>
    <mergeCell ref="BU90:BU91"/>
    <mergeCell ref="B92:B93"/>
    <mergeCell ref="D92:D93"/>
    <mergeCell ref="E92:E93"/>
    <mergeCell ref="F92:F93"/>
    <mergeCell ref="G92:G93"/>
    <mergeCell ref="AJ90:AJ91"/>
    <mergeCell ref="AM90:AM91"/>
    <mergeCell ref="AO90:AO91"/>
    <mergeCell ref="AP90:AP91"/>
    <mergeCell ref="AQ90:AQ91"/>
    <mergeCell ref="AR90:AR91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AQ88:AQ89"/>
    <mergeCell ref="AR88:AR89"/>
    <mergeCell ref="BQ88:BQ89"/>
    <mergeCell ref="BR88:BR89"/>
    <mergeCell ref="BS88:BS89"/>
    <mergeCell ref="BT88:BT89"/>
    <mergeCell ref="BS92:BS93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O92:AO93"/>
    <mergeCell ref="AP92:AP93"/>
    <mergeCell ref="AQ92:AQ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BU94:BU95"/>
    <mergeCell ref="B96:B97"/>
    <mergeCell ref="D96:D97"/>
    <mergeCell ref="E96:E97"/>
    <mergeCell ref="F96:F97"/>
    <mergeCell ref="G96:G97"/>
    <mergeCell ref="AF96:AF97"/>
    <mergeCell ref="AG96:AG97"/>
    <mergeCell ref="AH96:AH97"/>
    <mergeCell ref="AI96:AI97"/>
    <mergeCell ref="AQ94:AQ95"/>
    <mergeCell ref="AR94:AR95"/>
    <mergeCell ref="BQ94:BQ95"/>
    <mergeCell ref="BR94:BR95"/>
    <mergeCell ref="BS94:BS95"/>
    <mergeCell ref="BT94:BT95"/>
    <mergeCell ref="AH94:AH95"/>
    <mergeCell ref="AI94:AI95"/>
    <mergeCell ref="AJ94:AJ95"/>
    <mergeCell ref="AM94:AM95"/>
    <mergeCell ref="BU100:BU101"/>
    <mergeCell ref="BQ96:BQ97"/>
    <mergeCell ref="BR96:BR97"/>
    <mergeCell ref="BS96:BS97"/>
    <mergeCell ref="BT96:BT97"/>
    <mergeCell ref="BU96:BU97"/>
    <mergeCell ref="AG98:AG99"/>
    <mergeCell ref="AJ96:AJ97"/>
    <mergeCell ref="AM96:AM97"/>
    <mergeCell ref="AO96:AO97"/>
    <mergeCell ref="AP96:AP97"/>
    <mergeCell ref="AQ96:AQ97"/>
    <mergeCell ref="AR96:AR97"/>
    <mergeCell ref="AQ100:AQ101"/>
    <mergeCell ref="AR100:AR101"/>
    <mergeCell ref="BQ100:BQ101"/>
    <mergeCell ref="BR100:BR101"/>
    <mergeCell ref="BS100:BS101"/>
    <mergeCell ref="BT100:BT101"/>
    <mergeCell ref="AH100:AH101"/>
    <mergeCell ref="AI100:AI101"/>
    <mergeCell ref="AJ100:AJ101"/>
    <mergeCell ref="AM100:AM101"/>
    <mergeCell ref="AO100:AO101"/>
    <mergeCell ref="AP100:AP101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Q98:AQ99"/>
    <mergeCell ref="AR98:AR99"/>
    <mergeCell ref="BQ98:BQ99"/>
    <mergeCell ref="BR98:BR99"/>
    <mergeCell ref="BS98:BS99"/>
    <mergeCell ref="BT98:BT99"/>
    <mergeCell ref="AH98:AH99"/>
    <mergeCell ref="AI98:AI99"/>
    <mergeCell ref="AJ98:AJ99"/>
    <mergeCell ref="AM98:AM99"/>
    <mergeCell ref="AO98:AO99"/>
    <mergeCell ref="AP98:AP99"/>
    <mergeCell ref="B98:B99"/>
    <mergeCell ref="D98:D99"/>
    <mergeCell ref="E98:E99"/>
    <mergeCell ref="F98:F99"/>
    <mergeCell ref="G98:G99"/>
    <mergeCell ref="AF98:AF99"/>
    <mergeCell ref="BU102:BU103"/>
    <mergeCell ref="B104:B105"/>
    <mergeCell ref="D104:D105"/>
    <mergeCell ref="E104:E105"/>
    <mergeCell ref="F104:F105"/>
    <mergeCell ref="G104:G105"/>
    <mergeCell ref="AQ102:AQ103"/>
    <mergeCell ref="AR102:AR103"/>
    <mergeCell ref="BQ102:BQ103"/>
    <mergeCell ref="BR102:BR103"/>
    <mergeCell ref="BS102:BS103"/>
    <mergeCell ref="BT102:BT103"/>
    <mergeCell ref="AH102:AH103"/>
    <mergeCell ref="AI102:AI103"/>
    <mergeCell ref="AJ102:AJ103"/>
    <mergeCell ref="AM102:AM103"/>
    <mergeCell ref="AO102:AO103"/>
    <mergeCell ref="AP102:AP103"/>
    <mergeCell ref="B102:B103"/>
    <mergeCell ref="D102:D103"/>
    <mergeCell ref="E102:E103"/>
    <mergeCell ref="F102:F103"/>
    <mergeCell ref="G102:G103"/>
    <mergeCell ref="AF102:AF103"/>
    <mergeCell ref="AG102:AG103"/>
    <mergeCell ref="BQ106:BQ107"/>
    <mergeCell ref="BR106:BR107"/>
    <mergeCell ref="AF106:AF107"/>
    <mergeCell ref="AG106:AG107"/>
    <mergeCell ref="AH106:AH107"/>
    <mergeCell ref="AI106:AI107"/>
    <mergeCell ref="AJ106:AJ107"/>
    <mergeCell ref="AM106:AM107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O104:AO105"/>
    <mergeCell ref="AP104:AP105"/>
    <mergeCell ref="AQ104:AQ105"/>
    <mergeCell ref="AR104:AR105"/>
    <mergeCell ref="BQ104:BQ105"/>
    <mergeCell ref="BR104:BR105"/>
    <mergeCell ref="AF104:AF105"/>
    <mergeCell ref="AG104:AG105"/>
    <mergeCell ref="AH104:AH105"/>
    <mergeCell ref="AI104:AI105"/>
    <mergeCell ref="AJ104:AJ105"/>
    <mergeCell ref="AM104:AM105"/>
    <mergeCell ref="BS106:BS107"/>
    <mergeCell ref="BT106:BT107"/>
    <mergeCell ref="BU106:BU107"/>
    <mergeCell ref="BT108:BT109"/>
    <mergeCell ref="BU108:BU109"/>
    <mergeCell ref="B110:B111"/>
    <mergeCell ref="D110:D111"/>
    <mergeCell ref="E110:E111"/>
    <mergeCell ref="F110:F111"/>
    <mergeCell ref="G110:G111"/>
    <mergeCell ref="AP108:AP109"/>
    <mergeCell ref="AQ108:AQ109"/>
    <mergeCell ref="AR108:AR109"/>
    <mergeCell ref="BQ108:BQ109"/>
    <mergeCell ref="BR108:BR109"/>
    <mergeCell ref="BS108:BS109"/>
    <mergeCell ref="AG108:AG109"/>
    <mergeCell ref="AH108:AH109"/>
    <mergeCell ref="AI108:AI109"/>
    <mergeCell ref="AJ108:AJ109"/>
    <mergeCell ref="AM108:AM109"/>
    <mergeCell ref="AO108:AO109"/>
    <mergeCell ref="B108:B109"/>
    <mergeCell ref="D108:D109"/>
    <mergeCell ref="E108:E109"/>
    <mergeCell ref="F108:F109"/>
    <mergeCell ref="AH113:AK113"/>
    <mergeCell ref="AM113:AV113"/>
    <mergeCell ref="AX113:AZ116"/>
    <mergeCell ref="BA113:BG114"/>
    <mergeCell ref="BH113:BL114"/>
    <mergeCell ref="D114:E114"/>
    <mergeCell ref="F114:H114"/>
    <mergeCell ref="I114:M114"/>
    <mergeCell ref="N114:O114"/>
    <mergeCell ref="Q114:R114"/>
    <mergeCell ref="D113:H113"/>
    <mergeCell ref="J113:M113"/>
    <mergeCell ref="O113:R113"/>
    <mergeCell ref="T113:W113"/>
    <mergeCell ref="Y113:AB113"/>
    <mergeCell ref="AC113:AD113"/>
    <mergeCell ref="O66:O68"/>
    <mergeCell ref="T66:T68"/>
    <mergeCell ref="O69:R72"/>
    <mergeCell ref="T69:W72"/>
    <mergeCell ref="O73:R75"/>
    <mergeCell ref="T73:W75"/>
    <mergeCell ref="G108:G109"/>
    <mergeCell ref="AF108:AF109"/>
    <mergeCell ref="AO106:AO107"/>
    <mergeCell ref="AP106:AP107"/>
    <mergeCell ref="AQ106:AQ107"/>
    <mergeCell ref="AR106:AR107"/>
    <mergeCell ref="AO94:AO95"/>
    <mergeCell ref="AP94:AP95"/>
    <mergeCell ref="AH88:AH89"/>
    <mergeCell ref="AI88:AI89"/>
    <mergeCell ref="BA115:BG116"/>
    <mergeCell ref="BH115:BL116"/>
    <mergeCell ref="D116:E116"/>
    <mergeCell ref="F116:H116"/>
    <mergeCell ref="I116:J116"/>
    <mergeCell ref="L116:M116"/>
    <mergeCell ref="N116:O116"/>
    <mergeCell ref="AM114:AV114"/>
    <mergeCell ref="D115:E115"/>
    <mergeCell ref="F115:H115"/>
    <mergeCell ref="I115:J115"/>
    <mergeCell ref="L115:M115"/>
    <mergeCell ref="N115:R115"/>
    <mergeCell ref="S115:T115"/>
    <mergeCell ref="V115:W115"/>
    <mergeCell ref="X115:Y115"/>
    <mergeCell ref="AA115:AB115"/>
    <mergeCell ref="S114:T114"/>
    <mergeCell ref="V114:W114"/>
    <mergeCell ref="X114:Y114"/>
    <mergeCell ref="AA114:AB114"/>
    <mergeCell ref="AC114:AD114"/>
    <mergeCell ref="AH114:AK114"/>
    <mergeCell ref="AM118:AV118"/>
    <mergeCell ref="AM119:AV119"/>
    <mergeCell ref="AM116:AV116"/>
    <mergeCell ref="AM120:AV120"/>
    <mergeCell ref="S117:T117"/>
    <mergeCell ref="V117:W117"/>
    <mergeCell ref="X117:AB117"/>
    <mergeCell ref="AC117:AD117"/>
    <mergeCell ref="AH115:AK115"/>
    <mergeCell ref="AM117:AV117"/>
    <mergeCell ref="D117:E117"/>
    <mergeCell ref="F117:H117"/>
    <mergeCell ref="I117:J117"/>
    <mergeCell ref="L117:M117"/>
    <mergeCell ref="N117:O117"/>
    <mergeCell ref="Q117:R117"/>
    <mergeCell ref="Q116:R116"/>
    <mergeCell ref="S116:W116"/>
    <mergeCell ref="X116:Y116"/>
    <mergeCell ref="AA116:AB116"/>
    <mergeCell ref="AC116:AD116"/>
    <mergeCell ref="AH116:AK116"/>
    <mergeCell ref="AC115:AD115"/>
    <mergeCell ref="AM115:AV115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0" orientation="landscape" r:id="rId1"/>
  <headerFooter alignWithMargins="0"/>
  <colBreaks count="2" manualBreakCount="2">
    <brk id="37" max="1048575" man="1"/>
    <brk id="7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8904-AD60-4594-9335-3AF760F655A5}">
  <sheetPr codeName="Sheet20">
    <tabColor theme="5" tint="0.79998168889431442"/>
    <pageSetUpPr fitToPage="1"/>
  </sheetPr>
  <dimension ref="A1:BV70"/>
  <sheetViews>
    <sheetView view="pageBreakPreview" zoomScale="70" zoomScaleNormal="85" zoomScaleSheetLayoutView="70" workbookViewId="0">
      <selection activeCell="AB4" sqref="AB4:AT5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6" customWidth="1"/>
    <col min="5" max="5" width="1.77734375" style="5" customWidth="1"/>
    <col min="6" max="6" width="6.77734375" style="4" customWidth="1"/>
    <col min="7" max="7" width="1.77734375" style="5" customWidth="1"/>
    <col min="8" max="30" width="2.77734375" style="2" customWidth="1"/>
    <col min="31" max="31" width="0" style="2" hidden="1" customWidth="1"/>
    <col min="32" max="32" width="9.33203125" style="6" customWidth="1"/>
    <col min="33" max="33" width="1.77734375" style="5" customWidth="1"/>
    <col min="34" max="34" width="6.77734375" style="4" customWidth="1"/>
    <col min="35" max="35" width="1.77734375" style="5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6" customWidth="1"/>
    <col min="42" max="42" width="1.77734375" style="5" customWidth="1"/>
    <col min="43" max="43" width="6.77734375" style="4" customWidth="1"/>
    <col min="44" max="44" width="1.77734375" style="5" customWidth="1"/>
    <col min="45" max="67" width="2.77734375" style="2" customWidth="1"/>
    <col min="68" max="68" width="0" style="2" hidden="1" customWidth="1"/>
    <col min="69" max="69" width="9.33203125" style="6" customWidth="1"/>
    <col min="70" max="70" width="1.77734375" style="5" customWidth="1"/>
    <col min="71" max="71" width="6.77734375" style="4" customWidth="1"/>
    <col min="72" max="72" width="1.77734375" style="5" customWidth="1"/>
    <col min="73" max="73" width="4.33203125" style="1" customWidth="1"/>
    <col min="74" max="74" width="2.77734375" style="2" customWidth="1"/>
    <col min="75" max="16384" width="9" style="2"/>
  </cols>
  <sheetData>
    <row r="1" spans="1:73" ht="30" customHeight="1" x14ac:dyDescent="0.2">
      <c r="D1" s="245" t="s">
        <v>332</v>
      </c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</row>
    <row r="3" spans="1:73" ht="25.05" customHeight="1" x14ac:dyDescent="0.2">
      <c r="AE3" s="247" t="s">
        <v>1</v>
      </c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BM3" s="248" t="s">
        <v>2</v>
      </c>
      <c r="BN3" s="246"/>
      <c r="BO3" s="246"/>
      <c r="BP3" s="246"/>
      <c r="BQ3" s="246"/>
      <c r="BR3" s="246"/>
      <c r="BS3" s="246"/>
      <c r="BT3" s="246"/>
      <c r="BU3" s="246"/>
    </row>
    <row r="4" spans="1:73" ht="13.8" customHeight="1" x14ac:dyDescent="0.2">
      <c r="AB4" s="400" t="s">
        <v>369</v>
      </c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400"/>
      <c r="BM4" s="248" t="s">
        <v>3</v>
      </c>
      <c r="BN4" s="246"/>
      <c r="BO4" s="246"/>
      <c r="BP4" s="246"/>
      <c r="BQ4" s="246"/>
      <c r="BR4" s="246"/>
      <c r="BS4" s="246"/>
      <c r="BT4" s="246"/>
      <c r="BU4" s="246"/>
    </row>
    <row r="5" spans="1:73" x14ac:dyDescent="0.2"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0"/>
      <c r="AM5" s="400"/>
      <c r="AN5" s="400"/>
      <c r="AO5" s="400"/>
      <c r="AP5" s="400"/>
      <c r="AQ5" s="400"/>
      <c r="AR5" s="400"/>
      <c r="AS5" s="400"/>
      <c r="AT5" s="400"/>
    </row>
    <row r="6" spans="1:73" ht="13.95" customHeight="1" thickBot="1" x14ac:dyDescent="0.25">
      <c r="A6" s="173" t="s">
        <v>371</v>
      </c>
      <c r="B6" s="240">
        <v>1</v>
      </c>
      <c r="D6" s="238" t="s">
        <v>4</v>
      </c>
      <c r="E6" s="237" t="s">
        <v>5</v>
      </c>
      <c r="F6" s="239" t="s">
        <v>6</v>
      </c>
      <c r="G6" s="237" t="s">
        <v>7</v>
      </c>
      <c r="H6" s="95"/>
      <c r="I6" s="95"/>
      <c r="J6" s="7"/>
      <c r="K6" s="7"/>
      <c r="L6" s="7"/>
      <c r="M6" s="7"/>
      <c r="Q6" s="8"/>
      <c r="R6" s="241" t="s">
        <v>364</v>
      </c>
      <c r="S6" s="242"/>
      <c r="T6" s="242"/>
      <c r="U6" s="8"/>
      <c r="Y6" s="7"/>
      <c r="Z6" s="7"/>
      <c r="AA6" s="7"/>
      <c r="AB6" s="7"/>
      <c r="AC6" s="95"/>
      <c r="AD6" s="95"/>
      <c r="AF6" s="238" t="s">
        <v>8</v>
      </c>
      <c r="AG6" s="237" t="s">
        <v>5</v>
      </c>
      <c r="AH6" s="239" t="s">
        <v>9</v>
      </c>
      <c r="AI6" s="237" t="s">
        <v>7</v>
      </c>
      <c r="AJ6" s="240">
        <v>28</v>
      </c>
      <c r="AK6" s="173" t="s">
        <v>370</v>
      </c>
      <c r="AL6" s="173" t="s">
        <v>370</v>
      </c>
      <c r="AM6" s="240">
        <v>56</v>
      </c>
      <c r="AO6" s="238" t="s">
        <v>10</v>
      </c>
      <c r="AP6" s="237" t="s">
        <v>5</v>
      </c>
      <c r="AQ6" s="239" t="s">
        <v>11</v>
      </c>
      <c r="AR6" s="237" t="s">
        <v>7</v>
      </c>
      <c r="AS6" s="95"/>
      <c r="AT6" s="95"/>
      <c r="AU6" s="7"/>
      <c r="AV6" s="7"/>
      <c r="AW6" s="7"/>
      <c r="AX6" s="7"/>
      <c r="BJ6" s="7"/>
      <c r="BK6" s="7"/>
      <c r="BL6" s="7"/>
      <c r="BM6" s="7"/>
      <c r="BN6" s="95"/>
      <c r="BO6" s="95"/>
      <c r="BQ6" s="238" t="s">
        <v>12</v>
      </c>
      <c r="BR6" s="237" t="s">
        <v>5</v>
      </c>
      <c r="BS6" s="239" t="s">
        <v>13</v>
      </c>
      <c r="BT6" s="237" t="s">
        <v>7</v>
      </c>
      <c r="BU6" s="240">
        <v>83</v>
      </c>
    </row>
    <row r="7" spans="1:73" ht="13.95" customHeight="1" thickTop="1" thickBot="1" x14ac:dyDescent="0.25">
      <c r="A7" s="173"/>
      <c r="B7" s="240"/>
      <c r="D7" s="238"/>
      <c r="E7" s="237"/>
      <c r="F7" s="239"/>
      <c r="G7" s="237"/>
      <c r="H7" s="7"/>
      <c r="I7" s="7"/>
      <c r="J7" s="97"/>
      <c r="K7" s="7"/>
      <c r="L7" s="7"/>
      <c r="M7" s="7"/>
      <c r="Q7" s="8"/>
      <c r="R7" s="242"/>
      <c r="S7" s="242"/>
      <c r="T7" s="242"/>
      <c r="U7" s="8"/>
      <c r="Y7" s="7"/>
      <c r="Z7" s="7"/>
      <c r="AA7" s="7"/>
      <c r="AB7" s="99"/>
      <c r="AC7" s="7"/>
      <c r="AD7" s="7"/>
      <c r="AF7" s="238"/>
      <c r="AG7" s="237"/>
      <c r="AH7" s="239"/>
      <c r="AI7" s="237"/>
      <c r="AJ7" s="240"/>
      <c r="AK7" s="173"/>
      <c r="AL7" s="173"/>
      <c r="AM7" s="240"/>
      <c r="AO7" s="238"/>
      <c r="AP7" s="237"/>
      <c r="AQ7" s="239"/>
      <c r="AR7" s="237"/>
      <c r="AS7" s="7"/>
      <c r="AT7" s="7"/>
      <c r="AU7" s="97"/>
      <c r="AV7" s="7"/>
      <c r="AW7" s="7"/>
      <c r="AX7" s="7"/>
      <c r="BJ7" s="7"/>
      <c r="BK7" s="7"/>
      <c r="BL7" s="7"/>
      <c r="BM7" s="99"/>
      <c r="BN7" s="7"/>
      <c r="BO7" s="7"/>
      <c r="BQ7" s="238"/>
      <c r="BR7" s="237"/>
      <c r="BS7" s="239"/>
      <c r="BT7" s="237"/>
      <c r="BU7" s="240"/>
    </row>
    <row r="8" spans="1:73" ht="13.95" customHeight="1" thickTop="1" thickBot="1" x14ac:dyDescent="0.25">
      <c r="B8" s="240">
        <v>2</v>
      </c>
      <c r="D8" s="238" t="s">
        <v>14</v>
      </c>
      <c r="E8" s="237" t="s">
        <v>5</v>
      </c>
      <c r="F8" s="239" t="s">
        <v>15</v>
      </c>
      <c r="G8" s="237" t="s">
        <v>7</v>
      </c>
      <c r="H8" s="7"/>
      <c r="I8" s="12"/>
      <c r="J8" s="13"/>
      <c r="K8" s="106"/>
      <c r="L8" s="7"/>
      <c r="M8" s="7"/>
      <c r="Q8" s="8"/>
      <c r="R8" s="242"/>
      <c r="S8" s="242"/>
      <c r="T8" s="242"/>
      <c r="U8" s="8"/>
      <c r="Y8" s="7"/>
      <c r="Z8" s="7"/>
      <c r="AA8" s="108"/>
      <c r="AB8" s="12"/>
      <c r="AC8" s="13"/>
      <c r="AD8" s="9"/>
      <c r="AF8" s="238" t="s">
        <v>16</v>
      </c>
      <c r="AG8" s="237" t="s">
        <v>5</v>
      </c>
      <c r="AH8" s="239" t="s">
        <v>17</v>
      </c>
      <c r="AI8" s="237" t="s">
        <v>7</v>
      </c>
      <c r="AJ8" s="240">
        <v>29</v>
      </c>
      <c r="AM8" s="240">
        <v>57</v>
      </c>
      <c r="AO8" s="238" t="s">
        <v>18</v>
      </c>
      <c r="AP8" s="237" t="s">
        <v>5</v>
      </c>
      <c r="AQ8" s="239" t="s">
        <v>19</v>
      </c>
      <c r="AR8" s="237" t="s">
        <v>7</v>
      </c>
      <c r="AS8" s="7"/>
      <c r="AT8" s="12"/>
      <c r="AU8" s="13"/>
      <c r="AV8" s="106"/>
      <c r="AW8" s="7"/>
      <c r="AX8" s="7"/>
      <c r="BJ8" s="7"/>
      <c r="BK8" s="7"/>
      <c r="BL8" s="108"/>
      <c r="BM8" s="12"/>
      <c r="BN8" s="13"/>
      <c r="BO8" s="95"/>
      <c r="BQ8" s="238" t="s">
        <v>20</v>
      </c>
      <c r="BR8" s="237" t="s">
        <v>5</v>
      </c>
      <c r="BS8" s="239" t="s">
        <v>21</v>
      </c>
      <c r="BT8" s="237" t="s">
        <v>7</v>
      </c>
      <c r="BU8" s="240">
        <v>84</v>
      </c>
    </row>
    <row r="9" spans="1:73" ht="13.95" customHeight="1" thickTop="1" thickBot="1" x14ac:dyDescent="0.25">
      <c r="B9" s="240"/>
      <c r="D9" s="238"/>
      <c r="E9" s="237"/>
      <c r="F9" s="239"/>
      <c r="G9" s="237"/>
      <c r="H9" s="10"/>
      <c r="I9" s="14"/>
      <c r="J9" s="7"/>
      <c r="K9" s="106"/>
      <c r="L9" s="7"/>
      <c r="M9" s="7"/>
      <c r="Q9" s="8"/>
      <c r="R9" s="242"/>
      <c r="S9" s="242"/>
      <c r="T9" s="242"/>
      <c r="U9" s="8"/>
      <c r="Y9" s="7"/>
      <c r="Z9" s="7"/>
      <c r="AA9" s="108"/>
      <c r="AB9" s="7"/>
      <c r="AC9" s="14"/>
      <c r="AD9" s="10"/>
      <c r="AF9" s="238"/>
      <c r="AG9" s="237"/>
      <c r="AH9" s="239"/>
      <c r="AI9" s="237"/>
      <c r="AJ9" s="240"/>
      <c r="AM9" s="240"/>
      <c r="AO9" s="238"/>
      <c r="AP9" s="237"/>
      <c r="AQ9" s="239"/>
      <c r="AR9" s="237"/>
      <c r="AS9" s="10"/>
      <c r="AT9" s="14"/>
      <c r="AU9" s="7"/>
      <c r="AV9" s="106"/>
      <c r="AW9" s="7"/>
      <c r="AX9" s="7"/>
      <c r="BJ9" s="7"/>
      <c r="BK9" s="7"/>
      <c r="BL9" s="108"/>
      <c r="BM9" s="7"/>
      <c r="BN9" s="100"/>
      <c r="BO9" s="7"/>
      <c r="BQ9" s="238"/>
      <c r="BR9" s="237"/>
      <c r="BS9" s="239"/>
      <c r="BT9" s="237"/>
      <c r="BU9" s="240"/>
    </row>
    <row r="10" spans="1:73" ht="13.95" customHeight="1" thickTop="1" thickBot="1" x14ac:dyDescent="0.25">
      <c r="B10" s="240">
        <v>3</v>
      </c>
      <c r="D10" s="238" t="s">
        <v>22</v>
      </c>
      <c r="E10" s="237" t="s">
        <v>5</v>
      </c>
      <c r="F10" s="239" t="s">
        <v>23</v>
      </c>
      <c r="G10" s="237" t="s">
        <v>7</v>
      </c>
      <c r="H10" s="95"/>
      <c r="I10" s="101"/>
      <c r="J10" s="7"/>
      <c r="K10" s="106"/>
      <c r="L10" s="7"/>
      <c r="M10" s="7"/>
      <c r="Q10" s="15"/>
      <c r="R10" s="243" t="s">
        <v>365</v>
      </c>
      <c r="S10" s="244"/>
      <c r="T10" s="244"/>
      <c r="U10" s="15"/>
      <c r="Y10" s="7"/>
      <c r="Z10" s="7"/>
      <c r="AA10" s="108"/>
      <c r="AB10" s="7"/>
      <c r="AC10" s="102"/>
      <c r="AD10" s="95"/>
      <c r="AF10" s="238" t="s">
        <v>24</v>
      </c>
      <c r="AG10" s="237" t="s">
        <v>5</v>
      </c>
      <c r="AH10" s="239" t="s">
        <v>19</v>
      </c>
      <c r="AI10" s="237" t="s">
        <v>7</v>
      </c>
      <c r="AJ10" s="240">
        <v>30</v>
      </c>
      <c r="AM10" s="240">
        <v>58</v>
      </c>
      <c r="AO10" s="238" t="s">
        <v>25</v>
      </c>
      <c r="AP10" s="237" t="s">
        <v>5</v>
      </c>
      <c r="AQ10" s="239" t="s">
        <v>26</v>
      </c>
      <c r="AR10" s="237" t="s">
        <v>7</v>
      </c>
      <c r="AS10" s="95"/>
      <c r="AT10" s="101"/>
      <c r="AU10" s="7"/>
      <c r="AV10" s="106"/>
      <c r="AW10" s="7"/>
      <c r="AX10" s="7"/>
      <c r="BJ10" s="7"/>
      <c r="BK10" s="7"/>
      <c r="BL10" s="108"/>
      <c r="BM10" s="7"/>
      <c r="BN10" s="12"/>
      <c r="BO10" s="16"/>
      <c r="BQ10" s="238" t="s">
        <v>27</v>
      </c>
      <c r="BR10" s="237" t="s">
        <v>5</v>
      </c>
      <c r="BS10" s="239" t="s">
        <v>28</v>
      </c>
      <c r="BT10" s="237" t="s">
        <v>7</v>
      </c>
      <c r="BU10" s="240">
        <v>85</v>
      </c>
    </row>
    <row r="11" spans="1:73" ht="13.95" customHeight="1" thickTop="1" thickBot="1" x14ac:dyDescent="0.25">
      <c r="B11" s="240"/>
      <c r="D11" s="238"/>
      <c r="E11" s="237"/>
      <c r="F11" s="239"/>
      <c r="G11" s="237"/>
      <c r="H11" s="7"/>
      <c r="I11" s="7"/>
      <c r="J11" s="7"/>
      <c r="K11" s="97"/>
      <c r="L11" s="7"/>
      <c r="M11" s="7"/>
      <c r="Q11" s="15"/>
      <c r="R11" s="244"/>
      <c r="S11" s="244"/>
      <c r="T11" s="244"/>
      <c r="U11" s="15"/>
      <c r="Y11" s="7"/>
      <c r="Z11" s="7"/>
      <c r="AA11" s="99"/>
      <c r="AB11" s="7"/>
      <c r="AC11" s="7"/>
      <c r="AD11" s="7"/>
      <c r="AF11" s="238"/>
      <c r="AG11" s="237"/>
      <c r="AH11" s="239"/>
      <c r="AI11" s="237"/>
      <c r="AJ11" s="240"/>
      <c r="AM11" s="240"/>
      <c r="AO11" s="238"/>
      <c r="AP11" s="237"/>
      <c r="AQ11" s="239"/>
      <c r="AR11" s="237"/>
      <c r="AS11" s="7"/>
      <c r="AT11" s="7"/>
      <c r="AU11" s="7"/>
      <c r="AV11" s="97"/>
      <c r="AW11" s="7"/>
      <c r="AX11" s="7"/>
      <c r="BJ11" s="7"/>
      <c r="BK11" s="7"/>
      <c r="BL11" s="99"/>
      <c r="BM11" s="7"/>
      <c r="BN11" s="7"/>
      <c r="BO11" s="10"/>
      <c r="BQ11" s="238"/>
      <c r="BR11" s="237"/>
      <c r="BS11" s="239"/>
      <c r="BT11" s="237"/>
      <c r="BU11" s="240"/>
    </row>
    <row r="12" spans="1:73" ht="13.95" customHeight="1" thickTop="1" thickBot="1" x14ac:dyDescent="0.25">
      <c r="B12" s="240">
        <v>4</v>
      </c>
      <c r="D12" s="238" t="s">
        <v>29</v>
      </c>
      <c r="E12" s="237" t="s">
        <v>5</v>
      </c>
      <c r="F12" s="239" t="s">
        <v>30</v>
      </c>
      <c r="G12" s="237" t="s">
        <v>7</v>
      </c>
      <c r="H12" s="7"/>
      <c r="I12" s="7"/>
      <c r="J12" s="12"/>
      <c r="K12" s="13"/>
      <c r="L12" s="106"/>
      <c r="M12" s="7"/>
      <c r="Q12" s="15"/>
      <c r="R12" s="244"/>
      <c r="S12" s="244"/>
      <c r="T12" s="244"/>
      <c r="U12" s="15"/>
      <c r="Y12" s="7"/>
      <c r="Z12" s="7"/>
      <c r="AA12" s="14"/>
      <c r="AB12" s="13"/>
      <c r="AC12" s="7"/>
      <c r="AD12" s="9"/>
      <c r="AF12" s="238" t="s">
        <v>31</v>
      </c>
      <c r="AG12" s="237" t="s">
        <v>5</v>
      </c>
      <c r="AH12" s="239" t="s">
        <v>11</v>
      </c>
      <c r="AI12" s="237" t="s">
        <v>7</v>
      </c>
      <c r="AJ12" s="240">
        <v>31</v>
      </c>
      <c r="AM12" s="240">
        <v>59</v>
      </c>
      <c r="AO12" s="238" t="s">
        <v>32</v>
      </c>
      <c r="AP12" s="237" t="s">
        <v>5</v>
      </c>
      <c r="AQ12" s="239" t="s">
        <v>9</v>
      </c>
      <c r="AR12" s="237" t="s">
        <v>7</v>
      </c>
      <c r="AS12" s="95"/>
      <c r="AT12" s="7"/>
      <c r="AU12" s="12"/>
      <c r="AV12" s="13"/>
      <c r="AW12" s="106"/>
      <c r="AX12" s="7"/>
      <c r="BJ12" s="7"/>
      <c r="BK12" s="108"/>
      <c r="BL12" s="12"/>
      <c r="BM12" s="13"/>
      <c r="BN12" s="7"/>
      <c r="BO12" s="95"/>
      <c r="BQ12" s="238" t="s">
        <v>33</v>
      </c>
      <c r="BR12" s="237" t="s">
        <v>5</v>
      </c>
      <c r="BS12" s="239" t="s">
        <v>19</v>
      </c>
      <c r="BT12" s="237" t="s">
        <v>7</v>
      </c>
      <c r="BU12" s="240">
        <v>86</v>
      </c>
    </row>
    <row r="13" spans="1:73" ht="13.95" customHeight="1" thickTop="1" thickBot="1" x14ac:dyDescent="0.25">
      <c r="B13" s="240"/>
      <c r="D13" s="238"/>
      <c r="E13" s="237"/>
      <c r="F13" s="239"/>
      <c r="G13" s="237"/>
      <c r="H13" s="10"/>
      <c r="I13" s="13"/>
      <c r="J13" s="12"/>
      <c r="K13" s="13"/>
      <c r="L13" s="106"/>
      <c r="M13" s="7"/>
      <c r="Q13" s="15"/>
      <c r="R13" s="244"/>
      <c r="S13" s="244"/>
      <c r="T13" s="244"/>
      <c r="U13" s="15"/>
      <c r="Y13" s="7"/>
      <c r="Z13" s="7"/>
      <c r="AA13" s="14"/>
      <c r="AB13" s="13"/>
      <c r="AC13" s="12"/>
      <c r="AD13" s="10"/>
      <c r="AF13" s="238"/>
      <c r="AG13" s="237"/>
      <c r="AH13" s="239"/>
      <c r="AI13" s="237"/>
      <c r="AJ13" s="240"/>
      <c r="AM13" s="240"/>
      <c r="AO13" s="238"/>
      <c r="AP13" s="237"/>
      <c r="AQ13" s="239"/>
      <c r="AR13" s="237"/>
      <c r="AS13" s="7"/>
      <c r="AT13" s="97"/>
      <c r="AU13" s="12"/>
      <c r="AV13" s="13"/>
      <c r="AW13" s="106"/>
      <c r="AX13" s="7"/>
      <c r="BJ13" s="7"/>
      <c r="BK13" s="108"/>
      <c r="BL13" s="12"/>
      <c r="BM13" s="13"/>
      <c r="BN13" s="99"/>
      <c r="BO13" s="7"/>
      <c r="BQ13" s="238"/>
      <c r="BR13" s="237"/>
      <c r="BS13" s="239"/>
      <c r="BT13" s="237"/>
      <c r="BU13" s="240"/>
    </row>
    <row r="14" spans="1:73" ht="13.95" customHeight="1" thickTop="1" thickBot="1" x14ac:dyDescent="0.25">
      <c r="B14" s="240">
        <v>5</v>
      </c>
      <c r="D14" s="238" t="s">
        <v>34</v>
      </c>
      <c r="E14" s="237" t="s">
        <v>5</v>
      </c>
      <c r="F14" s="239" t="s">
        <v>28</v>
      </c>
      <c r="G14" s="237" t="s">
        <v>7</v>
      </c>
      <c r="H14" s="95"/>
      <c r="I14" s="104"/>
      <c r="J14" s="12"/>
      <c r="K14" s="13"/>
      <c r="L14" s="106"/>
      <c r="M14" s="7"/>
      <c r="Q14" s="15"/>
      <c r="R14" s="244"/>
      <c r="S14" s="244"/>
      <c r="T14" s="244"/>
      <c r="U14" s="15"/>
      <c r="Y14" s="7"/>
      <c r="Z14" s="7"/>
      <c r="AA14" s="14"/>
      <c r="AB14" s="13"/>
      <c r="AC14" s="110"/>
      <c r="AD14" s="95"/>
      <c r="AF14" s="238" t="s">
        <v>35</v>
      </c>
      <c r="AG14" s="237" t="s">
        <v>5</v>
      </c>
      <c r="AH14" s="239" t="s">
        <v>36</v>
      </c>
      <c r="AI14" s="237" t="s">
        <v>7</v>
      </c>
      <c r="AJ14" s="240">
        <v>32</v>
      </c>
      <c r="AM14" s="240">
        <v>60</v>
      </c>
      <c r="AO14" s="238" t="s">
        <v>37</v>
      </c>
      <c r="AP14" s="237" t="s">
        <v>5</v>
      </c>
      <c r="AQ14" s="239" t="s">
        <v>38</v>
      </c>
      <c r="AR14" s="237" t="s">
        <v>7</v>
      </c>
      <c r="AS14" s="11"/>
      <c r="AT14" s="14"/>
      <c r="AU14" s="14"/>
      <c r="AV14" s="13"/>
      <c r="AW14" s="106"/>
      <c r="AX14" s="7"/>
      <c r="BJ14" s="7"/>
      <c r="BK14" s="108"/>
      <c r="BL14" s="12"/>
      <c r="BM14" s="14"/>
      <c r="BN14" s="14"/>
      <c r="BO14" s="16"/>
      <c r="BQ14" s="238" t="s">
        <v>39</v>
      </c>
      <c r="BR14" s="237" t="s">
        <v>5</v>
      </c>
      <c r="BS14" s="239" t="s">
        <v>15</v>
      </c>
      <c r="BT14" s="237" t="s">
        <v>7</v>
      </c>
      <c r="BU14" s="240">
        <v>87</v>
      </c>
    </row>
    <row r="15" spans="1:73" ht="13.95" customHeight="1" thickTop="1" thickBot="1" x14ac:dyDescent="0.25">
      <c r="B15" s="240"/>
      <c r="D15" s="238"/>
      <c r="E15" s="237"/>
      <c r="F15" s="239"/>
      <c r="G15" s="237"/>
      <c r="H15" s="7"/>
      <c r="I15" s="7"/>
      <c r="J15" s="14"/>
      <c r="K15" s="7"/>
      <c r="L15" s="106"/>
      <c r="M15" s="7"/>
      <c r="Q15" s="15"/>
      <c r="R15" s="244"/>
      <c r="S15" s="244"/>
      <c r="T15" s="244"/>
      <c r="U15" s="15"/>
      <c r="Y15" s="7"/>
      <c r="Z15" s="7"/>
      <c r="AA15" s="13"/>
      <c r="AB15" s="14"/>
      <c r="AC15" s="7"/>
      <c r="AD15" s="7"/>
      <c r="AF15" s="238"/>
      <c r="AG15" s="237"/>
      <c r="AH15" s="239"/>
      <c r="AI15" s="237"/>
      <c r="AJ15" s="240"/>
      <c r="AM15" s="240"/>
      <c r="AO15" s="238"/>
      <c r="AP15" s="237"/>
      <c r="AQ15" s="239"/>
      <c r="AR15" s="237"/>
      <c r="AS15" s="7"/>
      <c r="AT15" s="7"/>
      <c r="AU15" s="14"/>
      <c r="AV15" s="7"/>
      <c r="AW15" s="106"/>
      <c r="AX15" s="7"/>
      <c r="BJ15" s="7"/>
      <c r="BK15" s="108"/>
      <c r="BL15" s="7"/>
      <c r="BM15" s="14"/>
      <c r="BN15" s="7"/>
      <c r="BO15" s="10"/>
      <c r="BQ15" s="238"/>
      <c r="BR15" s="237"/>
      <c r="BS15" s="239"/>
      <c r="BT15" s="237"/>
      <c r="BU15" s="240"/>
    </row>
    <row r="16" spans="1:73" ht="13.95" customHeight="1" thickTop="1" x14ac:dyDescent="0.2">
      <c r="B16" s="240">
        <v>6</v>
      </c>
      <c r="D16" s="238" t="s">
        <v>20</v>
      </c>
      <c r="E16" s="237" t="s">
        <v>5</v>
      </c>
      <c r="F16" s="239" t="s">
        <v>19</v>
      </c>
      <c r="G16" s="237" t="s">
        <v>7</v>
      </c>
      <c r="H16" s="7"/>
      <c r="I16" s="7"/>
      <c r="J16" s="101"/>
      <c r="K16" s="7"/>
      <c r="L16" s="106"/>
      <c r="M16" s="7"/>
      <c r="Q16" s="15"/>
      <c r="R16" s="244"/>
      <c r="S16" s="244"/>
      <c r="T16" s="244"/>
      <c r="U16" s="15"/>
      <c r="Y16" s="7"/>
      <c r="Z16" s="7"/>
      <c r="AA16" s="13"/>
      <c r="AB16" s="102"/>
      <c r="AC16" s="7"/>
      <c r="AD16" s="9"/>
      <c r="AF16" s="238" t="s">
        <v>40</v>
      </c>
      <c r="AG16" s="237" t="s">
        <v>5</v>
      </c>
      <c r="AH16" s="239" t="s">
        <v>41</v>
      </c>
      <c r="AI16" s="237" t="s">
        <v>7</v>
      </c>
      <c r="AJ16" s="240">
        <v>33</v>
      </c>
      <c r="AM16" s="240">
        <v>61</v>
      </c>
      <c r="AO16" s="238" t="s">
        <v>42</v>
      </c>
      <c r="AP16" s="237" t="s">
        <v>5</v>
      </c>
      <c r="AQ16" s="239" t="s">
        <v>36</v>
      </c>
      <c r="AR16" s="237" t="s">
        <v>7</v>
      </c>
      <c r="AS16" s="7"/>
      <c r="AT16" s="7"/>
      <c r="AU16" s="101"/>
      <c r="AV16" s="7"/>
      <c r="AW16" s="106"/>
      <c r="AX16" s="7"/>
      <c r="BJ16" s="7"/>
      <c r="BK16" s="108"/>
      <c r="BL16" s="7"/>
      <c r="BM16" s="102"/>
      <c r="BN16" s="7"/>
      <c r="BO16" s="9"/>
      <c r="BQ16" s="238" t="s">
        <v>43</v>
      </c>
      <c r="BR16" s="237" t="s">
        <v>5</v>
      </c>
      <c r="BS16" s="239" t="s">
        <v>38</v>
      </c>
      <c r="BT16" s="237" t="s">
        <v>7</v>
      </c>
      <c r="BU16" s="240">
        <v>88</v>
      </c>
    </row>
    <row r="17" spans="2:74" ht="13.95" customHeight="1" thickBot="1" x14ac:dyDescent="0.25">
      <c r="B17" s="240"/>
      <c r="D17" s="238"/>
      <c r="E17" s="237"/>
      <c r="F17" s="239"/>
      <c r="G17" s="237"/>
      <c r="H17" s="10"/>
      <c r="I17" s="96"/>
      <c r="J17" s="106"/>
      <c r="K17" s="7"/>
      <c r="L17" s="106"/>
      <c r="M17" s="7"/>
      <c r="Q17" s="15"/>
      <c r="R17" s="244"/>
      <c r="S17" s="244"/>
      <c r="T17" s="244"/>
      <c r="U17" s="15"/>
      <c r="Y17" s="7"/>
      <c r="Z17" s="7"/>
      <c r="AA17" s="13"/>
      <c r="AB17" s="108"/>
      <c r="AC17" s="98"/>
      <c r="AD17" s="10"/>
      <c r="AF17" s="238"/>
      <c r="AG17" s="237"/>
      <c r="AH17" s="239"/>
      <c r="AI17" s="237"/>
      <c r="AJ17" s="240"/>
      <c r="AM17" s="240"/>
      <c r="AO17" s="238"/>
      <c r="AP17" s="237"/>
      <c r="AQ17" s="239"/>
      <c r="AR17" s="237"/>
      <c r="AS17" s="10"/>
      <c r="AT17" s="96"/>
      <c r="AU17" s="106"/>
      <c r="AV17" s="7"/>
      <c r="AW17" s="106"/>
      <c r="AX17" s="7"/>
      <c r="BJ17" s="7"/>
      <c r="BK17" s="108"/>
      <c r="BL17" s="7"/>
      <c r="BM17" s="108"/>
      <c r="BN17" s="98"/>
      <c r="BO17" s="10"/>
      <c r="BQ17" s="238"/>
      <c r="BR17" s="237"/>
      <c r="BS17" s="239"/>
      <c r="BT17" s="237"/>
      <c r="BU17" s="240"/>
    </row>
    <row r="18" spans="2:74" ht="13.95" customHeight="1" thickTop="1" thickBot="1" x14ac:dyDescent="0.25">
      <c r="B18" s="240">
        <v>7</v>
      </c>
      <c r="D18" s="238" t="s">
        <v>32</v>
      </c>
      <c r="E18" s="237" t="s">
        <v>5</v>
      </c>
      <c r="F18" s="239" t="s">
        <v>11</v>
      </c>
      <c r="G18" s="237" t="s">
        <v>7</v>
      </c>
      <c r="H18" s="95"/>
      <c r="I18" s="106"/>
      <c r="J18" s="7"/>
      <c r="K18" s="7"/>
      <c r="L18" s="106"/>
      <c r="M18" s="7"/>
      <c r="Q18" s="15"/>
      <c r="R18" s="244"/>
      <c r="S18" s="244"/>
      <c r="T18" s="244"/>
      <c r="U18" s="15"/>
      <c r="Y18" s="7"/>
      <c r="Z18" s="7"/>
      <c r="AA18" s="13"/>
      <c r="AB18" s="7"/>
      <c r="AC18" s="108"/>
      <c r="AD18" s="95"/>
      <c r="AF18" s="238" t="s">
        <v>44</v>
      </c>
      <c r="AG18" s="237" t="s">
        <v>5</v>
      </c>
      <c r="AH18" s="239" t="s">
        <v>45</v>
      </c>
      <c r="AI18" s="237" t="s">
        <v>7</v>
      </c>
      <c r="AJ18" s="240">
        <v>34</v>
      </c>
      <c r="AM18" s="240">
        <v>62</v>
      </c>
      <c r="AO18" s="238" t="s">
        <v>46</v>
      </c>
      <c r="AP18" s="237" t="s">
        <v>5</v>
      </c>
      <c r="AQ18" s="239" t="s">
        <v>47</v>
      </c>
      <c r="AR18" s="237" t="s">
        <v>7</v>
      </c>
      <c r="AS18" s="95"/>
      <c r="AT18" s="106"/>
      <c r="AU18" s="7"/>
      <c r="AV18" s="7"/>
      <c r="AW18" s="106"/>
      <c r="AX18" s="7"/>
      <c r="BJ18" s="7"/>
      <c r="BK18" s="108"/>
      <c r="BL18" s="7"/>
      <c r="BM18" s="7"/>
      <c r="BN18" s="108"/>
      <c r="BO18" s="95"/>
      <c r="BQ18" s="238" t="s">
        <v>48</v>
      </c>
      <c r="BR18" s="237" t="s">
        <v>5</v>
      </c>
      <c r="BS18" s="239" t="s">
        <v>49</v>
      </c>
      <c r="BT18" s="237" t="s">
        <v>7</v>
      </c>
      <c r="BU18" s="240">
        <v>89</v>
      </c>
    </row>
    <row r="19" spans="2:74" ht="13.95" customHeight="1" thickTop="1" thickBot="1" x14ac:dyDescent="0.25">
      <c r="B19" s="240"/>
      <c r="D19" s="238"/>
      <c r="E19" s="237"/>
      <c r="F19" s="239"/>
      <c r="G19" s="237"/>
      <c r="H19" s="7"/>
      <c r="I19" s="7"/>
      <c r="J19" s="7"/>
      <c r="K19" s="7"/>
      <c r="L19" s="97"/>
      <c r="M19" s="7"/>
      <c r="Q19" s="15"/>
      <c r="R19" s="244"/>
      <c r="S19" s="244"/>
      <c r="T19" s="244"/>
      <c r="U19" s="15"/>
      <c r="Y19" s="7"/>
      <c r="Z19" s="12"/>
      <c r="AA19" s="7"/>
      <c r="AB19" s="7"/>
      <c r="AC19" s="7"/>
      <c r="AD19" s="7"/>
      <c r="AF19" s="238"/>
      <c r="AG19" s="237"/>
      <c r="AH19" s="239"/>
      <c r="AI19" s="237"/>
      <c r="AJ19" s="240"/>
      <c r="AM19" s="240"/>
      <c r="AO19" s="238"/>
      <c r="AP19" s="237"/>
      <c r="AQ19" s="239"/>
      <c r="AR19" s="237"/>
      <c r="AS19" s="7"/>
      <c r="AT19" s="7"/>
      <c r="AU19" s="7"/>
      <c r="AV19" s="7"/>
      <c r="AW19" s="97"/>
      <c r="AX19" s="7"/>
      <c r="BJ19" s="7"/>
      <c r="BK19" s="99"/>
      <c r="BL19" s="7"/>
      <c r="BM19" s="7"/>
      <c r="BN19" s="7"/>
      <c r="BO19" s="7"/>
      <c r="BQ19" s="238"/>
      <c r="BR19" s="237"/>
      <c r="BS19" s="239"/>
      <c r="BT19" s="237"/>
      <c r="BU19" s="240"/>
    </row>
    <row r="20" spans="2:74" ht="13.95" customHeight="1" thickTop="1" thickBot="1" x14ac:dyDescent="0.25">
      <c r="B20" s="240">
        <v>8</v>
      </c>
      <c r="D20" s="238" t="s">
        <v>50</v>
      </c>
      <c r="E20" s="237" t="s">
        <v>5</v>
      </c>
      <c r="F20" s="239" t="s">
        <v>51</v>
      </c>
      <c r="G20" s="237" t="s">
        <v>7</v>
      </c>
      <c r="H20" s="95"/>
      <c r="I20" s="95"/>
      <c r="J20" s="7"/>
      <c r="K20" s="12"/>
      <c r="L20" s="13"/>
      <c r="M20" s="106"/>
      <c r="Q20" s="8"/>
      <c r="R20" s="241" t="s">
        <v>344</v>
      </c>
      <c r="S20" s="242"/>
      <c r="T20" s="242"/>
      <c r="U20" s="8"/>
      <c r="Y20" s="7"/>
      <c r="Z20" s="110"/>
      <c r="AA20" s="7"/>
      <c r="AB20" s="7"/>
      <c r="AC20" s="7"/>
      <c r="AD20" s="95"/>
      <c r="AF20" s="238" t="s">
        <v>52</v>
      </c>
      <c r="AG20" s="237" t="s">
        <v>5</v>
      </c>
      <c r="AH20" s="239" t="s">
        <v>30</v>
      </c>
      <c r="AI20" s="237" t="s">
        <v>7</v>
      </c>
      <c r="AJ20" s="240">
        <v>35</v>
      </c>
      <c r="AL20" s="173" t="s">
        <v>370</v>
      </c>
      <c r="AM20" s="240">
        <v>63</v>
      </c>
      <c r="AO20" s="238" t="s">
        <v>53</v>
      </c>
      <c r="AP20" s="237" t="s">
        <v>5</v>
      </c>
      <c r="AQ20" s="239" t="s">
        <v>13</v>
      </c>
      <c r="AR20" s="237" t="s">
        <v>7</v>
      </c>
      <c r="AS20" s="95"/>
      <c r="AT20" s="95"/>
      <c r="AU20" s="7"/>
      <c r="AV20" s="12"/>
      <c r="AW20" s="13"/>
      <c r="AX20" s="106"/>
      <c r="BJ20" s="12"/>
      <c r="BK20" s="14"/>
      <c r="BL20" s="13"/>
      <c r="BM20" s="7"/>
      <c r="BN20" s="7"/>
      <c r="BO20" s="95"/>
      <c r="BQ20" s="238" t="s">
        <v>54</v>
      </c>
      <c r="BR20" s="237" t="s">
        <v>5</v>
      </c>
      <c r="BS20" s="239" t="s">
        <v>6</v>
      </c>
      <c r="BT20" s="237" t="s">
        <v>7</v>
      </c>
      <c r="BU20" s="240">
        <v>90</v>
      </c>
    </row>
    <row r="21" spans="2:74" ht="13.95" customHeight="1" thickTop="1" thickBot="1" x14ac:dyDescent="0.25">
      <c r="B21" s="240"/>
      <c r="D21" s="238"/>
      <c r="E21" s="237"/>
      <c r="F21" s="239"/>
      <c r="G21" s="237"/>
      <c r="H21" s="7"/>
      <c r="I21" s="7"/>
      <c r="J21" s="97"/>
      <c r="K21" s="12"/>
      <c r="L21" s="13"/>
      <c r="M21" s="106"/>
      <c r="Q21" s="8"/>
      <c r="R21" s="242"/>
      <c r="S21" s="242"/>
      <c r="T21" s="242"/>
      <c r="U21" s="8"/>
      <c r="Y21" s="7"/>
      <c r="Z21" s="109"/>
      <c r="AA21" s="7"/>
      <c r="AB21" s="7"/>
      <c r="AC21" s="99"/>
      <c r="AD21" s="7"/>
      <c r="AF21" s="238"/>
      <c r="AG21" s="237"/>
      <c r="AH21" s="239"/>
      <c r="AI21" s="237"/>
      <c r="AJ21" s="240"/>
      <c r="AL21" s="173"/>
      <c r="AM21" s="240"/>
      <c r="AO21" s="238"/>
      <c r="AP21" s="237"/>
      <c r="AQ21" s="239"/>
      <c r="AR21" s="237"/>
      <c r="AS21" s="7"/>
      <c r="AT21" s="7"/>
      <c r="AU21" s="97"/>
      <c r="AV21" s="12"/>
      <c r="AW21" s="13"/>
      <c r="AX21" s="106"/>
      <c r="BJ21" s="12"/>
      <c r="BK21" s="14"/>
      <c r="BL21" s="13"/>
      <c r="BM21" s="7"/>
      <c r="BN21" s="99"/>
      <c r="BO21" s="7"/>
      <c r="BQ21" s="238"/>
      <c r="BR21" s="237"/>
      <c r="BS21" s="239"/>
      <c r="BT21" s="237"/>
      <c r="BU21" s="240"/>
    </row>
    <row r="22" spans="2:74" ht="13.95" customHeight="1" thickTop="1" thickBot="1" x14ac:dyDescent="0.25">
      <c r="B22" s="240">
        <v>9</v>
      </c>
      <c r="D22" s="238" t="s">
        <v>55</v>
      </c>
      <c r="E22" s="237" t="s">
        <v>5</v>
      </c>
      <c r="F22" s="239" t="s">
        <v>26</v>
      </c>
      <c r="G22" s="237" t="s">
        <v>7</v>
      </c>
      <c r="H22" s="95"/>
      <c r="I22" s="12"/>
      <c r="J22" s="14"/>
      <c r="K22" s="14"/>
      <c r="L22" s="13"/>
      <c r="M22" s="106"/>
      <c r="Q22" s="8"/>
      <c r="R22" s="242"/>
      <c r="S22" s="242"/>
      <c r="T22" s="242"/>
      <c r="U22" s="8"/>
      <c r="Y22" s="7"/>
      <c r="Z22" s="109"/>
      <c r="AA22" s="7"/>
      <c r="AB22" s="108"/>
      <c r="AC22" s="12"/>
      <c r="AD22" s="16"/>
      <c r="AF22" s="238" t="s">
        <v>56</v>
      </c>
      <c r="AG22" s="237" t="s">
        <v>5</v>
      </c>
      <c r="AH22" s="239" t="s">
        <v>13</v>
      </c>
      <c r="AI22" s="237" t="s">
        <v>7</v>
      </c>
      <c r="AJ22" s="240">
        <v>36</v>
      </c>
      <c r="AM22" s="240">
        <v>64</v>
      </c>
      <c r="AO22" s="238" t="s">
        <v>57</v>
      </c>
      <c r="AP22" s="237" t="s">
        <v>5</v>
      </c>
      <c r="AQ22" s="239" t="s">
        <v>11</v>
      </c>
      <c r="AR22" s="237" t="s">
        <v>7</v>
      </c>
      <c r="AS22" s="7"/>
      <c r="AT22" s="12"/>
      <c r="AU22" s="13"/>
      <c r="AV22" s="105"/>
      <c r="AW22" s="7"/>
      <c r="AX22" s="106"/>
      <c r="BJ22" s="12"/>
      <c r="BK22" s="14"/>
      <c r="BL22" s="13"/>
      <c r="BM22" s="108"/>
      <c r="BN22" s="12"/>
      <c r="BO22" s="16"/>
      <c r="BQ22" s="238" t="s">
        <v>58</v>
      </c>
      <c r="BR22" s="237" t="s">
        <v>5</v>
      </c>
      <c r="BS22" s="239" t="s">
        <v>23</v>
      </c>
      <c r="BT22" s="237" t="s">
        <v>7</v>
      </c>
      <c r="BU22" s="240">
        <v>91</v>
      </c>
    </row>
    <row r="23" spans="2:74" ht="13.95" customHeight="1" thickTop="1" thickBot="1" x14ac:dyDescent="0.25">
      <c r="B23" s="240"/>
      <c r="D23" s="238"/>
      <c r="E23" s="237"/>
      <c r="F23" s="239"/>
      <c r="G23" s="237"/>
      <c r="H23" s="7"/>
      <c r="I23" s="107"/>
      <c r="J23" s="12"/>
      <c r="K23" s="14"/>
      <c r="L23" s="13"/>
      <c r="M23" s="106"/>
      <c r="Q23" s="8"/>
      <c r="R23" s="242"/>
      <c r="S23" s="242"/>
      <c r="T23" s="242"/>
      <c r="U23" s="8"/>
      <c r="Y23" s="7"/>
      <c r="Z23" s="109"/>
      <c r="AA23" s="7"/>
      <c r="AB23" s="99"/>
      <c r="AC23" s="7"/>
      <c r="AD23" s="10"/>
      <c r="AF23" s="238"/>
      <c r="AG23" s="237"/>
      <c r="AH23" s="239"/>
      <c r="AI23" s="237"/>
      <c r="AJ23" s="240"/>
      <c r="AM23" s="240"/>
      <c r="AO23" s="238"/>
      <c r="AP23" s="237"/>
      <c r="AQ23" s="239"/>
      <c r="AR23" s="237"/>
      <c r="AS23" s="10"/>
      <c r="AT23" s="14"/>
      <c r="AU23" s="7"/>
      <c r="AV23" s="105"/>
      <c r="AW23" s="7"/>
      <c r="AX23" s="106"/>
      <c r="BJ23" s="12"/>
      <c r="BK23" s="14"/>
      <c r="BL23" s="13"/>
      <c r="BM23" s="99"/>
      <c r="BN23" s="7"/>
      <c r="BO23" s="10"/>
      <c r="BQ23" s="238"/>
      <c r="BR23" s="237"/>
      <c r="BS23" s="239"/>
      <c r="BT23" s="237"/>
      <c r="BU23" s="240"/>
    </row>
    <row r="24" spans="2:74" ht="13.95" customHeight="1" thickTop="1" thickBot="1" x14ac:dyDescent="0.25">
      <c r="B24" s="240">
        <v>10</v>
      </c>
      <c r="D24" s="238" t="s">
        <v>59</v>
      </c>
      <c r="E24" s="237" t="s">
        <v>5</v>
      </c>
      <c r="F24" s="239" t="s">
        <v>17</v>
      </c>
      <c r="G24" s="237" t="s">
        <v>7</v>
      </c>
      <c r="H24" s="11"/>
      <c r="I24" s="7"/>
      <c r="J24" s="12"/>
      <c r="K24" s="14"/>
      <c r="L24" s="13"/>
      <c r="M24" s="106"/>
      <c r="Q24" s="8"/>
      <c r="R24" s="242"/>
      <c r="S24" s="242"/>
      <c r="T24" s="242"/>
      <c r="U24" s="8"/>
      <c r="Y24" s="7"/>
      <c r="Z24" s="109"/>
      <c r="AA24" s="12"/>
      <c r="AB24" s="14"/>
      <c r="AC24" s="13"/>
      <c r="AD24" s="9"/>
      <c r="AF24" s="238" t="s">
        <v>60</v>
      </c>
      <c r="AG24" s="237" t="s">
        <v>5</v>
      </c>
      <c r="AH24" s="239" t="s">
        <v>61</v>
      </c>
      <c r="AI24" s="237" t="s">
        <v>7</v>
      </c>
      <c r="AJ24" s="240">
        <v>37</v>
      </c>
      <c r="AM24" s="240">
        <v>65</v>
      </c>
      <c r="AO24" s="238" t="s">
        <v>62</v>
      </c>
      <c r="AP24" s="237" t="s">
        <v>5</v>
      </c>
      <c r="AQ24" s="239" t="s">
        <v>21</v>
      </c>
      <c r="AR24" s="237" t="s">
        <v>7</v>
      </c>
      <c r="AS24" s="95"/>
      <c r="AT24" s="101"/>
      <c r="AU24" s="7"/>
      <c r="AV24" s="105"/>
      <c r="AW24" s="7"/>
      <c r="AX24" s="106"/>
      <c r="BJ24" s="12"/>
      <c r="BK24" s="14"/>
      <c r="BL24" s="14"/>
      <c r="BM24" s="14"/>
      <c r="BN24" s="13"/>
      <c r="BO24" s="95"/>
      <c r="BQ24" s="238" t="s">
        <v>63</v>
      </c>
      <c r="BR24" s="237" t="s">
        <v>5</v>
      </c>
      <c r="BS24" s="239" t="s">
        <v>9</v>
      </c>
      <c r="BT24" s="237" t="s">
        <v>7</v>
      </c>
      <c r="BU24" s="240">
        <v>92</v>
      </c>
    </row>
    <row r="25" spans="2:74" ht="13.95" customHeight="1" thickTop="1" thickBot="1" x14ac:dyDescent="0.25">
      <c r="B25" s="240"/>
      <c r="D25" s="238"/>
      <c r="E25" s="237"/>
      <c r="F25" s="239"/>
      <c r="G25" s="237"/>
      <c r="H25" s="7"/>
      <c r="I25" s="7"/>
      <c r="J25" s="7"/>
      <c r="K25" s="14"/>
      <c r="L25" s="7"/>
      <c r="M25" s="106"/>
      <c r="Q25" s="8"/>
      <c r="R25" s="242"/>
      <c r="S25" s="242"/>
      <c r="T25" s="242"/>
      <c r="U25" s="8"/>
      <c r="Y25" s="7"/>
      <c r="Z25" s="109"/>
      <c r="AA25" s="12"/>
      <c r="AB25" s="13"/>
      <c r="AC25" s="14"/>
      <c r="AD25" s="10"/>
      <c r="AF25" s="238"/>
      <c r="AG25" s="237"/>
      <c r="AH25" s="239"/>
      <c r="AI25" s="237"/>
      <c r="AJ25" s="240"/>
      <c r="AM25" s="240"/>
      <c r="AO25" s="238"/>
      <c r="AP25" s="237"/>
      <c r="AQ25" s="239"/>
      <c r="AR25" s="237"/>
      <c r="AS25" s="7"/>
      <c r="AT25" s="7"/>
      <c r="AU25" s="7"/>
      <c r="AV25" s="107"/>
      <c r="AW25" s="7"/>
      <c r="AX25" s="106"/>
      <c r="BJ25" s="12"/>
      <c r="BK25" s="14"/>
      <c r="BL25" s="14"/>
      <c r="BM25" s="13"/>
      <c r="BN25" s="100"/>
      <c r="BO25" s="7"/>
      <c r="BQ25" s="238"/>
      <c r="BR25" s="237"/>
      <c r="BS25" s="239"/>
      <c r="BT25" s="237"/>
      <c r="BU25" s="240"/>
    </row>
    <row r="26" spans="2:74" ht="13.95" customHeight="1" thickTop="1" thickBot="1" x14ac:dyDescent="0.25">
      <c r="B26" s="240">
        <v>11</v>
      </c>
      <c r="D26" s="238" t="s">
        <v>29</v>
      </c>
      <c r="E26" s="237" t="s">
        <v>5</v>
      </c>
      <c r="F26" s="239" t="s">
        <v>64</v>
      </c>
      <c r="G26" s="237" t="s">
        <v>7</v>
      </c>
      <c r="H26" s="95"/>
      <c r="I26" s="7"/>
      <c r="J26" s="7"/>
      <c r="K26" s="101"/>
      <c r="L26" s="7"/>
      <c r="M26" s="106"/>
      <c r="Q26" s="8"/>
      <c r="R26" s="8"/>
      <c r="S26" s="8"/>
      <c r="T26" s="8"/>
      <c r="U26" s="8"/>
      <c r="Y26" s="7"/>
      <c r="Z26" s="109"/>
      <c r="AA26" s="12"/>
      <c r="AB26" s="13"/>
      <c r="AC26" s="102"/>
      <c r="AD26" s="95"/>
      <c r="AF26" s="238" t="s">
        <v>65</v>
      </c>
      <c r="AG26" s="237" t="s">
        <v>5</v>
      </c>
      <c r="AH26" s="239" t="s">
        <v>64</v>
      </c>
      <c r="AI26" s="237" t="s">
        <v>7</v>
      </c>
      <c r="AJ26" s="240">
        <v>38</v>
      </c>
      <c r="AM26" s="240">
        <v>66</v>
      </c>
      <c r="AO26" s="238" t="s">
        <v>66</v>
      </c>
      <c r="AP26" s="237" t="s">
        <v>5</v>
      </c>
      <c r="AQ26" s="239" t="s">
        <v>19</v>
      </c>
      <c r="AR26" s="237" t="s">
        <v>7</v>
      </c>
      <c r="AS26" s="7"/>
      <c r="AT26" s="7"/>
      <c r="AU26" s="12"/>
      <c r="AV26" s="7"/>
      <c r="AW26" s="7"/>
      <c r="AX26" s="106"/>
      <c r="BJ26" s="12"/>
      <c r="BK26" s="14"/>
      <c r="BL26" s="14"/>
      <c r="BM26" s="13"/>
      <c r="BN26" s="12"/>
      <c r="BO26" s="16"/>
      <c r="BQ26" s="238" t="s">
        <v>67</v>
      </c>
      <c r="BR26" s="237" t="s">
        <v>5</v>
      </c>
      <c r="BS26" s="239" t="s">
        <v>36</v>
      </c>
      <c r="BT26" s="237" t="s">
        <v>7</v>
      </c>
      <c r="BU26" s="240">
        <v>93</v>
      </c>
    </row>
    <row r="27" spans="2:74" ht="13.95" customHeight="1" thickTop="1" thickBot="1" x14ac:dyDescent="0.25">
      <c r="B27" s="240"/>
      <c r="D27" s="238"/>
      <c r="E27" s="237"/>
      <c r="F27" s="239"/>
      <c r="G27" s="237"/>
      <c r="H27" s="7"/>
      <c r="I27" s="97"/>
      <c r="J27" s="7"/>
      <c r="K27" s="106"/>
      <c r="L27" s="7"/>
      <c r="M27" s="106"/>
      <c r="Y27" s="7"/>
      <c r="Z27" s="109"/>
      <c r="AA27" s="98"/>
      <c r="AB27" s="7"/>
      <c r="AC27" s="7"/>
      <c r="AD27" s="7"/>
      <c r="AF27" s="238"/>
      <c r="AG27" s="237"/>
      <c r="AH27" s="239"/>
      <c r="AI27" s="237"/>
      <c r="AJ27" s="240"/>
      <c r="AM27" s="240"/>
      <c r="AO27" s="238"/>
      <c r="AP27" s="237"/>
      <c r="AQ27" s="239"/>
      <c r="AR27" s="237"/>
      <c r="AS27" s="10"/>
      <c r="AT27" s="13"/>
      <c r="AU27" s="12"/>
      <c r="AV27" s="7"/>
      <c r="AW27" s="7"/>
      <c r="AX27" s="106"/>
      <c r="BJ27" s="12"/>
      <c r="BK27" s="13"/>
      <c r="BL27" s="14"/>
      <c r="BM27" s="7"/>
      <c r="BN27" s="7"/>
      <c r="BO27" s="10"/>
      <c r="BQ27" s="238"/>
      <c r="BR27" s="237"/>
      <c r="BS27" s="239"/>
      <c r="BT27" s="237"/>
      <c r="BU27" s="240"/>
    </row>
    <row r="28" spans="2:74" ht="13.95" customHeight="1" thickTop="1" thickBot="1" x14ac:dyDescent="0.25">
      <c r="B28" s="240">
        <v>12</v>
      </c>
      <c r="D28" s="238" t="s">
        <v>68</v>
      </c>
      <c r="E28" s="237" t="s">
        <v>5</v>
      </c>
      <c r="F28" s="239" t="s">
        <v>9</v>
      </c>
      <c r="G28" s="237" t="s">
        <v>7</v>
      </c>
      <c r="H28" s="11"/>
      <c r="I28" s="14"/>
      <c r="J28" s="13"/>
      <c r="K28" s="106"/>
      <c r="L28" s="7"/>
      <c r="M28" s="106"/>
      <c r="Q28" s="25"/>
      <c r="R28" s="3"/>
      <c r="T28" s="25"/>
      <c r="U28" s="3"/>
      <c r="Y28" s="12"/>
      <c r="Z28" s="13"/>
      <c r="AA28" s="108"/>
      <c r="AB28" s="7"/>
      <c r="AC28" s="7"/>
      <c r="AD28" s="9"/>
      <c r="AF28" s="238" t="s">
        <v>69</v>
      </c>
      <c r="AG28" s="237" t="s">
        <v>5</v>
      </c>
      <c r="AH28" s="239" t="s">
        <v>19</v>
      </c>
      <c r="AI28" s="237" t="s">
        <v>7</v>
      </c>
      <c r="AJ28" s="240">
        <v>39</v>
      </c>
      <c r="AM28" s="240">
        <v>67</v>
      </c>
      <c r="AO28" s="238" t="s">
        <v>70</v>
      </c>
      <c r="AP28" s="237" t="s">
        <v>5</v>
      </c>
      <c r="AQ28" s="239" t="s">
        <v>51</v>
      </c>
      <c r="AR28" s="237" t="s">
        <v>7</v>
      </c>
      <c r="AS28" s="95"/>
      <c r="AT28" s="104"/>
      <c r="AU28" s="12"/>
      <c r="AV28" s="7"/>
      <c r="AW28" s="7"/>
      <c r="AX28" s="106"/>
      <c r="BB28" s="25"/>
      <c r="BC28" s="25"/>
      <c r="BE28" s="25"/>
      <c r="BF28" s="25"/>
      <c r="BJ28" s="12"/>
      <c r="BK28" s="13"/>
      <c r="BL28" s="102"/>
      <c r="BM28" s="7"/>
      <c r="BN28" s="7"/>
      <c r="BO28" s="9"/>
      <c r="BQ28" s="238" t="s">
        <v>71</v>
      </c>
      <c r="BR28" s="237" t="s">
        <v>5</v>
      </c>
      <c r="BS28" s="239" t="s">
        <v>11</v>
      </c>
      <c r="BT28" s="237" t="s">
        <v>7</v>
      </c>
      <c r="BU28" s="240">
        <v>94</v>
      </c>
    </row>
    <row r="29" spans="2:74" ht="13.95" customHeight="1" thickTop="1" thickBot="1" x14ac:dyDescent="0.25">
      <c r="B29" s="240"/>
      <c r="D29" s="238"/>
      <c r="E29" s="237"/>
      <c r="F29" s="239"/>
      <c r="G29" s="237"/>
      <c r="H29" s="7"/>
      <c r="I29" s="7"/>
      <c r="J29" s="96"/>
      <c r="K29" s="106"/>
      <c r="L29" s="7"/>
      <c r="M29" s="106"/>
      <c r="Y29" s="12"/>
      <c r="Z29" s="13"/>
      <c r="AA29" s="108"/>
      <c r="AB29" s="7"/>
      <c r="AC29" s="12"/>
      <c r="AD29" s="10"/>
      <c r="AF29" s="238"/>
      <c r="AG29" s="237"/>
      <c r="AH29" s="239"/>
      <c r="AI29" s="237"/>
      <c r="AJ29" s="240"/>
      <c r="AM29" s="240"/>
      <c r="AO29" s="238"/>
      <c r="AP29" s="237"/>
      <c r="AQ29" s="239"/>
      <c r="AR29" s="237"/>
      <c r="AS29" s="7"/>
      <c r="AT29" s="7"/>
      <c r="AU29" s="14"/>
      <c r="AV29" s="7"/>
      <c r="AW29" s="7"/>
      <c r="AX29" s="106"/>
      <c r="AY29" s="34"/>
      <c r="AZ29" s="34"/>
      <c r="BA29" s="34"/>
      <c r="BB29" s="25"/>
      <c r="BC29" s="25"/>
      <c r="BE29" s="25"/>
      <c r="BF29" s="25"/>
      <c r="BG29" s="34"/>
      <c r="BH29" s="34"/>
      <c r="BI29" s="34"/>
      <c r="BJ29" s="12"/>
      <c r="BK29" s="13"/>
      <c r="BL29" s="108"/>
      <c r="BM29" s="7"/>
      <c r="BN29" s="12"/>
      <c r="BO29" s="10"/>
      <c r="BQ29" s="238"/>
      <c r="BR29" s="237"/>
      <c r="BS29" s="239"/>
      <c r="BT29" s="237"/>
      <c r="BU29" s="240"/>
    </row>
    <row r="30" spans="2:74" ht="13.95" customHeight="1" thickTop="1" thickBot="1" x14ac:dyDescent="0.25">
      <c r="B30" s="240">
        <v>13</v>
      </c>
      <c r="D30" s="238" t="s">
        <v>72</v>
      </c>
      <c r="E30" s="237" t="s">
        <v>5</v>
      </c>
      <c r="F30" s="239" t="s">
        <v>73</v>
      </c>
      <c r="G30" s="237" t="s">
        <v>7</v>
      </c>
      <c r="H30" s="95"/>
      <c r="I30" s="95"/>
      <c r="J30" s="106"/>
      <c r="K30" s="7"/>
      <c r="L30" s="7"/>
      <c r="M30" s="105"/>
      <c r="N30" s="111" t="s">
        <v>304</v>
      </c>
      <c r="O30" s="17"/>
      <c r="P30" s="30"/>
      <c r="Q30" s="31"/>
      <c r="R30" s="32"/>
      <c r="T30" s="33" t="s">
        <v>305</v>
      </c>
      <c r="U30" s="17"/>
      <c r="V30" s="30"/>
      <c r="W30" s="31"/>
      <c r="X30" s="32"/>
      <c r="Y30" s="12"/>
      <c r="Z30" s="13"/>
      <c r="AA30" s="108"/>
      <c r="AB30" s="7"/>
      <c r="AC30" s="110"/>
      <c r="AD30" s="95"/>
      <c r="AF30" s="238" t="s">
        <v>74</v>
      </c>
      <c r="AG30" s="237" t="s">
        <v>5</v>
      </c>
      <c r="AH30" s="239" t="s">
        <v>23</v>
      </c>
      <c r="AI30" s="237" t="s">
        <v>7</v>
      </c>
      <c r="AJ30" s="240">
        <v>40</v>
      </c>
      <c r="AM30" s="240">
        <v>68</v>
      </c>
      <c r="AO30" s="238" t="s">
        <v>75</v>
      </c>
      <c r="AP30" s="237" t="s">
        <v>5</v>
      </c>
      <c r="AQ30" s="239" t="s">
        <v>6</v>
      </c>
      <c r="AR30" s="237" t="s">
        <v>7</v>
      </c>
      <c r="AS30" s="95"/>
      <c r="AT30" s="95"/>
      <c r="AU30" s="101"/>
      <c r="AV30" s="7"/>
      <c r="AW30" s="7"/>
      <c r="AX30" s="105"/>
      <c r="AY30" s="111" t="s">
        <v>308</v>
      </c>
      <c r="AZ30" s="17"/>
      <c r="BA30" s="30"/>
      <c r="BB30" s="31"/>
      <c r="BC30" s="32"/>
      <c r="BE30" s="33" t="s">
        <v>309</v>
      </c>
      <c r="BF30" s="17"/>
      <c r="BG30" s="30"/>
      <c r="BH30" s="31"/>
      <c r="BI30" s="32"/>
      <c r="BJ30" s="12"/>
      <c r="BK30" s="13"/>
      <c r="BL30" s="108"/>
      <c r="BM30" s="7"/>
      <c r="BN30" s="110"/>
      <c r="BO30" s="95"/>
      <c r="BQ30" s="238" t="s">
        <v>76</v>
      </c>
      <c r="BR30" s="237" t="s">
        <v>5</v>
      </c>
      <c r="BS30" s="239" t="s">
        <v>26</v>
      </c>
      <c r="BT30" s="237" t="s">
        <v>7</v>
      </c>
      <c r="BU30" s="240">
        <v>95</v>
      </c>
    </row>
    <row r="31" spans="2:74" ht="13.95" customHeight="1" thickTop="1" thickBot="1" x14ac:dyDescent="0.25">
      <c r="B31" s="240"/>
      <c r="D31" s="238"/>
      <c r="E31" s="237"/>
      <c r="F31" s="239"/>
      <c r="G31" s="237"/>
      <c r="H31" s="7"/>
      <c r="I31" s="7"/>
      <c r="J31" s="7"/>
      <c r="K31" s="7"/>
      <c r="L31" s="7"/>
      <c r="M31" s="105"/>
      <c r="N31" s="228" t="s">
        <v>338</v>
      </c>
      <c r="O31" s="228"/>
      <c r="P31" s="228"/>
      <c r="Q31" s="228"/>
      <c r="R31" s="229"/>
      <c r="T31" s="230" t="s">
        <v>343</v>
      </c>
      <c r="U31" s="228"/>
      <c r="V31" s="228"/>
      <c r="W31" s="228"/>
      <c r="X31" s="229"/>
      <c r="Y31" s="12"/>
      <c r="Z31" s="13"/>
      <c r="AA31" s="108"/>
      <c r="AB31" s="98"/>
      <c r="AC31" s="7"/>
      <c r="AD31" s="7"/>
      <c r="AF31" s="238"/>
      <c r="AG31" s="237"/>
      <c r="AH31" s="239"/>
      <c r="AI31" s="237"/>
      <c r="AJ31" s="240"/>
      <c r="AM31" s="240"/>
      <c r="AO31" s="238"/>
      <c r="AP31" s="237"/>
      <c r="AQ31" s="239"/>
      <c r="AR31" s="237"/>
      <c r="AS31" s="7"/>
      <c r="AT31" s="7"/>
      <c r="AU31" s="7"/>
      <c r="AV31" s="7"/>
      <c r="AW31" s="7"/>
      <c r="AX31" s="105"/>
      <c r="AY31" s="228" t="s">
        <v>348</v>
      </c>
      <c r="AZ31" s="228"/>
      <c r="BA31" s="228"/>
      <c r="BB31" s="228"/>
      <c r="BC31" s="229"/>
      <c r="BE31" s="230" t="s">
        <v>351</v>
      </c>
      <c r="BF31" s="228"/>
      <c r="BG31" s="228"/>
      <c r="BH31" s="228"/>
      <c r="BI31" s="229"/>
      <c r="BJ31" s="12"/>
      <c r="BK31" s="13"/>
      <c r="BL31" s="108"/>
      <c r="BM31" s="98"/>
      <c r="BN31" s="7"/>
      <c r="BO31" s="7"/>
      <c r="BQ31" s="238"/>
      <c r="BR31" s="237"/>
      <c r="BS31" s="239"/>
      <c r="BT31" s="237"/>
      <c r="BU31" s="240"/>
    </row>
    <row r="32" spans="2:74" ht="13.95" customHeight="1" thickTop="1" thickBot="1" x14ac:dyDescent="0.25">
      <c r="B32" s="240">
        <v>14</v>
      </c>
      <c r="D32" s="238" t="s">
        <v>77</v>
      </c>
      <c r="E32" s="237" t="s">
        <v>5</v>
      </c>
      <c r="F32" s="239" t="s">
        <v>13</v>
      </c>
      <c r="G32" s="237" t="s">
        <v>7</v>
      </c>
      <c r="H32" s="95"/>
      <c r="I32" s="95"/>
      <c r="J32" s="7"/>
      <c r="K32" s="7"/>
      <c r="L32" s="7"/>
      <c r="M32" s="107"/>
      <c r="N32" s="228"/>
      <c r="O32" s="228"/>
      <c r="P32" s="228"/>
      <c r="Q32" s="228"/>
      <c r="R32" s="229"/>
      <c r="T32" s="230"/>
      <c r="U32" s="228"/>
      <c r="V32" s="228"/>
      <c r="W32" s="228"/>
      <c r="X32" s="228"/>
      <c r="Y32" s="14"/>
      <c r="Z32" s="7"/>
      <c r="AA32" s="7"/>
      <c r="AB32" s="108"/>
      <c r="AC32" s="95"/>
      <c r="AD32" s="95"/>
      <c r="AF32" s="238" t="s">
        <v>78</v>
      </c>
      <c r="AG32" s="237" t="s">
        <v>5</v>
      </c>
      <c r="AH32" s="239" t="s">
        <v>51</v>
      </c>
      <c r="AI32" s="237" t="s">
        <v>7</v>
      </c>
      <c r="AJ32" s="240">
        <v>41</v>
      </c>
      <c r="AK32" s="173" t="s">
        <v>370</v>
      </c>
      <c r="AL32" s="173" t="s">
        <v>370</v>
      </c>
      <c r="AM32" s="240">
        <v>69</v>
      </c>
      <c r="AO32" s="238" t="s">
        <v>79</v>
      </c>
      <c r="AP32" s="237" t="s">
        <v>5</v>
      </c>
      <c r="AQ32" s="239" t="s">
        <v>73</v>
      </c>
      <c r="AR32" s="237" t="s">
        <v>7</v>
      </c>
      <c r="AS32" s="95"/>
      <c r="AT32" s="95"/>
      <c r="AU32" s="7"/>
      <c r="AV32" s="7"/>
      <c r="AW32" s="7"/>
      <c r="AX32" s="107"/>
      <c r="AY32" s="228"/>
      <c r="AZ32" s="228"/>
      <c r="BA32" s="228"/>
      <c r="BB32" s="228"/>
      <c r="BC32" s="229"/>
      <c r="BE32" s="230"/>
      <c r="BF32" s="228"/>
      <c r="BG32" s="228"/>
      <c r="BH32" s="228"/>
      <c r="BI32" s="228"/>
      <c r="BJ32" s="14"/>
      <c r="BK32" s="7"/>
      <c r="BL32" s="7"/>
      <c r="BM32" s="108"/>
      <c r="BN32" s="95"/>
      <c r="BO32" s="95"/>
      <c r="BQ32" s="238" t="s">
        <v>80</v>
      </c>
      <c r="BR32" s="237" t="s">
        <v>5</v>
      </c>
      <c r="BS32" s="239" t="s">
        <v>51</v>
      </c>
      <c r="BT32" s="237" t="s">
        <v>7</v>
      </c>
      <c r="BU32" s="240">
        <v>96</v>
      </c>
      <c r="BV32" s="173" t="s">
        <v>370</v>
      </c>
    </row>
    <row r="33" spans="2:74" ht="13.95" customHeight="1" thickTop="1" thickBot="1" x14ac:dyDescent="0.25">
      <c r="B33" s="240"/>
      <c r="D33" s="238"/>
      <c r="E33" s="237"/>
      <c r="F33" s="239"/>
      <c r="G33" s="237"/>
      <c r="H33" s="7"/>
      <c r="I33" s="7"/>
      <c r="J33" s="97"/>
      <c r="K33" s="7"/>
      <c r="L33" s="12"/>
      <c r="M33" s="13"/>
      <c r="N33" s="230"/>
      <c r="O33" s="228"/>
      <c r="P33" s="228"/>
      <c r="Q33" s="228"/>
      <c r="R33" s="229"/>
      <c r="T33" s="230"/>
      <c r="U33" s="228"/>
      <c r="V33" s="228"/>
      <c r="W33" s="228"/>
      <c r="X33" s="228"/>
      <c r="Y33" s="110"/>
      <c r="Z33" s="7"/>
      <c r="AA33" s="7"/>
      <c r="AB33" s="7"/>
      <c r="AC33" s="7"/>
      <c r="AD33" s="7"/>
      <c r="AF33" s="238"/>
      <c r="AG33" s="237"/>
      <c r="AH33" s="239"/>
      <c r="AI33" s="237"/>
      <c r="AJ33" s="240"/>
      <c r="AK33" s="173"/>
      <c r="AL33" s="173"/>
      <c r="AM33" s="240"/>
      <c r="AO33" s="238"/>
      <c r="AP33" s="237"/>
      <c r="AQ33" s="239"/>
      <c r="AR33" s="237"/>
      <c r="AS33" s="7"/>
      <c r="AT33" s="7"/>
      <c r="AU33" s="97"/>
      <c r="AV33" s="7"/>
      <c r="AW33" s="12"/>
      <c r="AX33" s="13"/>
      <c r="AY33" s="230"/>
      <c r="AZ33" s="228"/>
      <c r="BA33" s="228"/>
      <c r="BB33" s="228"/>
      <c r="BC33" s="229"/>
      <c r="BE33" s="230"/>
      <c r="BF33" s="228"/>
      <c r="BG33" s="228"/>
      <c r="BH33" s="228"/>
      <c r="BI33" s="228"/>
      <c r="BJ33" s="110"/>
      <c r="BK33" s="7"/>
      <c r="BL33" s="7"/>
      <c r="BM33" s="7"/>
      <c r="BN33" s="7"/>
      <c r="BO33" s="7"/>
      <c r="BQ33" s="238"/>
      <c r="BR33" s="237"/>
      <c r="BS33" s="239"/>
      <c r="BT33" s="237"/>
      <c r="BU33" s="240"/>
      <c r="BV33" s="173"/>
    </row>
    <row r="34" spans="2:74" ht="13.95" customHeight="1" thickTop="1" thickBot="1" x14ac:dyDescent="0.25">
      <c r="B34" s="240">
        <v>15</v>
      </c>
      <c r="D34" s="238" t="s">
        <v>81</v>
      </c>
      <c r="E34" s="237" t="s">
        <v>5</v>
      </c>
      <c r="F34" s="239" t="s">
        <v>19</v>
      </c>
      <c r="G34" s="237" t="s">
        <v>7</v>
      </c>
      <c r="H34" s="95"/>
      <c r="I34" s="12"/>
      <c r="J34" s="13"/>
      <c r="K34" s="106"/>
      <c r="L34" s="12"/>
      <c r="M34" s="13"/>
      <c r="N34" s="235" t="s">
        <v>339</v>
      </c>
      <c r="O34" s="231"/>
      <c r="P34" s="231"/>
      <c r="Q34" s="231"/>
      <c r="R34" s="232"/>
      <c r="T34" s="235" t="s">
        <v>344</v>
      </c>
      <c r="U34" s="231"/>
      <c r="V34" s="231"/>
      <c r="W34" s="231"/>
      <c r="X34" s="231"/>
      <c r="Y34" s="109"/>
      <c r="Z34" s="7"/>
      <c r="AA34" s="7"/>
      <c r="AB34" s="7"/>
      <c r="AC34" s="95"/>
      <c r="AD34" s="95"/>
      <c r="AF34" s="238" t="s">
        <v>82</v>
      </c>
      <c r="AG34" s="237" t="s">
        <v>5</v>
      </c>
      <c r="AH34" s="239" t="s">
        <v>30</v>
      </c>
      <c r="AI34" s="237" t="s">
        <v>7</v>
      </c>
      <c r="AJ34" s="240">
        <v>42</v>
      </c>
      <c r="AK34" s="173" t="s">
        <v>370</v>
      </c>
      <c r="AM34" s="240">
        <v>70</v>
      </c>
      <c r="AO34" s="238" t="s">
        <v>83</v>
      </c>
      <c r="AP34" s="237" t="s">
        <v>5</v>
      </c>
      <c r="AQ34" s="239" t="s">
        <v>84</v>
      </c>
      <c r="AR34" s="237" t="s">
        <v>7</v>
      </c>
      <c r="AS34" s="7"/>
      <c r="AT34" s="12"/>
      <c r="AU34" s="13"/>
      <c r="AV34" s="106"/>
      <c r="AW34" s="12"/>
      <c r="AX34" s="13"/>
      <c r="AY34" s="235" t="s">
        <v>349</v>
      </c>
      <c r="AZ34" s="231"/>
      <c r="BA34" s="231"/>
      <c r="BB34" s="231"/>
      <c r="BC34" s="232"/>
      <c r="BE34" s="235" t="s">
        <v>344</v>
      </c>
      <c r="BF34" s="231"/>
      <c r="BG34" s="231"/>
      <c r="BH34" s="231"/>
      <c r="BI34" s="231"/>
      <c r="BJ34" s="109"/>
      <c r="BK34" s="7"/>
      <c r="BL34" s="7"/>
      <c r="BM34" s="7"/>
      <c r="BN34" s="95"/>
      <c r="BO34" s="95"/>
      <c r="BQ34" s="238" t="s">
        <v>85</v>
      </c>
      <c r="BR34" s="237" t="s">
        <v>5</v>
      </c>
      <c r="BS34" s="239" t="s">
        <v>13</v>
      </c>
      <c r="BT34" s="237" t="s">
        <v>7</v>
      </c>
      <c r="BU34" s="240">
        <v>97</v>
      </c>
      <c r="BV34" s="173" t="s">
        <v>370</v>
      </c>
    </row>
    <row r="35" spans="2:74" ht="13.95" customHeight="1" thickTop="1" thickBot="1" x14ac:dyDescent="0.25">
      <c r="B35" s="240"/>
      <c r="D35" s="238"/>
      <c r="E35" s="237"/>
      <c r="F35" s="239"/>
      <c r="G35" s="237"/>
      <c r="H35" s="7"/>
      <c r="I35" s="107"/>
      <c r="J35" s="7"/>
      <c r="K35" s="106"/>
      <c r="L35" s="12"/>
      <c r="M35" s="13"/>
      <c r="N35" s="236"/>
      <c r="O35" s="233"/>
      <c r="P35" s="233"/>
      <c r="Q35" s="233"/>
      <c r="R35" s="234"/>
      <c r="T35" s="236"/>
      <c r="U35" s="233"/>
      <c r="V35" s="233"/>
      <c r="W35" s="233"/>
      <c r="X35" s="233"/>
      <c r="Y35" s="109"/>
      <c r="Z35" s="7"/>
      <c r="AA35" s="7"/>
      <c r="AB35" s="99"/>
      <c r="AC35" s="7"/>
      <c r="AD35" s="7"/>
      <c r="AF35" s="238"/>
      <c r="AG35" s="237"/>
      <c r="AH35" s="239"/>
      <c r="AI35" s="237"/>
      <c r="AJ35" s="240"/>
      <c r="AK35" s="173"/>
      <c r="AM35" s="240"/>
      <c r="AO35" s="238"/>
      <c r="AP35" s="237"/>
      <c r="AQ35" s="239"/>
      <c r="AR35" s="237"/>
      <c r="AS35" s="10"/>
      <c r="AT35" s="14"/>
      <c r="AU35" s="7"/>
      <c r="AV35" s="106"/>
      <c r="AW35" s="12"/>
      <c r="AX35" s="13"/>
      <c r="AY35" s="236"/>
      <c r="AZ35" s="233"/>
      <c r="BA35" s="233"/>
      <c r="BB35" s="233"/>
      <c r="BC35" s="234"/>
      <c r="BE35" s="236"/>
      <c r="BF35" s="233"/>
      <c r="BG35" s="233"/>
      <c r="BH35" s="233"/>
      <c r="BI35" s="233"/>
      <c r="BJ35" s="109"/>
      <c r="BK35" s="7"/>
      <c r="BL35" s="7"/>
      <c r="BM35" s="99"/>
      <c r="BN35" s="7"/>
      <c r="BO35" s="7"/>
      <c r="BQ35" s="238"/>
      <c r="BR35" s="237"/>
      <c r="BS35" s="239"/>
      <c r="BT35" s="237"/>
      <c r="BU35" s="240"/>
      <c r="BV35" s="173"/>
    </row>
    <row r="36" spans="2:74" ht="13.95" customHeight="1" thickTop="1" thickBot="1" x14ac:dyDescent="0.25">
      <c r="B36" s="240">
        <v>16</v>
      </c>
      <c r="D36" s="238" t="s">
        <v>86</v>
      </c>
      <c r="E36" s="237" t="s">
        <v>5</v>
      </c>
      <c r="F36" s="239" t="s">
        <v>36</v>
      </c>
      <c r="G36" s="237" t="s">
        <v>7</v>
      </c>
      <c r="H36" s="11"/>
      <c r="I36" s="7"/>
      <c r="J36" s="7"/>
      <c r="K36" s="106"/>
      <c r="L36" s="12"/>
      <c r="M36" s="13"/>
      <c r="Q36" s="25"/>
      <c r="R36" s="3"/>
      <c r="T36" s="25"/>
      <c r="U36" s="3"/>
      <c r="Y36" s="108"/>
      <c r="Z36" s="7"/>
      <c r="AA36" s="108"/>
      <c r="AB36" s="12"/>
      <c r="AC36" s="13"/>
      <c r="AD36" s="9"/>
      <c r="AF36" s="238" t="s">
        <v>87</v>
      </c>
      <c r="AG36" s="237" t="s">
        <v>5</v>
      </c>
      <c r="AH36" s="239" t="s">
        <v>26</v>
      </c>
      <c r="AI36" s="237" t="s">
        <v>7</v>
      </c>
      <c r="AJ36" s="240">
        <v>43</v>
      </c>
      <c r="AM36" s="240">
        <v>71</v>
      </c>
      <c r="AO36" s="238" t="s">
        <v>88</v>
      </c>
      <c r="AP36" s="237" t="s">
        <v>5</v>
      </c>
      <c r="AQ36" s="239" t="s">
        <v>23</v>
      </c>
      <c r="AR36" s="237" t="s">
        <v>7</v>
      </c>
      <c r="AS36" s="95"/>
      <c r="AT36" s="101"/>
      <c r="AU36" s="7"/>
      <c r="AV36" s="106"/>
      <c r="AW36" s="12"/>
      <c r="AX36" s="13"/>
      <c r="BB36" s="25"/>
      <c r="BC36" s="3"/>
      <c r="BE36" s="25"/>
      <c r="BF36" s="3"/>
      <c r="BJ36" s="108"/>
      <c r="BK36" s="7"/>
      <c r="BL36" s="108"/>
      <c r="BM36" s="12"/>
      <c r="BN36" s="13"/>
      <c r="BO36" s="95"/>
      <c r="BQ36" s="238" t="s">
        <v>29</v>
      </c>
      <c r="BR36" s="237" t="s">
        <v>5</v>
      </c>
      <c r="BS36" s="239" t="s">
        <v>61</v>
      </c>
      <c r="BT36" s="237" t="s">
        <v>7</v>
      </c>
      <c r="BU36" s="240">
        <v>98</v>
      </c>
    </row>
    <row r="37" spans="2:74" ht="13.95" customHeight="1" thickTop="1" thickBot="1" x14ac:dyDescent="0.25">
      <c r="B37" s="240"/>
      <c r="D37" s="238"/>
      <c r="E37" s="237"/>
      <c r="F37" s="239"/>
      <c r="G37" s="237"/>
      <c r="H37" s="7"/>
      <c r="I37" s="7"/>
      <c r="J37" s="7"/>
      <c r="K37" s="97"/>
      <c r="L37" s="12"/>
      <c r="M37" s="13"/>
      <c r="Q37" s="3"/>
      <c r="R37" s="3"/>
      <c r="T37" s="3"/>
      <c r="U37" s="3"/>
      <c r="Y37" s="108"/>
      <c r="Z37" s="7"/>
      <c r="AA37" s="108"/>
      <c r="AB37" s="7"/>
      <c r="AC37" s="14"/>
      <c r="AD37" s="10"/>
      <c r="AF37" s="238"/>
      <c r="AG37" s="237"/>
      <c r="AH37" s="239"/>
      <c r="AI37" s="237"/>
      <c r="AJ37" s="240"/>
      <c r="AM37" s="240"/>
      <c r="AO37" s="238"/>
      <c r="AP37" s="237"/>
      <c r="AQ37" s="239"/>
      <c r="AR37" s="237"/>
      <c r="AS37" s="7"/>
      <c r="AT37" s="7"/>
      <c r="AU37" s="7"/>
      <c r="AV37" s="97"/>
      <c r="AW37" s="12"/>
      <c r="AX37" s="13"/>
      <c r="BB37" s="3"/>
      <c r="BC37" s="3"/>
      <c r="BE37" s="3"/>
      <c r="BF37" s="3"/>
      <c r="BJ37" s="108"/>
      <c r="BK37" s="7"/>
      <c r="BL37" s="108"/>
      <c r="BM37" s="7"/>
      <c r="BN37" s="100"/>
      <c r="BO37" s="7"/>
      <c r="BQ37" s="238"/>
      <c r="BR37" s="237"/>
      <c r="BS37" s="239"/>
      <c r="BT37" s="237"/>
      <c r="BU37" s="240"/>
    </row>
    <row r="38" spans="2:74" ht="13.95" customHeight="1" thickTop="1" thickBot="1" x14ac:dyDescent="0.25">
      <c r="B38" s="240">
        <v>17</v>
      </c>
      <c r="D38" s="238" t="s">
        <v>89</v>
      </c>
      <c r="E38" s="237" t="s">
        <v>5</v>
      </c>
      <c r="F38" s="239" t="s">
        <v>11</v>
      </c>
      <c r="G38" s="237" t="s">
        <v>7</v>
      </c>
      <c r="H38" s="7"/>
      <c r="I38" s="7"/>
      <c r="J38" s="12"/>
      <c r="K38" s="13"/>
      <c r="L38" s="105"/>
      <c r="M38" s="7"/>
      <c r="N38" s="33" t="s">
        <v>306</v>
      </c>
      <c r="O38" s="17"/>
      <c r="P38" s="30"/>
      <c r="Q38" s="31"/>
      <c r="R38" s="32"/>
      <c r="T38" s="33" t="s">
        <v>307</v>
      </c>
      <c r="U38" s="17"/>
      <c r="V38" s="30"/>
      <c r="W38" s="31"/>
      <c r="X38" s="31"/>
      <c r="Y38" s="109"/>
      <c r="Z38" s="7"/>
      <c r="AA38" s="108"/>
      <c r="AB38" s="7"/>
      <c r="AC38" s="102"/>
      <c r="AD38" s="95"/>
      <c r="AF38" s="238" t="s">
        <v>90</v>
      </c>
      <c r="AG38" s="237" t="s">
        <v>5</v>
      </c>
      <c r="AH38" s="239" t="s">
        <v>28</v>
      </c>
      <c r="AI38" s="237" t="s">
        <v>7</v>
      </c>
      <c r="AJ38" s="240">
        <v>44</v>
      </c>
      <c r="AM38" s="240">
        <v>72</v>
      </c>
      <c r="AO38" s="238" t="s">
        <v>91</v>
      </c>
      <c r="AP38" s="237" t="s">
        <v>5</v>
      </c>
      <c r="AQ38" s="239" t="s">
        <v>92</v>
      </c>
      <c r="AR38" s="237" t="s">
        <v>7</v>
      </c>
      <c r="AS38" s="95"/>
      <c r="AT38" s="7"/>
      <c r="AU38" s="12"/>
      <c r="AV38" s="14"/>
      <c r="AW38" s="14"/>
      <c r="AX38" s="13"/>
      <c r="AY38" s="33" t="s">
        <v>310</v>
      </c>
      <c r="AZ38" s="17"/>
      <c r="BA38" s="30"/>
      <c r="BB38" s="31"/>
      <c r="BC38" s="32"/>
      <c r="BE38" s="33" t="s">
        <v>311</v>
      </c>
      <c r="BF38" s="17"/>
      <c r="BG38" s="30"/>
      <c r="BH38" s="31"/>
      <c r="BI38" s="31"/>
      <c r="BJ38" s="109"/>
      <c r="BK38" s="7"/>
      <c r="BL38" s="108"/>
      <c r="BM38" s="7"/>
      <c r="BN38" s="12"/>
      <c r="BO38" s="16"/>
      <c r="BQ38" s="238" t="s">
        <v>93</v>
      </c>
      <c r="BR38" s="237" t="s">
        <v>5</v>
      </c>
      <c r="BS38" s="239" t="s">
        <v>19</v>
      </c>
      <c r="BT38" s="237" t="s">
        <v>7</v>
      </c>
      <c r="BU38" s="240">
        <v>99</v>
      </c>
    </row>
    <row r="39" spans="2:74" ht="13.95" customHeight="1" thickTop="1" thickBot="1" x14ac:dyDescent="0.25">
      <c r="B39" s="240"/>
      <c r="D39" s="238"/>
      <c r="E39" s="237"/>
      <c r="F39" s="239"/>
      <c r="G39" s="237"/>
      <c r="H39" s="10"/>
      <c r="I39" s="13"/>
      <c r="J39" s="12"/>
      <c r="K39" s="13"/>
      <c r="L39" s="105"/>
      <c r="M39" s="7"/>
      <c r="N39" s="230" t="s">
        <v>340</v>
      </c>
      <c r="O39" s="228"/>
      <c r="P39" s="228"/>
      <c r="Q39" s="228"/>
      <c r="R39" s="229"/>
      <c r="T39" s="230" t="s">
        <v>346</v>
      </c>
      <c r="U39" s="228"/>
      <c r="V39" s="228"/>
      <c r="W39" s="228"/>
      <c r="X39" s="228"/>
      <c r="Y39" s="109"/>
      <c r="Z39" s="7"/>
      <c r="AA39" s="99"/>
      <c r="AB39" s="7"/>
      <c r="AC39" s="7"/>
      <c r="AD39" s="7"/>
      <c r="AF39" s="238"/>
      <c r="AG39" s="237"/>
      <c r="AH39" s="239"/>
      <c r="AI39" s="237"/>
      <c r="AJ39" s="240"/>
      <c r="AM39" s="240"/>
      <c r="AO39" s="238"/>
      <c r="AP39" s="237"/>
      <c r="AQ39" s="239"/>
      <c r="AR39" s="237"/>
      <c r="AS39" s="7"/>
      <c r="AT39" s="97"/>
      <c r="AU39" s="12"/>
      <c r="AV39" s="14"/>
      <c r="AW39" s="14"/>
      <c r="AX39" s="13"/>
      <c r="AY39" s="230" t="s">
        <v>350</v>
      </c>
      <c r="AZ39" s="228"/>
      <c r="BA39" s="228"/>
      <c r="BB39" s="228"/>
      <c r="BC39" s="229"/>
      <c r="BE39" s="230" t="s">
        <v>352</v>
      </c>
      <c r="BF39" s="228"/>
      <c r="BG39" s="228"/>
      <c r="BH39" s="228"/>
      <c r="BI39" s="228"/>
      <c r="BJ39" s="109"/>
      <c r="BK39" s="7"/>
      <c r="BL39" s="99"/>
      <c r="BM39" s="7"/>
      <c r="BN39" s="7"/>
      <c r="BO39" s="10"/>
      <c r="BQ39" s="238"/>
      <c r="BR39" s="237"/>
      <c r="BS39" s="239"/>
      <c r="BT39" s="237"/>
      <c r="BU39" s="240"/>
    </row>
    <row r="40" spans="2:74" ht="13.95" customHeight="1" thickTop="1" thickBot="1" x14ac:dyDescent="0.25">
      <c r="B40" s="240">
        <v>18</v>
      </c>
      <c r="D40" s="238" t="s">
        <v>94</v>
      </c>
      <c r="E40" s="237" t="s">
        <v>5</v>
      </c>
      <c r="F40" s="239" t="s">
        <v>38</v>
      </c>
      <c r="G40" s="237" t="s">
        <v>7</v>
      </c>
      <c r="H40" s="95"/>
      <c r="I40" s="104"/>
      <c r="J40" s="12"/>
      <c r="K40" s="13"/>
      <c r="L40" s="105"/>
      <c r="M40" s="7"/>
      <c r="N40" s="230"/>
      <c r="O40" s="228"/>
      <c r="P40" s="228"/>
      <c r="Q40" s="228"/>
      <c r="R40" s="229"/>
      <c r="T40" s="230"/>
      <c r="U40" s="228"/>
      <c r="V40" s="228"/>
      <c r="W40" s="228"/>
      <c r="X40" s="228"/>
      <c r="Y40" s="109"/>
      <c r="Z40" s="108"/>
      <c r="AA40" s="12"/>
      <c r="AB40" s="13"/>
      <c r="AC40" s="7"/>
      <c r="AD40" s="95"/>
      <c r="AF40" s="238" t="s">
        <v>95</v>
      </c>
      <c r="AG40" s="237" t="s">
        <v>5</v>
      </c>
      <c r="AH40" s="239" t="s">
        <v>19</v>
      </c>
      <c r="AI40" s="237" t="s">
        <v>7</v>
      </c>
      <c r="AJ40" s="240">
        <v>45</v>
      </c>
      <c r="AM40" s="240">
        <v>73</v>
      </c>
      <c r="AO40" s="238" t="s">
        <v>96</v>
      </c>
      <c r="AP40" s="237" t="s">
        <v>5</v>
      </c>
      <c r="AQ40" s="239" t="s">
        <v>64</v>
      </c>
      <c r="AR40" s="237" t="s">
        <v>7</v>
      </c>
      <c r="AS40" s="11"/>
      <c r="AT40" s="14"/>
      <c r="AU40" s="14"/>
      <c r="AV40" s="14"/>
      <c r="AW40" s="14"/>
      <c r="AX40" s="13"/>
      <c r="AY40" s="230"/>
      <c r="AZ40" s="228"/>
      <c r="BA40" s="228"/>
      <c r="BB40" s="228"/>
      <c r="BC40" s="229"/>
      <c r="BE40" s="230"/>
      <c r="BF40" s="228"/>
      <c r="BG40" s="228"/>
      <c r="BH40" s="228"/>
      <c r="BI40" s="228"/>
      <c r="BJ40" s="109"/>
      <c r="BK40" s="12"/>
      <c r="BL40" s="14"/>
      <c r="BM40" s="13"/>
      <c r="BN40" s="7"/>
      <c r="BO40" s="95"/>
      <c r="BQ40" s="238" t="s">
        <v>75</v>
      </c>
      <c r="BR40" s="237" t="s">
        <v>5</v>
      </c>
      <c r="BS40" s="239" t="s">
        <v>97</v>
      </c>
      <c r="BT40" s="237" t="s">
        <v>7</v>
      </c>
      <c r="BU40" s="240">
        <v>100</v>
      </c>
    </row>
    <row r="41" spans="2:74" ht="13.95" customHeight="1" thickTop="1" thickBot="1" x14ac:dyDescent="0.25">
      <c r="B41" s="240"/>
      <c r="D41" s="238"/>
      <c r="E41" s="237"/>
      <c r="F41" s="239"/>
      <c r="G41" s="237"/>
      <c r="H41" s="7"/>
      <c r="I41" s="7"/>
      <c r="J41" s="14"/>
      <c r="K41" s="7"/>
      <c r="L41" s="105"/>
      <c r="M41" s="7"/>
      <c r="N41" s="230"/>
      <c r="O41" s="228"/>
      <c r="P41" s="228"/>
      <c r="Q41" s="228"/>
      <c r="R41" s="229"/>
      <c r="T41" s="230"/>
      <c r="U41" s="228"/>
      <c r="V41" s="228"/>
      <c r="W41" s="228"/>
      <c r="X41" s="228"/>
      <c r="Y41" s="109"/>
      <c r="Z41" s="108"/>
      <c r="AA41" s="12"/>
      <c r="AB41" s="13"/>
      <c r="AC41" s="99"/>
      <c r="AD41" s="7"/>
      <c r="AF41" s="238"/>
      <c r="AG41" s="237"/>
      <c r="AH41" s="239"/>
      <c r="AI41" s="237"/>
      <c r="AJ41" s="240"/>
      <c r="AM41" s="240"/>
      <c r="AO41" s="238"/>
      <c r="AP41" s="237"/>
      <c r="AQ41" s="239"/>
      <c r="AR41" s="237"/>
      <c r="AS41" s="7"/>
      <c r="AT41" s="7"/>
      <c r="AU41" s="14"/>
      <c r="AV41" s="12"/>
      <c r="AW41" s="14"/>
      <c r="AX41" s="13"/>
      <c r="AY41" s="230"/>
      <c r="AZ41" s="228"/>
      <c r="BA41" s="228"/>
      <c r="BB41" s="228"/>
      <c r="BC41" s="229"/>
      <c r="BE41" s="230"/>
      <c r="BF41" s="228"/>
      <c r="BG41" s="228"/>
      <c r="BH41" s="228"/>
      <c r="BI41" s="228"/>
      <c r="BJ41" s="109"/>
      <c r="BK41" s="12"/>
      <c r="BL41" s="14"/>
      <c r="BM41" s="13"/>
      <c r="BN41" s="99"/>
      <c r="BO41" s="7"/>
      <c r="BQ41" s="238"/>
      <c r="BR41" s="237"/>
      <c r="BS41" s="239"/>
      <c r="BT41" s="237"/>
      <c r="BU41" s="240"/>
    </row>
    <row r="42" spans="2:74" ht="13.95" customHeight="1" thickTop="1" x14ac:dyDescent="0.2">
      <c r="B42" s="240">
        <v>19</v>
      </c>
      <c r="D42" s="238" t="s">
        <v>98</v>
      </c>
      <c r="E42" s="237" t="s">
        <v>5</v>
      </c>
      <c r="F42" s="239" t="s">
        <v>84</v>
      </c>
      <c r="G42" s="237" t="s">
        <v>7</v>
      </c>
      <c r="H42" s="7"/>
      <c r="I42" s="7"/>
      <c r="J42" s="101"/>
      <c r="K42" s="7"/>
      <c r="L42" s="105"/>
      <c r="M42" s="7"/>
      <c r="N42" s="235" t="s">
        <v>345</v>
      </c>
      <c r="O42" s="231"/>
      <c r="P42" s="231"/>
      <c r="Q42" s="231"/>
      <c r="R42" s="232"/>
      <c r="T42" s="235" t="s">
        <v>347</v>
      </c>
      <c r="U42" s="231"/>
      <c r="V42" s="231"/>
      <c r="W42" s="231"/>
      <c r="X42" s="231"/>
      <c r="Y42" s="109"/>
      <c r="Z42" s="108"/>
      <c r="AA42" s="12"/>
      <c r="AB42" s="14"/>
      <c r="AC42" s="14"/>
      <c r="AD42" s="16"/>
      <c r="AF42" s="238" t="s">
        <v>99</v>
      </c>
      <c r="AG42" s="237" t="s">
        <v>5</v>
      </c>
      <c r="AH42" s="239" t="s">
        <v>15</v>
      </c>
      <c r="AI42" s="237" t="s">
        <v>7</v>
      </c>
      <c r="AJ42" s="240">
        <v>46</v>
      </c>
      <c r="AM42" s="240">
        <v>74</v>
      </c>
      <c r="AO42" s="238" t="s">
        <v>100</v>
      </c>
      <c r="AP42" s="237" t="s">
        <v>5</v>
      </c>
      <c r="AQ42" s="239" t="s">
        <v>11</v>
      </c>
      <c r="AR42" s="237" t="s">
        <v>7</v>
      </c>
      <c r="AS42" s="7"/>
      <c r="AT42" s="7"/>
      <c r="AU42" s="101"/>
      <c r="AV42" s="12"/>
      <c r="AW42" s="14"/>
      <c r="AX42" s="13"/>
      <c r="AY42" s="235" t="s">
        <v>344</v>
      </c>
      <c r="AZ42" s="231"/>
      <c r="BA42" s="231"/>
      <c r="BB42" s="231"/>
      <c r="BC42" s="232"/>
      <c r="BE42" s="235" t="s">
        <v>345</v>
      </c>
      <c r="BF42" s="231"/>
      <c r="BG42" s="231"/>
      <c r="BH42" s="231"/>
      <c r="BI42" s="232"/>
      <c r="BJ42" s="109"/>
      <c r="BK42" s="12"/>
      <c r="BL42" s="14"/>
      <c r="BM42" s="14"/>
      <c r="BN42" s="14"/>
      <c r="BO42" s="16"/>
      <c r="BQ42" s="238" t="s">
        <v>101</v>
      </c>
      <c r="BR42" s="237" t="s">
        <v>5</v>
      </c>
      <c r="BS42" s="239" t="s">
        <v>51</v>
      </c>
      <c r="BT42" s="237" t="s">
        <v>7</v>
      </c>
      <c r="BU42" s="240">
        <v>101</v>
      </c>
    </row>
    <row r="43" spans="2:74" ht="13.95" customHeight="1" thickBot="1" x14ac:dyDescent="0.25">
      <c r="B43" s="240"/>
      <c r="D43" s="238"/>
      <c r="E43" s="237"/>
      <c r="F43" s="239"/>
      <c r="G43" s="237"/>
      <c r="H43" s="10"/>
      <c r="I43" s="96"/>
      <c r="J43" s="106"/>
      <c r="K43" s="7"/>
      <c r="L43" s="105"/>
      <c r="M43" s="7"/>
      <c r="N43" s="236"/>
      <c r="O43" s="233"/>
      <c r="P43" s="233"/>
      <c r="Q43" s="233"/>
      <c r="R43" s="234"/>
      <c r="T43" s="236"/>
      <c r="U43" s="233"/>
      <c r="V43" s="233"/>
      <c r="W43" s="233"/>
      <c r="X43" s="233"/>
      <c r="Y43" s="109"/>
      <c r="Z43" s="108"/>
      <c r="AA43" s="7"/>
      <c r="AB43" s="14"/>
      <c r="AC43" s="7"/>
      <c r="AD43" s="10"/>
      <c r="AF43" s="238"/>
      <c r="AG43" s="237"/>
      <c r="AH43" s="239"/>
      <c r="AI43" s="237"/>
      <c r="AJ43" s="240"/>
      <c r="AM43" s="240"/>
      <c r="AO43" s="238"/>
      <c r="AP43" s="237"/>
      <c r="AQ43" s="239"/>
      <c r="AR43" s="237"/>
      <c r="AS43" s="10"/>
      <c r="AT43" s="96"/>
      <c r="AU43" s="106"/>
      <c r="AV43" s="12"/>
      <c r="AW43" s="14"/>
      <c r="AX43" s="13"/>
      <c r="AY43" s="236"/>
      <c r="AZ43" s="233"/>
      <c r="BA43" s="233"/>
      <c r="BB43" s="233"/>
      <c r="BC43" s="234"/>
      <c r="BE43" s="236"/>
      <c r="BF43" s="233"/>
      <c r="BG43" s="233"/>
      <c r="BH43" s="233"/>
      <c r="BI43" s="234"/>
      <c r="BJ43" s="109"/>
      <c r="BK43" s="12"/>
      <c r="BL43" s="13"/>
      <c r="BM43" s="14"/>
      <c r="BN43" s="7"/>
      <c r="BO43" s="10"/>
      <c r="BQ43" s="238"/>
      <c r="BR43" s="237"/>
      <c r="BS43" s="239"/>
      <c r="BT43" s="237"/>
      <c r="BU43" s="240"/>
    </row>
    <row r="44" spans="2:74" ht="13.95" customHeight="1" thickTop="1" thickBot="1" x14ac:dyDescent="0.25">
      <c r="B44" s="240">
        <v>20</v>
      </c>
      <c r="D44" s="238" t="s">
        <v>102</v>
      </c>
      <c r="E44" s="237" t="s">
        <v>5</v>
      </c>
      <c r="F44" s="239" t="s">
        <v>51</v>
      </c>
      <c r="G44" s="237" t="s">
        <v>7</v>
      </c>
      <c r="H44" s="95"/>
      <c r="I44" s="106"/>
      <c r="J44" s="7"/>
      <c r="K44" s="7"/>
      <c r="L44" s="105"/>
      <c r="M44" s="7"/>
      <c r="Y44" s="108"/>
      <c r="Z44" s="108"/>
      <c r="AA44" s="7"/>
      <c r="AB44" s="102"/>
      <c r="AC44" s="7"/>
      <c r="AD44" s="9"/>
      <c r="AF44" s="238" t="s">
        <v>103</v>
      </c>
      <c r="AG44" s="237" t="s">
        <v>5</v>
      </c>
      <c r="AH44" s="239" t="s">
        <v>21</v>
      </c>
      <c r="AI44" s="237" t="s">
        <v>7</v>
      </c>
      <c r="AJ44" s="240">
        <v>47</v>
      </c>
      <c r="AM44" s="240">
        <v>75</v>
      </c>
      <c r="AO44" s="238" t="s">
        <v>104</v>
      </c>
      <c r="AP44" s="237" t="s">
        <v>5</v>
      </c>
      <c r="AQ44" s="239" t="s">
        <v>51</v>
      </c>
      <c r="AR44" s="237" t="s">
        <v>7</v>
      </c>
      <c r="AS44" s="95"/>
      <c r="AT44" s="106"/>
      <c r="AU44" s="7"/>
      <c r="AV44" s="12"/>
      <c r="AW44" s="14"/>
      <c r="AX44" s="13"/>
      <c r="BJ44" s="108"/>
      <c r="BK44" s="12"/>
      <c r="BL44" s="13"/>
      <c r="BM44" s="102"/>
      <c r="BN44" s="95"/>
      <c r="BO44" s="95"/>
      <c r="BQ44" s="238" t="s">
        <v>105</v>
      </c>
      <c r="BR44" s="237" t="s">
        <v>5</v>
      </c>
      <c r="BS44" s="239" t="s">
        <v>11</v>
      </c>
      <c r="BT44" s="237" t="s">
        <v>7</v>
      </c>
      <c r="BU44" s="240">
        <v>102</v>
      </c>
    </row>
    <row r="45" spans="2:74" ht="13.95" customHeight="1" thickTop="1" thickBot="1" x14ac:dyDescent="0.25">
      <c r="B45" s="240"/>
      <c r="D45" s="238"/>
      <c r="E45" s="237"/>
      <c r="F45" s="239"/>
      <c r="G45" s="237"/>
      <c r="H45" s="7"/>
      <c r="I45" s="7"/>
      <c r="J45" s="7"/>
      <c r="K45" s="7"/>
      <c r="L45" s="107"/>
      <c r="M45" s="7"/>
      <c r="Y45" s="108"/>
      <c r="Z45" s="108"/>
      <c r="AA45" s="7"/>
      <c r="AB45" s="108"/>
      <c r="AC45" s="98"/>
      <c r="AD45" s="10"/>
      <c r="AF45" s="238"/>
      <c r="AG45" s="237"/>
      <c r="AH45" s="239"/>
      <c r="AI45" s="237"/>
      <c r="AJ45" s="240"/>
      <c r="AM45" s="240"/>
      <c r="AO45" s="238"/>
      <c r="AP45" s="237"/>
      <c r="AQ45" s="239"/>
      <c r="AR45" s="237"/>
      <c r="AS45" s="7"/>
      <c r="AT45" s="7"/>
      <c r="AU45" s="7"/>
      <c r="AV45" s="7"/>
      <c r="AW45" s="14"/>
      <c r="AX45" s="7"/>
      <c r="BJ45" s="108"/>
      <c r="BK45" s="98"/>
      <c r="BL45" s="7"/>
      <c r="BM45" s="7"/>
      <c r="BN45" s="7"/>
      <c r="BO45" s="7"/>
      <c r="BQ45" s="238"/>
      <c r="BR45" s="237"/>
      <c r="BS45" s="239"/>
      <c r="BT45" s="237"/>
      <c r="BU45" s="240"/>
    </row>
    <row r="46" spans="2:74" ht="13.95" customHeight="1" thickTop="1" thickBot="1" x14ac:dyDescent="0.25">
      <c r="B46" s="240">
        <v>21</v>
      </c>
      <c r="D46" s="238" t="s">
        <v>106</v>
      </c>
      <c r="E46" s="237" t="s">
        <v>5</v>
      </c>
      <c r="F46" s="239" t="s">
        <v>92</v>
      </c>
      <c r="G46" s="237" t="s">
        <v>7</v>
      </c>
      <c r="H46" s="95"/>
      <c r="I46" s="7"/>
      <c r="J46" s="7"/>
      <c r="K46" s="12"/>
      <c r="L46" s="7"/>
      <c r="M46" s="7"/>
      <c r="Y46" s="108"/>
      <c r="Z46" s="108"/>
      <c r="AA46" s="7"/>
      <c r="AB46" s="7"/>
      <c r="AC46" s="108"/>
      <c r="AD46" s="95"/>
      <c r="AF46" s="238" t="s">
        <v>75</v>
      </c>
      <c r="AG46" s="237" t="s">
        <v>5</v>
      </c>
      <c r="AH46" s="239" t="s">
        <v>11</v>
      </c>
      <c r="AI46" s="237" t="s">
        <v>7</v>
      </c>
      <c r="AJ46" s="240">
        <v>48</v>
      </c>
      <c r="AM46" s="240">
        <v>76</v>
      </c>
      <c r="AO46" s="238" t="s">
        <v>107</v>
      </c>
      <c r="AP46" s="237" t="s">
        <v>5</v>
      </c>
      <c r="AQ46" s="239" t="s">
        <v>28</v>
      </c>
      <c r="AR46" s="237" t="s">
        <v>7</v>
      </c>
      <c r="AS46" s="95"/>
      <c r="AT46" s="7"/>
      <c r="AU46" s="7"/>
      <c r="AV46" s="7"/>
      <c r="AW46" s="101"/>
      <c r="AX46" s="7"/>
      <c r="BJ46" s="7"/>
      <c r="BK46" s="108"/>
      <c r="BL46" s="7"/>
      <c r="BM46" s="7"/>
      <c r="BN46" s="7"/>
      <c r="BO46" s="95"/>
      <c r="BQ46" s="238" t="s">
        <v>108</v>
      </c>
      <c r="BR46" s="237" t="s">
        <v>5</v>
      </c>
      <c r="BS46" s="239" t="s">
        <v>11</v>
      </c>
      <c r="BT46" s="237" t="s">
        <v>7</v>
      </c>
      <c r="BU46" s="240">
        <v>103</v>
      </c>
    </row>
    <row r="47" spans="2:74" ht="13.95" customHeight="1" thickTop="1" thickBot="1" x14ac:dyDescent="0.25">
      <c r="B47" s="240"/>
      <c r="D47" s="238"/>
      <c r="E47" s="237"/>
      <c r="F47" s="239"/>
      <c r="G47" s="237"/>
      <c r="H47" s="7"/>
      <c r="I47" s="97"/>
      <c r="J47" s="7"/>
      <c r="K47" s="12"/>
      <c r="L47" s="7"/>
      <c r="M47" s="7"/>
      <c r="Y47" s="108"/>
      <c r="Z47" s="99"/>
      <c r="AA47" s="7"/>
      <c r="AB47" s="7"/>
      <c r="AC47" s="7"/>
      <c r="AD47" s="7"/>
      <c r="AF47" s="238"/>
      <c r="AG47" s="237"/>
      <c r="AH47" s="239"/>
      <c r="AI47" s="237"/>
      <c r="AJ47" s="240"/>
      <c r="AM47" s="240"/>
      <c r="AO47" s="238"/>
      <c r="AP47" s="237"/>
      <c r="AQ47" s="239"/>
      <c r="AR47" s="237"/>
      <c r="AS47" s="7"/>
      <c r="AT47" s="97"/>
      <c r="AU47" s="7"/>
      <c r="AV47" s="7"/>
      <c r="AW47" s="106"/>
      <c r="AX47" s="7"/>
      <c r="BJ47" s="7"/>
      <c r="BK47" s="108"/>
      <c r="BL47" s="7"/>
      <c r="BM47" s="7"/>
      <c r="BN47" s="99"/>
      <c r="BO47" s="7"/>
      <c r="BQ47" s="238"/>
      <c r="BR47" s="237"/>
      <c r="BS47" s="239"/>
      <c r="BT47" s="237"/>
      <c r="BU47" s="240"/>
    </row>
    <row r="48" spans="2:74" ht="13.95" customHeight="1" thickTop="1" thickBot="1" x14ac:dyDescent="0.25">
      <c r="B48" s="240">
        <v>22</v>
      </c>
      <c r="D48" s="238" t="s">
        <v>109</v>
      </c>
      <c r="E48" s="237" t="s">
        <v>5</v>
      </c>
      <c r="F48" s="239" t="s">
        <v>61</v>
      </c>
      <c r="G48" s="237" t="s">
        <v>7</v>
      </c>
      <c r="H48" s="11"/>
      <c r="I48" s="14"/>
      <c r="J48" s="7"/>
      <c r="K48" s="12"/>
      <c r="L48" s="7"/>
      <c r="M48" s="7"/>
      <c r="Y48" s="7"/>
      <c r="Z48" s="12"/>
      <c r="AA48" s="13"/>
      <c r="AB48" s="7"/>
      <c r="AC48" s="7"/>
      <c r="AD48" s="95"/>
      <c r="AF48" s="238" t="s">
        <v>110</v>
      </c>
      <c r="AG48" s="237" t="s">
        <v>5</v>
      </c>
      <c r="AH48" s="239" t="s">
        <v>51</v>
      </c>
      <c r="AI48" s="237" t="s">
        <v>7</v>
      </c>
      <c r="AJ48" s="240">
        <v>49</v>
      </c>
      <c r="AM48" s="240">
        <v>77</v>
      </c>
      <c r="AO48" s="238" t="s">
        <v>111</v>
      </c>
      <c r="AP48" s="237" t="s">
        <v>5</v>
      </c>
      <c r="AQ48" s="239" t="s">
        <v>19</v>
      </c>
      <c r="AR48" s="237" t="s">
        <v>7</v>
      </c>
      <c r="AS48" s="11"/>
      <c r="AT48" s="13"/>
      <c r="AU48" s="106"/>
      <c r="AV48" s="7"/>
      <c r="AW48" s="106"/>
      <c r="AX48" s="7"/>
      <c r="BJ48" s="7"/>
      <c r="BK48" s="108"/>
      <c r="BL48" s="7"/>
      <c r="BM48" s="108"/>
      <c r="BN48" s="12"/>
      <c r="BO48" s="16"/>
      <c r="BQ48" s="238" t="s">
        <v>112</v>
      </c>
      <c r="BR48" s="237" t="s">
        <v>5</v>
      </c>
      <c r="BS48" s="239" t="s">
        <v>28</v>
      </c>
      <c r="BT48" s="237" t="s">
        <v>7</v>
      </c>
      <c r="BU48" s="240">
        <v>104</v>
      </c>
    </row>
    <row r="49" spans="1:74" ht="13.95" customHeight="1" thickTop="1" thickBot="1" x14ac:dyDescent="0.25">
      <c r="B49" s="240"/>
      <c r="D49" s="238"/>
      <c r="E49" s="237"/>
      <c r="F49" s="239"/>
      <c r="G49" s="237"/>
      <c r="H49" s="7"/>
      <c r="I49" s="7"/>
      <c r="J49" s="96"/>
      <c r="K49" s="12"/>
      <c r="L49" s="7"/>
      <c r="M49" s="7"/>
      <c r="O49" s="28"/>
      <c r="P49" s="28"/>
      <c r="Q49" s="25"/>
      <c r="R49" s="3"/>
      <c r="T49" s="25"/>
      <c r="U49" s="3"/>
      <c r="V49" s="28"/>
      <c r="W49" s="28"/>
      <c r="Y49" s="7"/>
      <c r="Z49" s="7"/>
      <c r="AA49" s="13"/>
      <c r="AB49" s="7"/>
      <c r="AC49" s="99"/>
      <c r="AD49" s="7"/>
      <c r="AF49" s="238"/>
      <c r="AG49" s="237"/>
      <c r="AH49" s="239"/>
      <c r="AI49" s="237"/>
      <c r="AJ49" s="240"/>
      <c r="AM49" s="240"/>
      <c r="AO49" s="238"/>
      <c r="AP49" s="237"/>
      <c r="AQ49" s="239"/>
      <c r="AR49" s="237"/>
      <c r="AS49" s="7"/>
      <c r="AT49" s="7"/>
      <c r="AU49" s="97"/>
      <c r="AV49" s="7"/>
      <c r="AW49" s="106"/>
      <c r="AX49" s="7"/>
      <c r="BJ49" s="7"/>
      <c r="BK49" s="108"/>
      <c r="BL49" s="7"/>
      <c r="BM49" s="99"/>
      <c r="BN49" s="7"/>
      <c r="BO49" s="10"/>
      <c r="BQ49" s="238"/>
      <c r="BR49" s="237"/>
      <c r="BS49" s="239"/>
      <c r="BT49" s="237"/>
      <c r="BU49" s="240"/>
    </row>
    <row r="50" spans="1:74" ht="13.95" customHeight="1" thickTop="1" thickBot="1" x14ac:dyDescent="0.25">
      <c r="B50" s="240">
        <v>23</v>
      </c>
      <c r="D50" s="238" t="s">
        <v>113</v>
      </c>
      <c r="E50" s="237" t="s">
        <v>5</v>
      </c>
      <c r="F50" s="239" t="s">
        <v>23</v>
      </c>
      <c r="G50" s="237" t="s">
        <v>7</v>
      </c>
      <c r="H50" s="7"/>
      <c r="I50" s="7"/>
      <c r="J50" s="106"/>
      <c r="K50" s="105"/>
      <c r="L50" s="7"/>
      <c r="M50" s="7"/>
      <c r="O50" s="28"/>
      <c r="P50" s="28"/>
      <c r="Q50" s="3"/>
      <c r="R50" s="3"/>
      <c r="T50" s="3"/>
      <c r="U50" s="3"/>
      <c r="V50" s="28"/>
      <c r="W50" s="28"/>
      <c r="Y50" s="7"/>
      <c r="Z50" s="7"/>
      <c r="AA50" s="13"/>
      <c r="AB50" s="108"/>
      <c r="AC50" s="12"/>
      <c r="AD50" s="16"/>
      <c r="AF50" s="238" t="s">
        <v>114</v>
      </c>
      <c r="AG50" s="237" t="s">
        <v>5</v>
      </c>
      <c r="AH50" s="239" t="s">
        <v>9</v>
      </c>
      <c r="AI50" s="237" t="s">
        <v>7</v>
      </c>
      <c r="AJ50" s="240">
        <v>50</v>
      </c>
      <c r="AM50" s="240">
        <v>78</v>
      </c>
      <c r="AO50" s="238" t="s">
        <v>115</v>
      </c>
      <c r="AP50" s="237" t="s">
        <v>5</v>
      </c>
      <c r="AQ50" s="239" t="s">
        <v>17</v>
      </c>
      <c r="AR50" s="237" t="s">
        <v>7</v>
      </c>
      <c r="AS50" s="95"/>
      <c r="AT50" s="12"/>
      <c r="AU50" s="14"/>
      <c r="AV50" s="13"/>
      <c r="AW50" s="106"/>
      <c r="AX50" s="7"/>
      <c r="BJ50" s="7"/>
      <c r="BK50" s="108"/>
      <c r="BL50" s="12"/>
      <c r="BM50" s="14"/>
      <c r="BN50" s="13"/>
      <c r="BO50" s="9"/>
      <c r="BQ50" s="238" t="s">
        <v>68</v>
      </c>
      <c r="BR50" s="237" t="s">
        <v>5</v>
      </c>
      <c r="BS50" s="239" t="s">
        <v>19</v>
      </c>
      <c r="BT50" s="237" t="s">
        <v>7</v>
      </c>
      <c r="BU50" s="240">
        <v>105</v>
      </c>
    </row>
    <row r="51" spans="1:74" ht="13.95" customHeight="1" thickTop="1" thickBot="1" x14ac:dyDescent="0.25">
      <c r="B51" s="240"/>
      <c r="D51" s="238"/>
      <c r="E51" s="237"/>
      <c r="F51" s="239"/>
      <c r="G51" s="237"/>
      <c r="H51" s="10"/>
      <c r="I51" s="96"/>
      <c r="J51" s="106"/>
      <c r="K51" s="105"/>
      <c r="L51" s="7"/>
      <c r="M51" s="7"/>
      <c r="O51" s="28"/>
      <c r="P51" s="28"/>
      <c r="Q51" s="25"/>
      <c r="R51" s="3"/>
      <c r="T51" s="25"/>
      <c r="U51" s="3"/>
      <c r="V51" s="28"/>
      <c r="W51" s="28"/>
      <c r="Y51" s="7"/>
      <c r="Z51" s="7"/>
      <c r="AA51" s="13"/>
      <c r="AB51" s="99"/>
      <c r="AC51" s="7"/>
      <c r="AD51" s="10"/>
      <c r="AF51" s="238"/>
      <c r="AG51" s="237"/>
      <c r="AH51" s="239"/>
      <c r="AI51" s="237"/>
      <c r="AJ51" s="240"/>
      <c r="AM51" s="240"/>
      <c r="AO51" s="238"/>
      <c r="AP51" s="237"/>
      <c r="AQ51" s="239"/>
      <c r="AR51" s="237"/>
      <c r="AS51" s="7"/>
      <c r="AT51" s="107"/>
      <c r="AU51" s="12"/>
      <c r="AV51" s="13"/>
      <c r="AW51" s="106"/>
      <c r="AX51" s="7"/>
      <c r="BJ51" s="7"/>
      <c r="BK51" s="108"/>
      <c r="BL51" s="12"/>
      <c r="BM51" s="13"/>
      <c r="BN51" s="14"/>
      <c r="BO51" s="10"/>
      <c r="BQ51" s="238"/>
      <c r="BR51" s="237"/>
      <c r="BS51" s="239"/>
      <c r="BT51" s="237"/>
      <c r="BU51" s="240"/>
    </row>
    <row r="52" spans="1:74" ht="13.95" customHeight="1" thickTop="1" thickBot="1" x14ac:dyDescent="0.25">
      <c r="A52" s="173" t="s">
        <v>370</v>
      </c>
      <c r="B52" s="240">
        <v>24</v>
      </c>
      <c r="D52" s="238" t="s">
        <v>116</v>
      </c>
      <c r="E52" s="237" t="s">
        <v>5</v>
      </c>
      <c r="F52" s="239" t="s">
        <v>21</v>
      </c>
      <c r="G52" s="237" t="s">
        <v>7</v>
      </c>
      <c r="H52" s="95"/>
      <c r="I52" s="106"/>
      <c r="J52" s="7"/>
      <c r="K52" s="105"/>
      <c r="L52" s="7"/>
      <c r="M52" s="7"/>
      <c r="O52" s="28"/>
      <c r="P52" s="28"/>
      <c r="Q52" s="3"/>
      <c r="R52" s="3"/>
      <c r="T52" s="3"/>
      <c r="U52" s="3"/>
      <c r="V52" s="28"/>
      <c r="W52" s="28"/>
      <c r="Y52" s="7"/>
      <c r="Z52" s="7"/>
      <c r="AA52" s="14"/>
      <c r="AB52" s="14"/>
      <c r="AC52" s="13"/>
      <c r="AD52" s="9"/>
      <c r="AF52" s="238" t="s">
        <v>29</v>
      </c>
      <c r="AG52" s="237" t="s">
        <v>5</v>
      </c>
      <c r="AH52" s="239" t="s">
        <v>92</v>
      </c>
      <c r="AI52" s="237" t="s">
        <v>7</v>
      </c>
      <c r="AJ52" s="240">
        <v>51</v>
      </c>
      <c r="AM52" s="240">
        <v>79</v>
      </c>
      <c r="AO52" s="238" t="s">
        <v>117</v>
      </c>
      <c r="AP52" s="237" t="s">
        <v>5</v>
      </c>
      <c r="AQ52" s="239" t="s">
        <v>15</v>
      </c>
      <c r="AR52" s="237" t="s">
        <v>7</v>
      </c>
      <c r="AS52" s="11"/>
      <c r="AT52" s="7"/>
      <c r="AU52" s="12"/>
      <c r="AV52" s="13"/>
      <c r="AW52" s="106"/>
      <c r="AX52" s="7"/>
      <c r="BJ52" s="7"/>
      <c r="BK52" s="108"/>
      <c r="BL52" s="12"/>
      <c r="BM52" s="13"/>
      <c r="BN52" s="102"/>
      <c r="BO52" s="95"/>
      <c r="BQ52" s="238" t="s">
        <v>118</v>
      </c>
      <c r="BR52" s="237" t="s">
        <v>5</v>
      </c>
      <c r="BS52" s="239" t="s">
        <v>64</v>
      </c>
      <c r="BT52" s="237" t="s">
        <v>7</v>
      </c>
      <c r="BU52" s="240">
        <v>106</v>
      </c>
    </row>
    <row r="53" spans="1:74" ht="13.95" customHeight="1" thickTop="1" thickBot="1" x14ac:dyDescent="0.25">
      <c r="A53" s="173"/>
      <c r="B53" s="240"/>
      <c r="D53" s="238"/>
      <c r="E53" s="237"/>
      <c r="F53" s="239"/>
      <c r="G53" s="237"/>
      <c r="H53" s="7"/>
      <c r="I53" s="7"/>
      <c r="J53" s="7"/>
      <c r="K53" s="107"/>
      <c r="L53" s="7"/>
      <c r="M53" s="7"/>
      <c r="O53" s="28"/>
      <c r="P53" s="28"/>
      <c r="Q53" s="25"/>
      <c r="R53" s="3"/>
      <c r="T53" s="25"/>
      <c r="U53" s="3"/>
      <c r="V53" s="28"/>
      <c r="W53" s="28"/>
      <c r="Y53" s="7"/>
      <c r="Z53" s="7"/>
      <c r="AA53" s="14"/>
      <c r="AB53" s="13"/>
      <c r="AC53" s="14"/>
      <c r="AD53" s="10"/>
      <c r="AF53" s="238"/>
      <c r="AG53" s="237"/>
      <c r="AH53" s="239"/>
      <c r="AI53" s="237"/>
      <c r="AJ53" s="240"/>
      <c r="AM53" s="240"/>
      <c r="AO53" s="238"/>
      <c r="AP53" s="237"/>
      <c r="AQ53" s="239"/>
      <c r="AR53" s="237"/>
      <c r="AS53" s="7"/>
      <c r="AT53" s="7"/>
      <c r="AU53" s="7"/>
      <c r="AV53" s="96"/>
      <c r="AW53" s="106"/>
      <c r="AX53" s="7"/>
      <c r="BJ53" s="7"/>
      <c r="BK53" s="108"/>
      <c r="BL53" s="98"/>
      <c r="BM53" s="7"/>
      <c r="BN53" s="7"/>
      <c r="BO53" s="7"/>
      <c r="BQ53" s="238"/>
      <c r="BR53" s="237"/>
      <c r="BS53" s="239"/>
      <c r="BT53" s="237"/>
      <c r="BU53" s="240"/>
    </row>
    <row r="54" spans="1:74" ht="13.95" customHeight="1" thickTop="1" thickBot="1" x14ac:dyDescent="0.25">
      <c r="B54" s="240">
        <v>25</v>
      </c>
      <c r="D54" s="238" t="s">
        <v>119</v>
      </c>
      <c r="E54" s="237" t="s">
        <v>5</v>
      </c>
      <c r="F54" s="239" t="s">
        <v>19</v>
      </c>
      <c r="G54" s="237" t="s">
        <v>7</v>
      </c>
      <c r="H54" s="95"/>
      <c r="I54" s="7"/>
      <c r="J54" s="12"/>
      <c r="K54" s="7"/>
      <c r="L54" s="7"/>
      <c r="M54" s="7"/>
      <c r="O54" s="28"/>
      <c r="P54" s="28"/>
      <c r="Q54" s="3"/>
      <c r="R54" s="3"/>
      <c r="T54" s="3"/>
      <c r="U54" s="3"/>
      <c r="V54" s="28"/>
      <c r="W54" s="28"/>
      <c r="Y54" s="7"/>
      <c r="Z54" s="7"/>
      <c r="AA54" s="14"/>
      <c r="AB54" s="13"/>
      <c r="AC54" s="102"/>
      <c r="AD54" s="95"/>
      <c r="AF54" s="238" t="s">
        <v>120</v>
      </c>
      <c r="AG54" s="237" t="s">
        <v>5</v>
      </c>
      <c r="AH54" s="239" t="s">
        <v>19</v>
      </c>
      <c r="AI54" s="237" t="s">
        <v>7</v>
      </c>
      <c r="AJ54" s="240">
        <v>52</v>
      </c>
      <c r="AM54" s="240">
        <v>80</v>
      </c>
      <c r="AO54" s="238" t="s">
        <v>121</v>
      </c>
      <c r="AP54" s="237" t="s">
        <v>5</v>
      </c>
      <c r="AQ54" s="239" t="s">
        <v>41</v>
      </c>
      <c r="AR54" s="237" t="s">
        <v>7</v>
      </c>
      <c r="AS54" s="7"/>
      <c r="AT54" s="7"/>
      <c r="AU54" s="7"/>
      <c r="AV54" s="106"/>
      <c r="AW54" s="7"/>
      <c r="AX54" s="7"/>
      <c r="BJ54" s="7"/>
      <c r="BK54" s="7"/>
      <c r="BL54" s="108"/>
      <c r="BM54" s="7"/>
      <c r="BN54" s="7"/>
      <c r="BO54" s="9"/>
      <c r="BQ54" s="238" t="s">
        <v>122</v>
      </c>
      <c r="BR54" s="237" t="s">
        <v>5</v>
      </c>
      <c r="BS54" s="239" t="s">
        <v>9</v>
      </c>
      <c r="BT54" s="237" t="s">
        <v>7</v>
      </c>
      <c r="BU54" s="240">
        <v>107</v>
      </c>
    </row>
    <row r="55" spans="1:74" ht="13.95" customHeight="1" thickTop="1" thickBot="1" x14ac:dyDescent="0.25">
      <c r="B55" s="240"/>
      <c r="D55" s="238"/>
      <c r="E55" s="237"/>
      <c r="F55" s="239"/>
      <c r="G55" s="237"/>
      <c r="H55" s="7"/>
      <c r="I55" s="97"/>
      <c r="J55" s="12"/>
      <c r="K55" s="7"/>
      <c r="L55" s="7"/>
      <c r="M55" s="7"/>
      <c r="O55" s="27" t="str">
        <f>IF(Q49="","",IF(Q49&gt;T49,1,0)+IF(Q51&gt;T51,1,0)+IF(Q53&gt;T53,1,0)+IF(Q55&gt;T55,1,0)+IF(Q57&gt;T57,1,0))</f>
        <v/>
      </c>
      <c r="P55" s="27"/>
      <c r="Q55" s="25"/>
      <c r="R55" s="3"/>
      <c r="T55" s="25"/>
      <c r="U55" s="3"/>
      <c r="V55" s="27" t="str">
        <f>IF(Q49="","",IF(Q49&lt;T49,1,0)+IF(Q51&lt;T51,1,0)+IF(Q53&lt;T53,1,0)+IF(Q55&lt;T55,1,0)+IF(Q57&lt;T57,1,0))</f>
        <v/>
      </c>
      <c r="W55" s="27"/>
      <c r="Y55" s="7"/>
      <c r="Z55" s="7"/>
      <c r="AA55" s="14"/>
      <c r="AB55" s="7"/>
      <c r="AC55" s="7"/>
      <c r="AD55" s="7"/>
      <c r="AF55" s="238"/>
      <c r="AG55" s="237"/>
      <c r="AH55" s="239"/>
      <c r="AI55" s="237"/>
      <c r="AJ55" s="240"/>
      <c r="AM55" s="240"/>
      <c r="AO55" s="238"/>
      <c r="AP55" s="237"/>
      <c r="AQ55" s="239"/>
      <c r="AR55" s="237"/>
      <c r="AS55" s="10"/>
      <c r="AT55" s="13"/>
      <c r="AU55" s="7"/>
      <c r="AV55" s="106"/>
      <c r="AW55" s="7"/>
      <c r="AX55" s="7"/>
      <c r="BJ55" s="7"/>
      <c r="BK55" s="7"/>
      <c r="BL55" s="108"/>
      <c r="BM55" s="7"/>
      <c r="BN55" s="12"/>
      <c r="BO55" s="10"/>
      <c r="BQ55" s="238"/>
      <c r="BR55" s="237"/>
      <c r="BS55" s="239"/>
      <c r="BT55" s="237"/>
      <c r="BU55" s="240"/>
    </row>
    <row r="56" spans="1:74" ht="13.95" customHeight="1" thickTop="1" thickBot="1" x14ac:dyDescent="0.25">
      <c r="B56" s="240">
        <v>26</v>
      </c>
      <c r="D56" s="238" t="s">
        <v>123</v>
      </c>
      <c r="E56" s="237" t="s">
        <v>5</v>
      </c>
      <c r="F56" s="239" t="s">
        <v>9</v>
      </c>
      <c r="G56" s="237" t="s">
        <v>7</v>
      </c>
      <c r="H56" s="11"/>
      <c r="I56" s="14"/>
      <c r="J56" s="14"/>
      <c r="K56" s="7"/>
      <c r="L56" s="7"/>
      <c r="M56" s="7"/>
      <c r="O56" s="27"/>
      <c r="P56" s="27"/>
      <c r="Q56" s="3"/>
      <c r="R56" s="3"/>
      <c r="T56" s="3"/>
      <c r="U56" s="3"/>
      <c r="V56" s="27"/>
      <c r="W56" s="27"/>
      <c r="Y56" s="7"/>
      <c r="Z56" s="7"/>
      <c r="AA56" s="102"/>
      <c r="AB56" s="7"/>
      <c r="AC56" s="7"/>
      <c r="AD56" s="9"/>
      <c r="AF56" s="238" t="s">
        <v>56</v>
      </c>
      <c r="AG56" s="237" t="s">
        <v>5</v>
      </c>
      <c r="AH56" s="239" t="s">
        <v>11</v>
      </c>
      <c r="AI56" s="237" t="s">
        <v>7</v>
      </c>
      <c r="AJ56" s="240">
        <v>53</v>
      </c>
      <c r="AM56" s="240">
        <v>81</v>
      </c>
      <c r="AO56" s="238" t="s">
        <v>124</v>
      </c>
      <c r="AP56" s="237" t="s">
        <v>5</v>
      </c>
      <c r="AQ56" s="239" t="s">
        <v>61</v>
      </c>
      <c r="AR56" s="237" t="s">
        <v>7</v>
      </c>
      <c r="AS56" s="95"/>
      <c r="AT56" s="104"/>
      <c r="AU56" s="7"/>
      <c r="AV56" s="106"/>
      <c r="AW56" s="7"/>
      <c r="AX56" s="7"/>
      <c r="BJ56" s="7"/>
      <c r="BK56" s="7"/>
      <c r="BL56" s="108"/>
      <c r="BM56" s="7"/>
      <c r="BN56" s="110"/>
      <c r="BO56" s="95"/>
      <c r="BQ56" s="238" t="s">
        <v>78</v>
      </c>
      <c r="BR56" s="237" t="s">
        <v>5</v>
      </c>
      <c r="BS56" s="239" t="s">
        <v>92</v>
      </c>
      <c r="BT56" s="237" t="s">
        <v>7</v>
      </c>
      <c r="BU56" s="240">
        <v>108</v>
      </c>
    </row>
    <row r="57" spans="1:74" ht="13.95" customHeight="1" thickTop="1" thickBot="1" x14ac:dyDescent="0.25">
      <c r="B57" s="240"/>
      <c r="D57" s="238"/>
      <c r="E57" s="237"/>
      <c r="F57" s="239"/>
      <c r="G57" s="237"/>
      <c r="H57" s="7"/>
      <c r="I57" s="7"/>
      <c r="J57" s="14"/>
      <c r="K57" s="7"/>
      <c r="L57" s="7"/>
      <c r="M57" s="7"/>
      <c r="Q57" s="25"/>
      <c r="R57" s="3"/>
      <c r="T57" s="25"/>
      <c r="U57" s="3"/>
      <c r="Y57" s="7"/>
      <c r="Z57" s="7"/>
      <c r="AA57" s="108"/>
      <c r="AB57" s="7"/>
      <c r="AC57" s="12"/>
      <c r="AD57" s="10"/>
      <c r="AF57" s="238"/>
      <c r="AG57" s="237"/>
      <c r="AH57" s="239"/>
      <c r="AI57" s="237"/>
      <c r="AJ57" s="240"/>
      <c r="AM57" s="240"/>
      <c r="AO57" s="238"/>
      <c r="AP57" s="237"/>
      <c r="AQ57" s="239"/>
      <c r="AR57" s="237"/>
      <c r="AS57" s="7"/>
      <c r="AT57" s="7"/>
      <c r="AU57" s="96"/>
      <c r="AV57" s="106"/>
      <c r="AW57" s="7"/>
      <c r="AX57" s="7"/>
      <c r="BJ57" s="7"/>
      <c r="BK57" s="7"/>
      <c r="BL57" s="108"/>
      <c r="BM57" s="98"/>
      <c r="BN57" s="7"/>
      <c r="BO57" s="7"/>
      <c r="BQ57" s="238"/>
      <c r="BR57" s="237"/>
      <c r="BS57" s="239"/>
      <c r="BT57" s="237"/>
      <c r="BU57" s="240"/>
    </row>
    <row r="58" spans="1:74" ht="13.95" customHeight="1" thickTop="1" thickBot="1" x14ac:dyDescent="0.25">
      <c r="B58" s="240">
        <v>27</v>
      </c>
      <c r="D58" s="238" t="s">
        <v>125</v>
      </c>
      <c r="E58" s="237" t="s">
        <v>5</v>
      </c>
      <c r="F58" s="239" t="s">
        <v>11</v>
      </c>
      <c r="G58" s="237" t="s">
        <v>7</v>
      </c>
      <c r="H58" s="95"/>
      <c r="I58" s="95"/>
      <c r="J58" s="101"/>
      <c r="K58" s="7"/>
      <c r="L58" s="7"/>
      <c r="M58" s="7"/>
      <c r="Q58" s="3"/>
      <c r="R58" s="3"/>
      <c r="T58" s="3"/>
      <c r="U58" s="3"/>
      <c r="Y58" s="7"/>
      <c r="Z58" s="7"/>
      <c r="AA58" s="108"/>
      <c r="AB58" s="7"/>
      <c r="AC58" s="110"/>
      <c r="AD58" s="95"/>
      <c r="AF58" s="238" t="s">
        <v>98</v>
      </c>
      <c r="AG58" s="237" t="s">
        <v>5</v>
      </c>
      <c r="AH58" s="239" t="s">
        <v>64</v>
      </c>
      <c r="AI58" s="237" t="s">
        <v>7</v>
      </c>
      <c r="AJ58" s="240">
        <v>54</v>
      </c>
      <c r="AL58" s="173" t="s">
        <v>370</v>
      </c>
      <c r="AM58" s="240">
        <v>82</v>
      </c>
      <c r="AO58" s="238" t="s">
        <v>126</v>
      </c>
      <c r="AP58" s="237" t="s">
        <v>5</v>
      </c>
      <c r="AQ58" s="239" t="s">
        <v>30</v>
      </c>
      <c r="AR58" s="237" t="s">
        <v>7</v>
      </c>
      <c r="AS58" s="95"/>
      <c r="AT58" s="95"/>
      <c r="AU58" s="106"/>
      <c r="AV58" s="7"/>
      <c r="AW58" s="7"/>
      <c r="AX58" s="7"/>
      <c r="BJ58" s="7"/>
      <c r="BK58" s="7"/>
      <c r="BL58" s="7"/>
      <c r="BM58" s="108"/>
      <c r="BN58" s="95"/>
      <c r="BO58" s="95"/>
      <c r="BQ58" s="238" t="s">
        <v>127</v>
      </c>
      <c r="BR58" s="237" t="s">
        <v>5</v>
      </c>
      <c r="BS58" s="239" t="s">
        <v>30</v>
      </c>
      <c r="BT58" s="237" t="s">
        <v>7</v>
      </c>
      <c r="BU58" s="240">
        <v>109</v>
      </c>
      <c r="BV58" s="173" t="s">
        <v>371</v>
      </c>
    </row>
    <row r="59" spans="1:74" ht="13.95" customHeight="1" thickTop="1" thickBot="1" x14ac:dyDescent="0.25">
      <c r="B59" s="240"/>
      <c r="D59" s="238"/>
      <c r="E59" s="237"/>
      <c r="F59" s="239"/>
      <c r="G59" s="237"/>
      <c r="H59" s="7"/>
      <c r="I59" s="7"/>
      <c r="J59" s="7"/>
      <c r="K59" s="7"/>
      <c r="L59" s="7"/>
      <c r="M59" s="7"/>
      <c r="Y59" s="7"/>
      <c r="Z59" s="7"/>
      <c r="AA59" s="108"/>
      <c r="AB59" s="98"/>
      <c r="AC59" s="7"/>
      <c r="AD59" s="7"/>
      <c r="AF59" s="238"/>
      <c r="AG59" s="237"/>
      <c r="AH59" s="239"/>
      <c r="AI59" s="237"/>
      <c r="AJ59" s="240"/>
      <c r="AL59" s="173"/>
      <c r="AM59" s="240"/>
      <c r="AO59" s="238"/>
      <c r="AP59" s="237"/>
      <c r="AQ59" s="239"/>
      <c r="AR59" s="237"/>
      <c r="AS59" s="7"/>
      <c r="AT59" s="7"/>
      <c r="AU59" s="7"/>
      <c r="AV59" s="7"/>
      <c r="AW59" s="7"/>
      <c r="AX59" s="7"/>
      <c r="BJ59" s="7"/>
      <c r="BK59" s="7"/>
      <c r="BL59" s="7"/>
      <c r="BM59" s="7"/>
      <c r="BN59" s="7"/>
      <c r="BO59" s="7"/>
      <c r="BQ59" s="238"/>
      <c r="BR59" s="237"/>
      <c r="BS59" s="239"/>
      <c r="BT59" s="237"/>
      <c r="BU59" s="240"/>
      <c r="BV59" s="173"/>
    </row>
    <row r="60" spans="1:74" ht="13.95" customHeight="1" thickTop="1" thickBot="1" x14ac:dyDescent="0.25">
      <c r="O60" s="23"/>
      <c r="P60" s="29"/>
      <c r="Q60" s="29"/>
      <c r="R60" s="29"/>
      <c r="S60" s="29"/>
      <c r="T60" s="29"/>
      <c r="U60" s="29"/>
      <c r="V60" s="29"/>
      <c r="W60" s="23"/>
      <c r="Y60" s="7"/>
      <c r="Z60" s="7"/>
      <c r="AA60" s="7"/>
      <c r="AB60" s="108"/>
      <c r="AC60" s="95"/>
      <c r="AD60" s="95"/>
      <c r="AF60" s="238" t="s">
        <v>128</v>
      </c>
      <c r="AG60" s="237" t="s">
        <v>5</v>
      </c>
      <c r="AH60" s="239" t="s">
        <v>73</v>
      </c>
      <c r="AI60" s="237" t="s">
        <v>7</v>
      </c>
      <c r="AJ60" s="240">
        <v>55</v>
      </c>
    </row>
    <row r="61" spans="1:74" ht="13.95" customHeight="1" thickTop="1" x14ac:dyDescent="0.2">
      <c r="O61" s="23"/>
      <c r="P61" s="29"/>
      <c r="Q61" s="29"/>
      <c r="R61" s="29"/>
      <c r="S61" s="29"/>
      <c r="T61" s="29"/>
      <c r="U61" s="29"/>
      <c r="V61" s="29"/>
      <c r="W61" s="23"/>
      <c r="Y61" s="7"/>
      <c r="Z61" s="7"/>
      <c r="AA61" s="7"/>
      <c r="AB61" s="7"/>
      <c r="AC61" s="7"/>
      <c r="AD61" s="7"/>
      <c r="AF61" s="238"/>
      <c r="AG61" s="237"/>
      <c r="AH61" s="239"/>
      <c r="AI61" s="237"/>
      <c r="AJ61" s="240"/>
    </row>
    <row r="62" spans="1:74" ht="13.95" customHeight="1" x14ac:dyDescent="0.2"/>
    <row r="63" spans="1:74" ht="13.95" customHeight="1" x14ac:dyDescent="0.2">
      <c r="B63" s="35"/>
      <c r="C63" s="17"/>
      <c r="D63" s="203" t="s">
        <v>312</v>
      </c>
      <c r="E63" s="203"/>
      <c r="F63" s="203"/>
      <c r="G63" s="203"/>
      <c r="H63" s="221"/>
      <c r="I63" s="37" t="s">
        <v>304</v>
      </c>
      <c r="J63" s="222" t="str">
        <f>IF(D64="","",D64)</f>
        <v>阿部</v>
      </c>
      <c r="K63" s="178"/>
      <c r="L63" s="178"/>
      <c r="M63" s="223"/>
      <c r="N63" s="38" t="s">
        <v>309</v>
      </c>
      <c r="O63" s="178" t="str">
        <f>IF(D65="","",D65)</f>
        <v>山村</v>
      </c>
      <c r="P63" s="178"/>
      <c r="Q63" s="178"/>
      <c r="R63" s="223"/>
      <c r="S63" s="37" t="s">
        <v>308</v>
      </c>
      <c r="T63" s="178" t="str">
        <f>IF(D66="","",D66)</f>
        <v>杢村</v>
      </c>
      <c r="U63" s="178"/>
      <c r="V63" s="178"/>
      <c r="W63" s="223"/>
      <c r="X63" s="38" t="s">
        <v>305</v>
      </c>
      <c r="Y63" s="178" t="str">
        <f>IF(D67="","",D67)</f>
        <v>藤本</v>
      </c>
      <c r="Z63" s="178"/>
      <c r="AA63" s="178"/>
      <c r="AB63" s="223"/>
      <c r="AC63" s="202" t="s">
        <v>313</v>
      </c>
      <c r="AD63" s="204"/>
      <c r="AE63" s="17"/>
      <c r="AF63" s="18" t="s">
        <v>314</v>
      </c>
      <c r="AG63" s="2"/>
      <c r="AH63" s="202" t="s">
        <v>315</v>
      </c>
      <c r="AI63" s="203"/>
      <c r="AJ63" s="203"/>
      <c r="AK63" s="204"/>
      <c r="AM63" s="175" t="s">
        <v>316</v>
      </c>
      <c r="AN63" s="176"/>
      <c r="AO63" s="176"/>
      <c r="AP63" s="176"/>
      <c r="AQ63" s="176"/>
      <c r="AR63" s="176"/>
      <c r="AS63" s="176"/>
      <c r="AT63" s="176"/>
      <c r="AU63" s="176"/>
      <c r="AV63" s="177"/>
      <c r="AX63" s="205" t="s">
        <v>317</v>
      </c>
      <c r="AY63" s="206"/>
      <c r="AZ63" s="207"/>
      <c r="BA63" s="214" t="s">
        <v>365</v>
      </c>
      <c r="BB63" s="214"/>
      <c r="BC63" s="214"/>
      <c r="BD63" s="214"/>
      <c r="BE63" s="214"/>
      <c r="BF63" s="214"/>
      <c r="BG63" s="214"/>
      <c r="BH63" s="215" t="s">
        <v>344</v>
      </c>
      <c r="BI63" s="215"/>
      <c r="BJ63" s="215"/>
      <c r="BK63" s="215"/>
      <c r="BL63" s="216"/>
    </row>
    <row r="64" spans="1:74" ht="13.95" customHeight="1" x14ac:dyDescent="0.2">
      <c r="B64" s="39" t="s">
        <v>304</v>
      </c>
      <c r="C64" s="17"/>
      <c r="D64" s="178" t="str">
        <f>IF(N31="","",N31)</f>
        <v>阿部</v>
      </c>
      <c r="E64" s="178"/>
      <c r="F64" s="179" t="str">
        <f>IF(N34="","",N34)</f>
        <v>(四学香川西)</v>
      </c>
      <c r="G64" s="179"/>
      <c r="H64" s="180"/>
      <c r="I64" s="217"/>
      <c r="J64" s="218"/>
      <c r="K64" s="219"/>
      <c r="L64" s="219"/>
      <c r="M64" s="220"/>
      <c r="N64" s="164">
        <v>1</v>
      </c>
      <c r="O64" s="165"/>
      <c r="P64" s="41" t="s">
        <v>318</v>
      </c>
      <c r="Q64" s="165">
        <v>3</v>
      </c>
      <c r="R64" s="166"/>
      <c r="S64" s="164">
        <v>3</v>
      </c>
      <c r="T64" s="165"/>
      <c r="U64" s="41" t="s">
        <v>318</v>
      </c>
      <c r="V64" s="165">
        <v>0</v>
      </c>
      <c r="W64" s="166"/>
      <c r="X64" s="164">
        <v>3</v>
      </c>
      <c r="Y64" s="165"/>
      <c r="Z64" s="41" t="s">
        <v>318</v>
      </c>
      <c r="AA64" s="165">
        <v>1</v>
      </c>
      <c r="AB64" s="166"/>
      <c r="AC64" s="170">
        <v>5</v>
      </c>
      <c r="AD64" s="171"/>
      <c r="AE64" s="42"/>
      <c r="AF64" s="43">
        <v>2</v>
      </c>
      <c r="AG64" s="2"/>
      <c r="AH64" s="172" t="s">
        <v>320</v>
      </c>
      <c r="AI64" s="173"/>
      <c r="AJ64" s="173"/>
      <c r="AK64" s="174"/>
      <c r="AM64" s="158" t="s">
        <v>323</v>
      </c>
      <c r="AN64" s="159"/>
      <c r="AO64" s="159"/>
      <c r="AP64" s="159"/>
      <c r="AQ64" s="159"/>
      <c r="AR64" s="159"/>
      <c r="AS64" s="159"/>
      <c r="AT64" s="159"/>
      <c r="AU64" s="159"/>
      <c r="AV64" s="160"/>
      <c r="AX64" s="208"/>
      <c r="AY64" s="209"/>
      <c r="AZ64" s="210"/>
      <c r="BA64" s="190"/>
      <c r="BB64" s="190"/>
      <c r="BC64" s="190"/>
      <c r="BD64" s="190"/>
      <c r="BE64" s="190"/>
      <c r="BF64" s="190"/>
      <c r="BG64" s="190"/>
      <c r="BH64" s="192"/>
      <c r="BI64" s="192"/>
      <c r="BJ64" s="192"/>
      <c r="BK64" s="192"/>
      <c r="BL64" s="193"/>
    </row>
    <row r="65" spans="2:64" ht="13.95" customHeight="1" x14ac:dyDescent="0.2">
      <c r="B65" s="45" t="s">
        <v>309</v>
      </c>
      <c r="C65" s="36"/>
      <c r="D65" s="178" t="str">
        <f>IF(BE31="","",BE31)</f>
        <v>山村</v>
      </c>
      <c r="E65" s="178"/>
      <c r="F65" s="198" t="str">
        <f>IF(BE34="","",BE34)</f>
        <v>(尽誠学園)</v>
      </c>
      <c r="G65" s="198"/>
      <c r="H65" s="199"/>
      <c r="I65" s="200">
        <v>3</v>
      </c>
      <c r="J65" s="201"/>
      <c r="K65" s="40" t="s">
        <v>318</v>
      </c>
      <c r="L65" s="165">
        <v>1</v>
      </c>
      <c r="M65" s="166"/>
      <c r="N65" s="167"/>
      <c r="O65" s="168"/>
      <c r="P65" s="168"/>
      <c r="Q65" s="168"/>
      <c r="R65" s="169"/>
      <c r="S65" s="164">
        <v>3</v>
      </c>
      <c r="T65" s="165"/>
      <c r="U65" s="40" t="s">
        <v>318</v>
      </c>
      <c r="V65" s="165">
        <v>2</v>
      </c>
      <c r="W65" s="166"/>
      <c r="X65" s="164">
        <v>3</v>
      </c>
      <c r="Y65" s="165"/>
      <c r="Z65" s="40" t="s">
        <v>318</v>
      </c>
      <c r="AA65" s="165">
        <v>2</v>
      </c>
      <c r="AB65" s="166"/>
      <c r="AC65" s="188">
        <v>6</v>
      </c>
      <c r="AD65" s="189"/>
      <c r="AE65" s="46"/>
      <c r="AF65" s="43">
        <v>1</v>
      </c>
      <c r="AG65" s="2"/>
      <c r="AH65" s="172" t="s">
        <v>319</v>
      </c>
      <c r="AI65" s="173"/>
      <c r="AJ65" s="173"/>
      <c r="AK65" s="174"/>
      <c r="AM65" s="158" t="s">
        <v>321</v>
      </c>
      <c r="AN65" s="159"/>
      <c r="AO65" s="159"/>
      <c r="AP65" s="159"/>
      <c r="AQ65" s="159"/>
      <c r="AR65" s="159"/>
      <c r="AS65" s="159"/>
      <c r="AT65" s="159"/>
      <c r="AU65" s="159"/>
      <c r="AV65" s="160"/>
      <c r="AX65" s="208"/>
      <c r="AY65" s="209"/>
      <c r="AZ65" s="210"/>
      <c r="BA65" s="190" t="s">
        <v>366</v>
      </c>
      <c r="BB65" s="190"/>
      <c r="BC65" s="190"/>
      <c r="BD65" s="190"/>
      <c r="BE65" s="190"/>
      <c r="BF65" s="190"/>
      <c r="BG65" s="190"/>
      <c r="BH65" s="192" t="s">
        <v>339</v>
      </c>
      <c r="BI65" s="192"/>
      <c r="BJ65" s="192"/>
      <c r="BK65" s="192"/>
      <c r="BL65" s="193"/>
    </row>
    <row r="66" spans="2:64" ht="13.95" customHeight="1" x14ac:dyDescent="0.2">
      <c r="B66" s="44" t="s">
        <v>308</v>
      </c>
      <c r="D66" s="178" t="str">
        <f>IF(AY31="","",AY31)</f>
        <v>杢村</v>
      </c>
      <c r="E66" s="178"/>
      <c r="F66" s="179" t="str">
        <f>IF(AY34="","",AY34)</f>
        <v>(高中央)</v>
      </c>
      <c r="G66" s="179"/>
      <c r="H66" s="180"/>
      <c r="I66" s="196">
        <v>0</v>
      </c>
      <c r="J66" s="197"/>
      <c r="K66" s="40" t="s">
        <v>318</v>
      </c>
      <c r="L66" s="165">
        <v>3</v>
      </c>
      <c r="M66" s="166"/>
      <c r="N66" s="164">
        <v>2</v>
      </c>
      <c r="O66" s="165"/>
      <c r="P66" s="40" t="s">
        <v>318</v>
      </c>
      <c r="Q66" s="165">
        <v>3</v>
      </c>
      <c r="R66" s="166"/>
      <c r="S66" s="167"/>
      <c r="T66" s="168"/>
      <c r="U66" s="168"/>
      <c r="V66" s="168"/>
      <c r="W66" s="169"/>
      <c r="X66" s="164">
        <v>3</v>
      </c>
      <c r="Y66" s="165"/>
      <c r="Z66" s="47" t="s">
        <v>318</v>
      </c>
      <c r="AA66" s="181">
        <v>2</v>
      </c>
      <c r="AB66" s="182"/>
      <c r="AC66" s="183">
        <v>4</v>
      </c>
      <c r="AD66" s="184"/>
      <c r="AE66" s="48"/>
      <c r="AF66" s="43">
        <v>3</v>
      </c>
      <c r="AG66" s="2"/>
      <c r="AH66" s="185" t="s">
        <v>322</v>
      </c>
      <c r="AI66" s="186"/>
      <c r="AJ66" s="186"/>
      <c r="AK66" s="187"/>
      <c r="AM66" s="161" t="s">
        <v>336</v>
      </c>
      <c r="AN66" s="162"/>
      <c r="AO66" s="162"/>
      <c r="AP66" s="162"/>
      <c r="AQ66" s="162"/>
      <c r="AR66" s="162"/>
      <c r="AS66" s="162"/>
      <c r="AT66" s="162"/>
      <c r="AU66" s="162"/>
      <c r="AV66" s="163"/>
      <c r="AX66" s="211"/>
      <c r="AY66" s="212"/>
      <c r="AZ66" s="213"/>
      <c r="BA66" s="191"/>
      <c r="BB66" s="191"/>
      <c r="BC66" s="191"/>
      <c r="BD66" s="191"/>
      <c r="BE66" s="191"/>
      <c r="BF66" s="191"/>
      <c r="BG66" s="191"/>
      <c r="BH66" s="194"/>
      <c r="BI66" s="194"/>
      <c r="BJ66" s="194"/>
      <c r="BK66" s="194"/>
      <c r="BL66" s="195"/>
    </row>
    <row r="67" spans="2:64" ht="14.4" customHeight="1" x14ac:dyDescent="0.2">
      <c r="B67" s="45" t="s">
        <v>305</v>
      </c>
      <c r="C67" s="36"/>
      <c r="D67" s="178" t="str">
        <f>IF(T31="","",T31)</f>
        <v>藤本</v>
      </c>
      <c r="E67" s="178"/>
      <c r="F67" s="179" t="str">
        <f>IF(T34="","",T34)</f>
        <v>(尽誠学園)</v>
      </c>
      <c r="G67" s="179"/>
      <c r="H67" s="180"/>
      <c r="I67" s="164">
        <v>1</v>
      </c>
      <c r="J67" s="165"/>
      <c r="K67" s="40" t="s">
        <v>318</v>
      </c>
      <c r="L67" s="165">
        <v>3</v>
      </c>
      <c r="M67" s="166"/>
      <c r="N67" s="164">
        <v>2</v>
      </c>
      <c r="O67" s="165"/>
      <c r="P67" s="40" t="s">
        <v>318</v>
      </c>
      <c r="Q67" s="165">
        <v>3</v>
      </c>
      <c r="R67" s="166"/>
      <c r="S67" s="164">
        <v>2</v>
      </c>
      <c r="T67" s="165"/>
      <c r="U67" s="40" t="s">
        <v>318</v>
      </c>
      <c r="V67" s="165">
        <v>3</v>
      </c>
      <c r="W67" s="166"/>
      <c r="X67" s="167"/>
      <c r="Y67" s="168"/>
      <c r="Z67" s="168"/>
      <c r="AA67" s="168"/>
      <c r="AB67" s="169"/>
      <c r="AC67" s="170">
        <v>3</v>
      </c>
      <c r="AD67" s="171"/>
      <c r="AE67" s="46"/>
      <c r="AF67" s="49">
        <v>4</v>
      </c>
      <c r="AG67" s="2"/>
      <c r="AH67" s="249"/>
      <c r="AI67" s="249"/>
      <c r="AJ67" s="249"/>
      <c r="AK67" s="249"/>
      <c r="AM67" s="175" t="s">
        <v>333</v>
      </c>
      <c r="AN67" s="176"/>
      <c r="AO67" s="176"/>
      <c r="AP67" s="176"/>
      <c r="AQ67" s="176"/>
      <c r="AR67" s="176"/>
      <c r="AS67" s="176"/>
      <c r="AT67" s="176"/>
      <c r="AU67" s="176"/>
      <c r="AV67" s="177"/>
      <c r="AX67" s="50"/>
      <c r="AY67" s="50"/>
      <c r="AZ67" s="50"/>
      <c r="BA67" s="50"/>
      <c r="BB67" s="50"/>
      <c r="BC67" s="50"/>
      <c r="BD67" s="50"/>
    </row>
    <row r="68" spans="2:64" x14ac:dyDescent="0.2">
      <c r="AM68" s="158" t="s">
        <v>334</v>
      </c>
      <c r="AN68" s="159"/>
      <c r="AO68" s="159"/>
      <c r="AP68" s="159"/>
      <c r="AQ68" s="159"/>
      <c r="AR68" s="159"/>
      <c r="AS68" s="159"/>
      <c r="AT68" s="159"/>
      <c r="AU68" s="159"/>
      <c r="AV68" s="160"/>
    </row>
    <row r="69" spans="2:64" x14ac:dyDescent="0.2">
      <c r="AM69" s="158" t="s">
        <v>335</v>
      </c>
      <c r="AN69" s="159"/>
      <c r="AO69" s="159"/>
      <c r="AP69" s="159"/>
      <c r="AQ69" s="159"/>
      <c r="AR69" s="159"/>
      <c r="AS69" s="159"/>
      <c r="AT69" s="159"/>
      <c r="AU69" s="159"/>
      <c r="AV69" s="160"/>
    </row>
    <row r="70" spans="2:64" x14ac:dyDescent="0.2">
      <c r="AM70" s="161" t="s">
        <v>337</v>
      </c>
      <c r="AN70" s="162"/>
      <c r="AO70" s="162"/>
      <c r="AP70" s="162"/>
      <c r="AQ70" s="162"/>
      <c r="AR70" s="162"/>
      <c r="AS70" s="162"/>
      <c r="AT70" s="162"/>
      <c r="AU70" s="162"/>
      <c r="AV70" s="163"/>
    </row>
  </sheetData>
  <mergeCells count="645">
    <mergeCell ref="BV32:BV33"/>
    <mergeCell ref="BV34:BV35"/>
    <mergeCell ref="BV58:BV59"/>
    <mergeCell ref="AB4:AT5"/>
    <mergeCell ref="A6:A7"/>
    <mergeCell ref="A52:A53"/>
    <mergeCell ref="AK6:AK7"/>
    <mergeCell ref="AK32:AK33"/>
    <mergeCell ref="AK34:AK35"/>
    <mergeCell ref="AL6:AL7"/>
    <mergeCell ref="AL20:AL21"/>
    <mergeCell ref="AL32:AL33"/>
    <mergeCell ref="AL58:AL5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BU10:BU11"/>
    <mergeCell ref="AI10:AI11"/>
    <mergeCell ref="AJ10:AJ11"/>
    <mergeCell ref="AM10:AM11"/>
    <mergeCell ref="AO10:AO11"/>
    <mergeCell ref="AP10:AP11"/>
    <mergeCell ref="AQ10:AQ11"/>
    <mergeCell ref="BU8:BU9"/>
    <mergeCell ref="AQ8:AQ9"/>
    <mergeCell ref="AR8:AR9"/>
    <mergeCell ref="BQ8:BQ9"/>
    <mergeCell ref="BR8:BR9"/>
    <mergeCell ref="BS8:BS9"/>
    <mergeCell ref="BT8:BT9"/>
    <mergeCell ref="AR10:AR11"/>
    <mergeCell ref="BQ10:BQ11"/>
    <mergeCell ref="BR10:BR11"/>
    <mergeCell ref="BS10:BS11"/>
    <mergeCell ref="BT10:BT11"/>
    <mergeCell ref="AG18:AG19"/>
    <mergeCell ref="AH18:AH19"/>
    <mergeCell ref="B16:B17"/>
    <mergeCell ref="D16:D17"/>
    <mergeCell ref="E16:E17"/>
    <mergeCell ref="BR6:BR7"/>
    <mergeCell ref="AF6:AF7"/>
    <mergeCell ref="AG6:AG7"/>
    <mergeCell ref="AH6:AH7"/>
    <mergeCell ref="AH8:AH9"/>
    <mergeCell ref="AG8:AG9"/>
    <mergeCell ref="AO6:AO7"/>
    <mergeCell ref="AP6:AP7"/>
    <mergeCell ref="AQ6:AQ7"/>
    <mergeCell ref="AR6:AR7"/>
    <mergeCell ref="BQ6:BQ7"/>
    <mergeCell ref="AI6:AI7"/>
    <mergeCell ref="AJ6:AJ7"/>
    <mergeCell ref="AM6:AM7"/>
    <mergeCell ref="AJ12:AJ13"/>
    <mergeCell ref="AM12:AM13"/>
    <mergeCell ref="AO12:AO13"/>
    <mergeCell ref="B12:B13"/>
    <mergeCell ref="D12:D13"/>
    <mergeCell ref="B10:B11"/>
    <mergeCell ref="D10:D11"/>
    <mergeCell ref="E10:E11"/>
    <mergeCell ref="F10:F11"/>
    <mergeCell ref="G10:G11"/>
    <mergeCell ref="R10:T19"/>
    <mergeCell ref="AF10:AF11"/>
    <mergeCell ref="AG10:AG11"/>
    <mergeCell ref="AH10:AH11"/>
    <mergeCell ref="E12:E13"/>
    <mergeCell ref="F12:F13"/>
    <mergeCell ref="G12:G13"/>
    <mergeCell ref="AF12:AF13"/>
    <mergeCell ref="B18:B19"/>
    <mergeCell ref="D18:D19"/>
    <mergeCell ref="E18:E19"/>
    <mergeCell ref="F18:F19"/>
    <mergeCell ref="G18:G19"/>
    <mergeCell ref="AF18:AF19"/>
    <mergeCell ref="AJ14:AJ15"/>
    <mergeCell ref="AM14:AM15"/>
    <mergeCell ref="AO14:AO15"/>
    <mergeCell ref="AP14:AP15"/>
    <mergeCell ref="AQ14:AQ15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F16:F17"/>
    <mergeCell ref="G16:G17"/>
    <mergeCell ref="AF16:AF17"/>
    <mergeCell ref="AR14:AR15"/>
    <mergeCell ref="BQ14:BQ15"/>
    <mergeCell ref="BR14:BR15"/>
    <mergeCell ref="BT16:BT17"/>
    <mergeCell ref="BU16:BU17"/>
    <mergeCell ref="AQ16:AQ17"/>
    <mergeCell ref="AR16:AR17"/>
    <mergeCell ref="BQ16:BQ17"/>
    <mergeCell ref="BR16:BR17"/>
    <mergeCell ref="BS16:BS17"/>
    <mergeCell ref="AP16:AP17"/>
    <mergeCell ref="AG16:AG17"/>
    <mergeCell ref="AH16:AH17"/>
    <mergeCell ref="AI16:AI17"/>
    <mergeCell ref="AJ16:AJ17"/>
    <mergeCell ref="AM16:AM17"/>
    <mergeCell ref="AO16:AO17"/>
    <mergeCell ref="BS14:BS15"/>
    <mergeCell ref="BT14:BT15"/>
    <mergeCell ref="BU14:BU15"/>
    <mergeCell ref="AI14:AI15"/>
    <mergeCell ref="BU18:BU19"/>
    <mergeCell ref="AI18:AI19"/>
    <mergeCell ref="AJ18:AJ19"/>
    <mergeCell ref="AM18:AM19"/>
    <mergeCell ref="AO18:AO19"/>
    <mergeCell ref="AP18:AP19"/>
    <mergeCell ref="AQ18:AQ19"/>
    <mergeCell ref="BS24:BS25"/>
    <mergeCell ref="BT24:BT25"/>
    <mergeCell ref="BU24:BU25"/>
    <mergeCell ref="AQ24:AQ25"/>
    <mergeCell ref="AR24:AR25"/>
    <mergeCell ref="E20:E21"/>
    <mergeCell ref="F20:F21"/>
    <mergeCell ref="G20:G21"/>
    <mergeCell ref="R20:T25"/>
    <mergeCell ref="AR18:AR19"/>
    <mergeCell ref="BQ18:BQ19"/>
    <mergeCell ref="BR18:BR19"/>
    <mergeCell ref="BS18:BS19"/>
    <mergeCell ref="BT18:BT19"/>
    <mergeCell ref="BS20:BS21"/>
    <mergeCell ref="BT20:BT21"/>
    <mergeCell ref="AR22:AR23"/>
    <mergeCell ref="BQ22:BQ23"/>
    <mergeCell ref="BR22:BR23"/>
    <mergeCell ref="BS22:BS23"/>
    <mergeCell ref="BT22:BT23"/>
    <mergeCell ref="AH22:AH23"/>
    <mergeCell ref="AI22:AI23"/>
    <mergeCell ref="AJ22:AJ23"/>
    <mergeCell ref="AM22:AM23"/>
    <mergeCell ref="AO22:AO23"/>
    <mergeCell ref="AP22:AP23"/>
    <mergeCell ref="BQ24:BQ25"/>
    <mergeCell ref="BR24:BR25"/>
    <mergeCell ref="BU20:BU21"/>
    <mergeCell ref="B22:B23"/>
    <mergeCell ref="D22:D23"/>
    <mergeCell ref="E22:E23"/>
    <mergeCell ref="F22:F23"/>
    <mergeCell ref="G22:G23"/>
    <mergeCell ref="AF22:AF23"/>
    <mergeCell ref="AG22:AG23"/>
    <mergeCell ref="AO20:AO21"/>
    <mergeCell ref="AP20:AP21"/>
    <mergeCell ref="AQ20:AQ21"/>
    <mergeCell ref="AR20:AR21"/>
    <mergeCell ref="BQ20:BQ21"/>
    <mergeCell ref="BR20:BR21"/>
    <mergeCell ref="AF20:AF21"/>
    <mergeCell ref="AG20:AG21"/>
    <mergeCell ref="AH20:AH21"/>
    <mergeCell ref="AI20:AI21"/>
    <mergeCell ref="AJ20:AJ21"/>
    <mergeCell ref="AM20:AM21"/>
    <mergeCell ref="B20:B21"/>
    <mergeCell ref="D20:D21"/>
    <mergeCell ref="BU22:BU23"/>
    <mergeCell ref="AQ22:AQ23"/>
    <mergeCell ref="BS26:BS27"/>
    <mergeCell ref="BT26:BT27"/>
    <mergeCell ref="BU26:BU27"/>
    <mergeCell ref="BQ26:BQ27"/>
    <mergeCell ref="BR26:BR27"/>
    <mergeCell ref="B24:B25"/>
    <mergeCell ref="D24:D25"/>
    <mergeCell ref="E24:E25"/>
    <mergeCell ref="F24:F25"/>
    <mergeCell ref="G24:G25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AF24:AF25"/>
    <mergeCell ref="AG24:AG25"/>
    <mergeCell ref="AH24:AH25"/>
    <mergeCell ref="AI24:AI25"/>
    <mergeCell ref="F28:F29"/>
    <mergeCell ref="G28:G29"/>
    <mergeCell ref="AO26:AO27"/>
    <mergeCell ref="AP26:AP27"/>
    <mergeCell ref="AQ26:AQ27"/>
    <mergeCell ref="AR26:AR27"/>
    <mergeCell ref="AF26:AF27"/>
    <mergeCell ref="AG26:AG27"/>
    <mergeCell ref="AH26:AH27"/>
    <mergeCell ref="AI26:AI27"/>
    <mergeCell ref="AJ26:AJ27"/>
    <mergeCell ref="AM26:AM27"/>
    <mergeCell ref="BQ28:BQ29"/>
    <mergeCell ref="BR28:BR29"/>
    <mergeCell ref="BS28:BS29"/>
    <mergeCell ref="BT28:BT29"/>
    <mergeCell ref="BU28:BU29"/>
    <mergeCell ref="B30:B31"/>
    <mergeCell ref="D30:D31"/>
    <mergeCell ref="E30:E31"/>
    <mergeCell ref="F30:F31"/>
    <mergeCell ref="G30:G31"/>
    <mergeCell ref="AO28:AO29"/>
    <mergeCell ref="AP28:AP29"/>
    <mergeCell ref="AQ28:AQ29"/>
    <mergeCell ref="AR28:AR29"/>
    <mergeCell ref="AF28:AF29"/>
    <mergeCell ref="AG28:AG29"/>
    <mergeCell ref="AH28:AH29"/>
    <mergeCell ref="AI28:AI29"/>
    <mergeCell ref="AJ28:AJ29"/>
    <mergeCell ref="AM28:AM29"/>
    <mergeCell ref="BU30:BU31"/>
    <mergeCell ref="B28:B29"/>
    <mergeCell ref="D28:D29"/>
    <mergeCell ref="E28:E29"/>
    <mergeCell ref="B32:B33"/>
    <mergeCell ref="D32:D33"/>
    <mergeCell ref="E32:E33"/>
    <mergeCell ref="F32:F33"/>
    <mergeCell ref="G32:G33"/>
    <mergeCell ref="BQ30:BQ31"/>
    <mergeCell ref="BR30:BR31"/>
    <mergeCell ref="BS30:BS31"/>
    <mergeCell ref="BT30:BT31"/>
    <mergeCell ref="AJ30:AJ31"/>
    <mergeCell ref="AM30:AM31"/>
    <mergeCell ref="AO30:AO31"/>
    <mergeCell ref="AP30:AP31"/>
    <mergeCell ref="AQ30:AQ31"/>
    <mergeCell ref="AR30:AR31"/>
    <mergeCell ref="AF30:AF31"/>
    <mergeCell ref="AG30:AG31"/>
    <mergeCell ref="AH30:AH31"/>
    <mergeCell ref="AI30:AI31"/>
    <mergeCell ref="BU32:BU33"/>
    <mergeCell ref="B34:B35"/>
    <mergeCell ref="D34:D35"/>
    <mergeCell ref="E34:E35"/>
    <mergeCell ref="F34:F35"/>
    <mergeCell ref="G34:G35"/>
    <mergeCell ref="AF34:AF35"/>
    <mergeCell ref="AG34:AG35"/>
    <mergeCell ref="BQ32:BQ33"/>
    <mergeCell ref="BR32:BR33"/>
    <mergeCell ref="BS32:BS33"/>
    <mergeCell ref="BT32:BT33"/>
    <mergeCell ref="AJ32:AJ33"/>
    <mergeCell ref="AM32:AM33"/>
    <mergeCell ref="AO32:AO33"/>
    <mergeCell ref="AP32:AP33"/>
    <mergeCell ref="AQ32:AQ33"/>
    <mergeCell ref="AR32:AR33"/>
    <mergeCell ref="AF32:AF33"/>
    <mergeCell ref="AG32:AG33"/>
    <mergeCell ref="AH32:AH33"/>
    <mergeCell ref="AI32:AI33"/>
    <mergeCell ref="N31:R33"/>
    <mergeCell ref="T31:X33"/>
    <mergeCell ref="BS34:BS35"/>
    <mergeCell ref="BT34:BT35"/>
    <mergeCell ref="BU34:BU35"/>
    <mergeCell ref="B36:B37"/>
    <mergeCell ref="D36:D37"/>
    <mergeCell ref="E36:E37"/>
    <mergeCell ref="F36:F37"/>
    <mergeCell ref="G36:G37"/>
    <mergeCell ref="AQ34:AQ35"/>
    <mergeCell ref="AR34:AR35"/>
    <mergeCell ref="BQ34:BQ35"/>
    <mergeCell ref="BR34:BR35"/>
    <mergeCell ref="AH34:AH35"/>
    <mergeCell ref="AI34:AI35"/>
    <mergeCell ref="AJ34:AJ35"/>
    <mergeCell ref="AM34:AM35"/>
    <mergeCell ref="AO34:AO35"/>
    <mergeCell ref="AP34:AP35"/>
    <mergeCell ref="N34:R35"/>
    <mergeCell ref="T34:X35"/>
    <mergeCell ref="BQ36:BQ37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S38:BS39"/>
    <mergeCell ref="BT38:BT39"/>
    <mergeCell ref="BU38:BU39"/>
    <mergeCell ref="AQ38:AQ39"/>
    <mergeCell ref="AR38:AR39"/>
    <mergeCell ref="BQ38:BQ39"/>
    <mergeCell ref="BR38:BR39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AF38:AF39"/>
    <mergeCell ref="AG38:AG39"/>
    <mergeCell ref="AH38:AH39"/>
    <mergeCell ref="AI38:AI39"/>
    <mergeCell ref="AJ38:AJ39"/>
    <mergeCell ref="AM38:AM39"/>
    <mergeCell ref="N39:R41"/>
    <mergeCell ref="T39:X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S44:BS45"/>
    <mergeCell ref="BT44:BT45"/>
    <mergeCell ref="BU44:BU45"/>
    <mergeCell ref="AQ44:AQ45"/>
    <mergeCell ref="AR44:AR45"/>
    <mergeCell ref="BQ44:BQ45"/>
    <mergeCell ref="BR44:BR45"/>
    <mergeCell ref="N42:R43"/>
    <mergeCell ref="T42:X43"/>
    <mergeCell ref="E46:E47"/>
    <mergeCell ref="F46:F47"/>
    <mergeCell ref="G46:G47"/>
    <mergeCell ref="AF46:AF47"/>
    <mergeCell ref="AG46:AG47"/>
    <mergeCell ref="AO44:AO45"/>
    <mergeCell ref="AP44:AP45"/>
    <mergeCell ref="AF44:AF45"/>
    <mergeCell ref="AG44:AG45"/>
    <mergeCell ref="AH44:AH45"/>
    <mergeCell ref="AI44:AI45"/>
    <mergeCell ref="AJ44:AJ45"/>
    <mergeCell ref="AM44:AM45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46:B47"/>
    <mergeCell ref="D46:D47"/>
    <mergeCell ref="BT48:BT49"/>
    <mergeCell ref="BU48:BU49"/>
    <mergeCell ref="AG50:AG51"/>
    <mergeCell ref="AJ48:AJ49"/>
    <mergeCell ref="AM48:AM49"/>
    <mergeCell ref="AO48:AO49"/>
    <mergeCell ref="AP48:AP49"/>
    <mergeCell ref="AQ48:AQ49"/>
    <mergeCell ref="AR48:AR49"/>
    <mergeCell ref="BU50:BU51"/>
    <mergeCell ref="BQ50:BQ51"/>
    <mergeCell ref="BR50:BR51"/>
    <mergeCell ref="BS50:BS51"/>
    <mergeCell ref="BT50:BT51"/>
    <mergeCell ref="B50:B51"/>
    <mergeCell ref="D50:D51"/>
    <mergeCell ref="E50:E51"/>
    <mergeCell ref="F50:F51"/>
    <mergeCell ref="G50:G51"/>
    <mergeCell ref="AF50:AF51"/>
    <mergeCell ref="BQ48:BQ49"/>
    <mergeCell ref="BR48:BR49"/>
    <mergeCell ref="BS48:BS49"/>
    <mergeCell ref="D52:D53"/>
    <mergeCell ref="E52:E53"/>
    <mergeCell ref="F52:F53"/>
    <mergeCell ref="G52:G53"/>
    <mergeCell ref="AF52:AF53"/>
    <mergeCell ref="AG52:AG53"/>
    <mergeCell ref="AQ50:AQ51"/>
    <mergeCell ref="AR50:AR51"/>
    <mergeCell ref="AH50:AH51"/>
    <mergeCell ref="AI50:AI51"/>
    <mergeCell ref="AJ50:AJ51"/>
    <mergeCell ref="AM50:AM51"/>
    <mergeCell ref="AO50:AO51"/>
    <mergeCell ref="AP50:AP51"/>
    <mergeCell ref="BU52:BU53"/>
    <mergeCell ref="B54:B55"/>
    <mergeCell ref="D54:D55"/>
    <mergeCell ref="E54:E55"/>
    <mergeCell ref="F54:F55"/>
    <mergeCell ref="G54:G55"/>
    <mergeCell ref="AF54:AF55"/>
    <mergeCell ref="AG54:AG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U54:BU55"/>
    <mergeCell ref="BS54:BS55"/>
    <mergeCell ref="BT54:BT55"/>
    <mergeCell ref="B52:B53"/>
    <mergeCell ref="B56:B57"/>
    <mergeCell ref="D56:D57"/>
    <mergeCell ref="E56:E57"/>
    <mergeCell ref="F56:F57"/>
    <mergeCell ref="G56:G57"/>
    <mergeCell ref="AQ54:AQ55"/>
    <mergeCell ref="AR54:AR55"/>
    <mergeCell ref="BQ54:BQ55"/>
    <mergeCell ref="BR54:BR55"/>
    <mergeCell ref="AH54:AH55"/>
    <mergeCell ref="AI54:AI55"/>
    <mergeCell ref="AJ54:AJ55"/>
    <mergeCell ref="AM54:AM55"/>
    <mergeCell ref="AO54:AO55"/>
    <mergeCell ref="AP54:AP55"/>
    <mergeCell ref="BS56:BS57"/>
    <mergeCell ref="BT56:BT57"/>
    <mergeCell ref="BU56:BU57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S58:BS59"/>
    <mergeCell ref="BT58:BT59"/>
    <mergeCell ref="BU58:BU59"/>
    <mergeCell ref="BQ58:BQ59"/>
    <mergeCell ref="AY31:BC33"/>
    <mergeCell ref="BE31:BI33"/>
    <mergeCell ref="AY34:BC35"/>
    <mergeCell ref="BE34:BI35"/>
    <mergeCell ref="AY39:BC41"/>
    <mergeCell ref="BE39:BI41"/>
    <mergeCell ref="AY42:BC43"/>
    <mergeCell ref="BE42:BI43"/>
    <mergeCell ref="AF60:AF61"/>
    <mergeCell ref="AG60:AG61"/>
    <mergeCell ref="AH60:AH61"/>
    <mergeCell ref="AI60:AI61"/>
    <mergeCell ref="AJ60:AJ61"/>
    <mergeCell ref="AO58:AO59"/>
    <mergeCell ref="AP58:AP59"/>
    <mergeCell ref="AQ58:AQ59"/>
    <mergeCell ref="AR58:AR59"/>
    <mergeCell ref="D65:E65"/>
    <mergeCell ref="F65:H65"/>
    <mergeCell ref="I65:J65"/>
    <mergeCell ref="L65:M65"/>
    <mergeCell ref="N65:R65"/>
    <mergeCell ref="S65:T65"/>
    <mergeCell ref="V65:W65"/>
    <mergeCell ref="S64:T64"/>
    <mergeCell ref="BR58:BR59"/>
    <mergeCell ref="AF58:AF59"/>
    <mergeCell ref="AG58:AG59"/>
    <mergeCell ref="AH58:AH59"/>
    <mergeCell ref="AI58:AI59"/>
    <mergeCell ref="AJ58:AJ59"/>
    <mergeCell ref="AM58:AM59"/>
    <mergeCell ref="N64:O64"/>
    <mergeCell ref="Q64:R64"/>
    <mergeCell ref="D63:H63"/>
    <mergeCell ref="J63:M63"/>
    <mergeCell ref="O63:R63"/>
    <mergeCell ref="T63:W63"/>
    <mergeCell ref="Y63:AB63"/>
    <mergeCell ref="AC63:AD63"/>
    <mergeCell ref="AM64:AV64"/>
    <mergeCell ref="V64:W64"/>
    <mergeCell ref="X64:Y64"/>
    <mergeCell ref="AA64:AB64"/>
    <mergeCell ref="AC64:AD64"/>
    <mergeCell ref="AH64:AK64"/>
    <mergeCell ref="AC65:AD65"/>
    <mergeCell ref="AH65:AK65"/>
    <mergeCell ref="AH63:AK63"/>
    <mergeCell ref="AM65:AV65"/>
    <mergeCell ref="AM63:AV63"/>
    <mergeCell ref="BA65:BG66"/>
    <mergeCell ref="BH65:BL66"/>
    <mergeCell ref="D66:E66"/>
    <mergeCell ref="F66:H66"/>
    <mergeCell ref="I66:J66"/>
    <mergeCell ref="L66:M66"/>
    <mergeCell ref="N66:O66"/>
    <mergeCell ref="D67:E67"/>
    <mergeCell ref="F67:H67"/>
    <mergeCell ref="I67:J67"/>
    <mergeCell ref="L67:M67"/>
    <mergeCell ref="N67:O67"/>
    <mergeCell ref="Q67:R67"/>
    <mergeCell ref="Q66:R66"/>
    <mergeCell ref="S66:W66"/>
    <mergeCell ref="X66:Y66"/>
    <mergeCell ref="X65:Y65"/>
    <mergeCell ref="AA65:AB65"/>
    <mergeCell ref="AX63:AZ66"/>
    <mergeCell ref="BA63:BG64"/>
    <mergeCell ref="BH63:BL64"/>
    <mergeCell ref="D64:E64"/>
    <mergeCell ref="F64:H64"/>
    <mergeCell ref="I64:M64"/>
    <mergeCell ref="AM68:AV68"/>
    <mergeCell ref="AM69:AV69"/>
    <mergeCell ref="AM66:AV66"/>
    <mergeCell ref="AM70:AV70"/>
    <mergeCell ref="S67:T67"/>
    <mergeCell ref="V67:W67"/>
    <mergeCell ref="X67:AB67"/>
    <mergeCell ref="AC67:AD67"/>
    <mergeCell ref="AH67:AK67"/>
    <mergeCell ref="AM67:AV67"/>
    <mergeCell ref="AA66:AB66"/>
    <mergeCell ref="AC66:AD66"/>
    <mergeCell ref="AH66:AK66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5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6FDB1-948F-4823-AA8F-4B8ED4070D92}">
  <sheetPr codeName="Sheet1">
    <tabColor theme="4" tint="0.59999389629810485"/>
    <pageSetUpPr fitToPage="1"/>
  </sheetPr>
  <dimension ref="A1:Z52"/>
  <sheetViews>
    <sheetView topLeftCell="A5" zoomScale="85" zoomScaleNormal="85" workbookViewId="0">
      <selection activeCell="AB4" sqref="AB4:AT5"/>
    </sheetView>
  </sheetViews>
  <sheetFormatPr defaultColWidth="8.77734375" defaultRowHeight="15.75" customHeight="1" x14ac:dyDescent="0.2"/>
  <cols>
    <col min="1" max="1" width="3.44140625" style="51" bestFit="1" customWidth="1"/>
    <col min="2" max="2" width="10.44140625" style="51" customWidth="1"/>
    <col min="3" max="6" width="2.44140625" style="51" customWidth="1"/>
    <col min="7" max="7" width="2.44140625" style="93" customWidth="1"/>
    <col min="8" max="11" width="2.44140625" style="51" customWidth="1"/>
    <col min="12" max="12" width="2.44140625" style="93" customWidth="1"/>
    <col min="13" max="16" width="2.44140625" style="51" customWidth="1"/>
    <col min="17" max="17" width="2.44140625" style="93" customWidth="1"/>
    <col min="18" max="21" width="2.44140625" style="51" customWidth="1"/>
    <col min="22" max="22" width="2.44140625" style="93" customWidth="1"/>
    <col min="23" max="24" width="4.44140625" style="51" bestFit="1" customWidth="1"/>
    <col min="25" max="25" width="8.88671875" style="51" bestFit="1" customWidth="1"/>
    <col min="26" max="26" width="6.77734375" style="51" bestFit="1" customWidth="1"/>
    <col min="27" max="256" width="8.77734375" style="51"/>
    <col min="257" max="257" width="3.44140625" style="51" bestFit="1" customWidth="1"/>
    <col min="258" max="258" width="10.44140625" style="51" customWidth="1"/>
    <col min="259" max="278" width="2.44140625" style="51" customWidth="1"/>
    <col min="279" max="280" width="4.44140625" style="51" bestFit="1" customWidth="1"/>
    <col min="281" max="281" width="8.88671875" style="51" bestFit="1" customWidth="1"/>
    <col min="282" max="282" width="6.77734375" style="51" bestFit="1" customWidth="1"/>
    <col min="283" max="512" width="8.77734375" style="51"/>
    <col min="513" max="513" width="3.44140625" style="51" bestFit="1" customWidth="1"/>
    <col min="514" max="514" width="10.44140625" style="51" customWidth="1"/>
    <col min="515" max="534" width="2.44140625" style="51" customWidth="1"/>
    <col min="535" max="536" width="4.44140625" style="51" bestFit="1" customWidth="1"/>
    <col min="537" max="537" width="8.88671875" style="51" bestFit="1" customWidth="1"/>
    <col min="538" max="538" width="6.77734375" style="51" bestFit="1" customWidth="1"/>
    <col min="539" max="768" width="8.77734375" style="51"/>
    <col min="769" max="769" width="3.44140625" style="51" bestFit="1" customWidth="1"/>
    <col min="770" max="770" width="10.44140625" style="51" customWidth="1"/>
    <col min="771" max="790" width="2.44140625" style="51" customWidth="1"/>
    <col min="791" max="792" width="4.44140625" style="51" bestFit="1" customWidth="1"/>
    <col min="793" max="793" width="8.88671875" style="51" bestFit="1" customWidth="1"/>
    <col min="794" max="794" width="6.77734375" style="51" bestFit="1" customWidth="1"/>
    <col min="795" max="1024" width="8.77734375" style="51"/>
    <col min="1025" max="1025" width="3.44140625" style="51" bestFit="1" customWidth="1"/>
    <col min="1026" max="1026" width="10.44140625" style="51" customWidth="1"/>
    <col min="1027" max="1046" width="2.44140625" style="51" customWidth="1"/>
    <col min="1047" max="1048" width="4.44140625" style="51" bestFit="1" customWidth="1"/>
    <col min="1049" max="1049" width="8.88671875" style="51" bestFit="1" customWidth="1"/>
    <col min="1050" max="1050" width="6.77734375" style="51" bestFit="1" customWidth="1"/>
    <col min="1051" max="1280" width="8.77734375" style="51"/>
    <col min="1281" max="1281" width="3.44140625" style="51" bestFit="1" customWidth="1"/>
    <col min="1282" max="1282" width="10.44140625" style="51" customWidth="1"/>
    <col min="1283" max="1302" width="2.44140625" style="51" customWidth="1"/>
    <col min="1303" max="1304" width="4.44140625" style="51" bestFit="1" customWidth="1"/>
    <col min="1305" max="1305" width="8.88671875" style="51" bestFit="1" customWidth="1"/>
    <col min="1306" max="1306" width="6.77734375" style="51" bestFit="1" customWidth="1"/>
    <col min="1307" max="1536" width="8.77734375" style="51"/>
    <col min="1537" max="1537" width="3.44140625" style="51" bestFit="1" customWidth="1"/>
    <col min="1538" max="1538" width="10.44140625" style="51" customWidth="1"/>
    <col min="1539" max="1558" width="2.44140625" style="51" customWidth="1"/>
    <col min="1559" max="1560" width="4.44140625" style="51" bestFit="1" customWidth="1"/>
    <col min="1561" max="1561" width="8.88671875" style="51" bestFit="1" customWidth="1"/>
    <col min="1562" max="1562" width="6.77734375" style="51" bestFit="1" customWidth="1"/>
    <col min="1563" max="1792" width="8.77734375" style="51"/>
    <col min="1793" max="1793" width="3.44140625" style="51" bestFit="1" customWidth="1"/>
    <col min="1794" max="1794" width="10.44140625" style="51" customWidth="1"/>
    <col min="1795" max="1814" width="2.44140625" style="51" customWidth="1"/>
    <col min="1815" max="1816" width="4.44140625" style="51" bestFit="1" customWidth="1"/>
    <col min="1817" max="1817" width="8.88671875" style="51" bestFit="1" customWidth="1"/>
    <col min="1818" max="1818" width="6.77734375" style="51" bestFit="1" customWidth="1"/>
    <col min="1819" max="2048" width="8.77734375" style="51"/>
    <col min="2049" max="2049" width="3.44140625" style="51" bestFit="1" customWidth="1"/>
    <col min="2050" max="2050" width="10.44140625" style="51" customWidth="1"/>
    <col min="2051" max="2070" width="2.44140625" style="51" customWidth="1"/>
    <col min="2071" max="2072" width="4.44140625" style="51" bestFit="1" customWidth="1"/>
    <col min="2073" max="2073" width="8.88671875" style="51" bestFit="1" customWidth="1"/>
    <col min="2074" max="2074" width="6.77734375" style="51" bestFit="1" customWidth="1"/>
    <col min="2075" max="2304" width="8.77734375" style="51"/>
    <col min="2305" max="2305" width="3.44140625" style="51" bestFit="1" customWidth="1"/>
    <col min="2306" max="2306" width="10.44140625" style="51" customWidth="1"/>
    <col min="2307" max="2326" width="2.44140625" style="51" customWidth="1"/>
    <col min="2327" max="2328" width="4.44140625" style="51" bestFit="1" customWidth="1"/>
    <col min="2329" max="2329" width="8.88671875" style="51" bestFit="1" customWidth="1"/>
    <col min="2330" max="2330" width="6.77734375" style="51" bestFit="1" customWidth="1"/>
    <col min="2331" max="2560" width="8.77734375" style="51"/>
    <col min="2561" max="2561" width="3.44140625" style="51" bestFit="1" customWidth="1"/>
    <col min="2562" max="2562" width="10.44140625" style="51" customWidth="1"/>
    <col min="2563" max="2582" width="2.44140625" style="51" customWidth="1"/>
    <col min="2583" max="2584" width="4.44140625" style="51" bestFit="1" customWidth="1"/>
    <col min="2585" max="2585" width="8.88671875" style="51" bestFit="1" customWidth="1"/>
    <col min="2586" max="2586" width="6.77734375" style="51" bestFit="1" customWidth="1"/>
    <col min="2587" max="2816" width="8.77734375" style="51"/>
    <col min="2817" max="2817" width="3.44140625" style="51" bestFit="1" customWidth="1"/>
    <col min="2818" max="2818" width="10.44140625" style="51" customWidth="1"/>
    <col min="2819" max="2838" width="2.44140625" style="51" customWidth="1"/>
    <col min="2839" max="2840" width="4.44140625" style="51" bestFit="1" customWidth="1"/>
    <col min="2841" max="2841" width="8.88671875" style="51" bestFit="1" customWidth="1"/>
    <col min="2842" max="2842" width="6.77734375" style="51" bestFit="1" customWidth="1"/>
    <col min="2843" max="3072" width="8.77734375" style="51"/>
    <col min="3073" max="3073" width="3.44140625" style="51" bestFit="1" customWidth="1"/>
    <col min="3074" max="3074" width="10.44140625" style="51" customWidth="1"/>
    <col min="3075" max="3094" width="2.44140625" style="51" customWidth="1"/>
    <col min="3095" max="3096" width="4.44140625" style="51" bestFit="1" customWidth="1"/>
    <col min="3097" max="3097" width="8.88671875" style="51" bestFit="1" customWidth="1"/>
    <col min="3098" max="3098" width="6.77734375" style="51" bestFit="1" customWidth="1"/>
    <col min="3099" max="3328" width="8.77734375" style="51"/>
    <col min="3329" max="3329" width="3.44140625" style="51" bestFit="1" customWidth="1"/>
    <col min="3330" max="3330" width="10.44140625" style="51" customWidth="1"/>
    <col min="3331" max="3350" width="2.44140625" style="51" customWidth="1"/>
    <col min="3351" max="3352" width="4.44140625" style="51" bestFit="1" customWidth="1"/>
    <col min="3353" max="3353" width="8.88671875" style="51" bestFit="1" customWidth="1"/>
    <col min="3354" max="3354" width="6.77734375" style="51" bestFit="1" customWidth="1"/>
    <col min="3355" max="3584" width="8.77734375" style="51"/>
    <col min="3585" max="3585" width="3.44140625" style="51" bestFit="1" customWidth="1"/>
    <col min="3586" max="3586" width="10.44140625" style="51" customWidth="1"/>
    <col min="3587" max="3606" width="2.44140625" style="51" customWidth="1"/>
    <col min="3607" max="3608" width="4.44140625" style="51" bestFit="1" customWidth="1"/>
    <col min="3609" max="3609" width="8.88671875" style="51" bestFit="1" customWidth="1"/>
    <col min="3610" max="3610" width="6.77734375" style="51" bestFit="1" customWidth="1"/>
    <col min="3611" max="3840" width="8.77734375" style="51"/>
    <col min="3841" max="3841" width="3.44140625" style="51" bestFit="1" customWidth="1"/>
    <col min="3842" max="3842" width="10.44140625" style="51" customWidth="1"/>
    <col min="3843" max="3862" width="2.44140625" style="51" customWidth="1"/>
    <col min="3863" max="3864" width="4.44140625" style="51" bestFit="1" customWidth="1"/>
    <col min="3865" max="3865" width="8.88671875" style="51" bestFit="1" customWidth="1"/>
    <col min="3866" max="3866" width="6.77734375" style="51" bestFit="1" customWidth="1"/>
    <col min="3867" max="4096" width="8.77734375" style="51"/>
    <col min="4097" max="4097" width="3.44140625" style="51" bestFit="1" customWidth="1"/>
    <col min="4098" max="4098" width="10.44140625" style="51" customWidth="1"/>
    <col min="4099" max="4118" width="2.44140625" style="51" customWidth="1"/>
    <col min="4119" max="4120" width="4.44140625" style="51" bestFit="1" customWidth="1"/>
    <col min="4121" max="4121" width="8.88671875" style="51" bestFit="1" customWidth="1"/>
    <col min="4122" max="4122" width="6.77734375" style="51" bestFit="1" customWidth="1"/>
    <col min="4123" max="4352" width="8.77734375" style="51"/>
    <col min="4353" max="4353" width="3.44140625" style="51" bestFit="1" customWidth="1"/>
    <col min="4354" max="4354" width="10.44140625" style="51" customWidth="1"/>
    <col min="4355" max="4374" width="2.44140625" style="51" customWidth="1"/>
    <col min="4375" max="4376" width="4.44140625" style="51" bestFit="1" customWidth="1"/>
    <col min="4377" max="4377" width="8.88671875" style="51" bestFit="1" customWidth="1"/>
    <col min="4378" max="4378" width="6.77734375" style="51" bestFit="1" customWidth="1"/>
    <col min="4379" max="4608" width="8.77734375" style="51"/>
    <col min="4609" max="4609" width="3.44140625" style="51" bestFit="1" customWidth="1"/>
    <col min="4610" max="4610" width="10.44140625" style="51" customWidth="1"/>
    <col min="4611" max="4630" width="2.44140625" style="51" customWidth="1"/>
    <col min="4631" max="4632" width="4.44140625" style="51" bestFit="1" customWidth="1"/>
    <col min="4633" max="4633" width="8.88671875" style="51" bestFit="1" customWidth="1"/>
    <col min="4634" max="4634" width="6.77734375" style="51" bestFit="1" customWidth="1"/>
    <col min="4635" max="4864" width="8.77734375" style="51"/>
    <col min="4865" max="4865" width="3.44140625" style="51" bestFit="1" customWidth="1"/>
    <col min="4866" max="4866" width="10.44140625" style="51" customWidth="1"/>
    <col min="4867" max="4886" width="2.44140625" style="51" customWidth="1"/>
    <col min="4887" max="4888" width="4.44140625" style="51" bestFit="1" customWidth="1"/>
    <col min="4889" max="4889" width="8.88671875" style="51" bestFit="1" customWidth="1"/>
    <col min="4890" max="4890" width="6.77734375" style="51" bestFit="1" customWidth="1"/>
    <col min="4891" max="5120" width="8.77734375" style="51"/>
    <col min="5121" max="5121" width="3.44140625" style="51" bestFit="1" customWidth="1"/>
    <col min="5122" max="5122" width="10.44140625" style="51" customWidth="1"/>
    <col min="5123" max="5142" width="2.44140625" style="51" customWidth="1"/>
    <col min="5143" max="5144" width="4.44140625" style="51" bestFit="1" customWidth="1"/>
    <col min="5145" max="5145" width="8.88671875" style="51" bestFit="1" customWidth="1"/>
    <col min="5146" max="5146" width="6.77734375" style="51" bestFit="1" customWidth="1"/>
    <col min="5147" max="5376" width="8.77734375" style="51"/>
    <col min="5377" max="5377" width="3.44140625" style="51" bestFit="1" customWidth="1"/>
    <col min="5378" max="5378" width="10.44140625" style="51" customWidth="1"/>
    <col min="5379" max="5398" width="2.44140625" style="51" customWidth="1"/>
    <col min="5399" max="5400" width="4.44140625" style="51" bestFit="1" customWidth="1"/>
    <col min="5401" max="5401" width="8.88671875" style="51" bestFit="1" customWidth="1"/>
    <col min="5402" max="5402" width="6.77734375" style="51" bestFit="1" customWidth="1"/>
    <col min="5403" max="5632" width="8.77734375" style="51"/>
    <col min="5633" max="5633" width="3.44140625" style="51" bestFit="1" customWidth="1"/>
    <col min="5634" max="5634" width="10.44140625" style="51" customWidth="1"/>
    <col min="5635" max="5654" width="2.44140625" style="51" customWidth="1"/>
    <col min="5655" max="5656" width="4.44140625" style="51" bestFit="1" customWidth="1"/>
    <col min="5657" max="5657" width="8.88671875" style="51" bestFit="1" customWidth="1"/>
    <col min="5658" max="5658" width="6.77734375" style="51" bestFit="1" customWidth="1"/>
    <col min="5659" max="5888" width="8.77734375" style="51"/>
    <col min="5889" max="5889" width="3.44140625" style="51" bestFit="1" customWidth="1"/>
    <col min="5890" max="5890" width="10.44140625" style="51" customWidth="1"/>
    <col min="5891" max="5910" width="2.44140625" style="51" customWidth="1"/>
    <col min="5911" max="5912" width="4.44140625" style="51" bestFit="1" customWidth="1"/>
    <col min="5913" max="5913" width="8.88671875" style="51" bestFit="1" customWidth="1"/>
    <col min="5914" max="5914" width="6.77734375" style="51" bestFit="1" customWidth="1"/>
    <col min="5915" max="6144" width="8.77734375" style="51"/>
    <col min="6145" max="6145" width="3.44140625" style="51" bestFit="1" customWidth="1"/>
    <col min="6146" max="6146" width="10.44140625" style="51" customWidth="1"/>
    <col min="6147" max="6166" width="2.44140625" style="51" customWidth="1"/>
    <col min="6167" max="6168" width="4.44140625" style="51" bestFit="1" customWidth="1"/>
    <col min="6169" max="6169" width="8.88671875" style="51" bestFit="1" customWidth="1"/>
    <col min="6170" max="6170" width="6.77734375" style="51" bestFit="1" customWidth="1"/>
    <col min="6171" max="6400" width="8.77734375" style="51"/>
    <col min="6401" max="6401" width="3.44140625" style="51" bestFit="1" customWidth="1"/>
    <col min="6402" max="6402" width="10.44140625" style="51" customWidth="1"/>
    <col min="6403" max="6422" width="2.44140625" style="51" customWidth="1"/>
    <col min="6423" max="6424" width="4.44140625" style="51" bestFit="1" customWidth="1"/>
    <col min="6425" max="6425" width="8.88671875" style="51" bestFit="1" customWidth="1"/>
    <col min="6426" max="6426" width="6.77734375" style="51" bestFit="1" customWidth="1"/>
    <col min="6427" max="6656" width="8.77734375" style="51"/>
    <col min="6657" max="6657" width="3.44140625" style="51" bestFit="1" customWidth="1"/>
    <col min="6658" max="6658" width="10.44140625" style="51" customWidth="1"/>
    <col min="6659" max="6678" width="2.44140625" style="51" customWidth="1"/>
    <col min="6679" max="6680" width="4.44140625" style="51" bestFit="1" customWidth="1"/>
    <col min="6681" max="6681" width="8.88671875" style="51" bestFit="1" customWidth="1"/>
    <col min="6682" max="6682" width="6.77734375" style="51" bestFit="1" customWidth="1"/>
    <col min="6683" max="6912" width="8.77734375" style="51"/>
    <col min="6913" max="6913" width="3.44140625" style="51" bestFit="1" customWidth="1"/>
    <col min="6914" max="6914" width="10.44140625" style="51" customWidth="1"/>
    <col min="6915" max="6934" width="2.44140625" style="51" customWidth="1"/>
    <col min="6935" max="6936" width="4.44140625" style="51" bestFit="1" customWidth="1"/>
    <col min="6937" max="6937" width="8.88671875" style="51" bestFit="1" customWidth="1"/>
    <col min="6938" max="6938" width="6.77734375" style="51" bestFit="1" customWidth="1"/>
    <col min="6939" max="7168" width="8.77734375" style="51"/>
    <col min="7169" max="7169" width="3.44140625" style="51" bestFit="1" customWidth="1"/>
    <col min="7170" max="7170" width="10.44140625" style="51" customWidth="1"/>
    <col min="7171" max="7190" width="2.44140625" style="51" customWidth="1"/>
    <col min="7191" max="7192" width="4.44140625" style="51" bestFit="1" customWidth="1"/>
    <col min="7193" max="7193" width="8.88671875" style="51" bestFit="1" customWidth="1"/>
    <col min="7194" max="7194" width="6.77734375" style="51" bestFit="1" customWidth="1"/>
    <col min="7195" max="7424" width="8.77734375" style="51"/>
    <col min="7425" max="7425" width="3.44140625" style="51" bestFit="1" customWidth="1"/>
    <col min="7426" max="7426" width="10.44140625" style="51" customWidth="1"/>
    <col min="7427" max="7446" width="2.44140625" style="51" customWidth="1"/>
    <col min="7447" max="7448" width="4.44140625" style="51" bestFit="1" customWidth="1"/>
    <col min="7449" max="7449" width="8.88671875" style="51" bestFit="1" customWidth="1"/>
    <col min="7450" max="7450" width="6.77734375" style="51" bestFit="1" customWidth="1"/>
    <col min="7451" max="7680" width="8.77734375" style="51"/>
    <col min="7681" max="7681" width="3.44140625" style="51" bestFit="1" customWidth="1"/>
    <col min="7682" max="7682" width="10.44140625" style="51" customWidth="1"/>
    <col min="7683" max="7702" width="2.44140625" style="51" customWidth="1"/>
    <col min="7703" max="7704" width="4.44140625" style="51" bestFit="1" customWidth="1"/>
    <col min="7705" max="7705" width="8.88671875" style="51" bestFit="1" customWidth="1"/>
    <col min="7706" max="7706" width="6.77734375" style="51" bestFit="1" customWidth="1"/>
    <col min="7707" max="7936" width="8.77734375" style="51"/>
    <col min="7937" max="7937" width="3.44140625" style="51" bestFit="1" customWidth="1"/>
    <col min="7938" max="7938" width="10.44140625" style="51" customWidth="1"/>
    <col min="7939" max="7958" width="2.44140625" style="51" customWidth="1"/>
    <col min="7959" max="7960" width="4.44140625" style="51" bestFit="1" customWidth="1"/>
    <col min="7961" max="7961" width="8.88671875" style="51" bestFit="1" customWidth="1"/>
    <col min="7962" max="7962" width="6.77734375" style="51" bestFit="1" customWidth="1"/>
    <col min="7963" max="8192" width="8.77734375" style="51"/>
    <col min="8193" max="8193" width="3.44140625" style="51" bestFit="1" customWidth="1"/>
    <col min="8194" max="8194" width="10.44140625" style="51" customWidth="1"/>
    <col min="8195" max="8214" width="2.44140625" style="51" customWidth="1"/>
    <col min="8215" max="8216" width="4.44140625" style="51" bestFit="1" customWidth="1"/>
    <col min="8217" max="8217" width="8.88671875" style="51" bestFit="1" customWidth="1"/>
    <col min="8218" max="8218" width="6.77734375" style="51" bestFit="1" customWidth="1"/>
    <col min="8219" max="8448" width="8.77734375" style="51"/>
    <col min="8449" max="8449" width="3.44140625" style="51" bestFit="1" customWidth="1"/>
    <col min="8450" max="8450" width="10.44140625" style="51" customWidth="1"/>
    <col min="8451" max="8470" width="2.44140625" style="51" customWidth="1"/>
    <col min="8471" max="8472" width="4.44140625" style="51" bestFit="1" customWidth="1"/>
    <col min="8473" max="8473" width="8.88671875" style="51" bestFit="1" customWidth="1"/>
    <col min="8474" max="8474" width="6.77734375" style="51" bestFit="1" customWidth="1"/>
    <col min="8475" max="8704" width="8.77734375" style="51"/>
    <col min="8705" max="8705" width="3.44140625" style="51" bestFit="1" customWidth="1"/>
    <col min="8706" max="8706" width="10.44140625" style="51" customWidth="1"/>
    <col min="8707" max="8726" width="2.44140625" style="51" customWidth="1"/>
    <col min="8727" max="8728" width="4.44140625" style="51" bestFit="1" customWidth="1"/>
    <col min="8729" max="8729" width="8.88671875" style="51" bestFit="1" customWidth="1"/>
    <col min="8730" max="8730" width="6.77734375" style="51" bestFit="1" customWidth="1"/>
    <col min="8731" max="8960" width="8.77734375" style="51"/>
    <col min="8961" max="8961" width="3.44140625" style="51" bestFit="1" customWidth="1"/>
    <col min="8962" max="8962" width="10.44140625" style="51" customWidth="1"/>
    <col min="8963" max="8982" width="2.44140625" style="51" customWidth="1"/>
    <col min="8983" max="8984" width="4.44140625" style="51" bestFit="1" customWidth="1"/>
    <col min="8985" max="8985" width="8.88671875" style="51" bestFit="1" customWidth="1"/>
    <col min="8986" max="8986" width="6.77734375" style="51" bestFit="1" customWidth="1"/>
    <col min="8987" max="9216" width="8.77734375" style="51"/>
    <col min="9217" max="9217" width="3.44140625" style="51" bestFit="1" customWidth="1"/>
    <col min="9218" max="9218" width="10.44140625" style="51" customWidth="1"/>
    <col min="9219" max="9238" width="2.44140625" style="51" customWidth="1"/>
    <col min="9239" max="9240" width="4.44140625" style="51" bestFit="1" customWidth="1"/>
    <col min="9241" max="9241" width="8.88671875" style="51" bestFit="1" customWidth="1"/>
    <col min="9242" max="9242" width="6.77734375" style="51" bestFit="1" customWidth="1"/>
    <col min="9243" max="9472" width="8.77734375" style="51"/>
    <col min="9473" max="9473" width="3.44140625" style="51" bestFit="1" customWidth="1"/>
    <col min="9474" max="9474" width="10.44140625" style="51" customWidth="1"/>
    <col min="9475" max="9494" width="2.44140625" style="51" customWidth="1"/>
    <col min="9495" max="9496" width="4.44140625" style="51" bestFit="1" customWidth="1"/>
    <col min="9497" max="9497" width="8.88671875" style="51" bestFit="1" customWidth="1"/>
    <col min="9498" max="9498" width="6.77734375" style="51" bestFit="1" customWidth="1"/>
    <col min="9499" max="9728" width="8.77734375" style="51"/>
    <col min="9729" max="9729" width="3.44140625" style="51" bestFit="1" customWidth="1"/>
    <col min="9730" max="9730" width="10.44140625" style="51" customWidth="1"/>
    <col min="9731" max="9750" width="2.44140625" style="51" customWidth="1"/>
    <col min="9751" max="9752" width="4.44140625" style="51" bestFit="1" customWidth="1"/>
    <col min="9753" max="9753" width="8.88671875" style="51" bestFit="1" customWidth="1"/>
    <col min="9754" max="9754" width="6.77734375" style="51" bestFit="1" customWidth="1"/>
    <col min="9755" max="9984" width="8.77734375" style="51"/>
    <col min="9985" max="9985" width="3.44140625" style="51" bestFit="1" customWidth="1"/>
    <col min="9986" max="9986" width="10.44140625" style="51" customWidth="1"/>
    <col min="9987" max="10006" width="2.44140625" style="51" customWidth="1"/>
    <col min="10007" max="10008" width="4.44140625" style="51" bestFit="1" customWidth="1"/>
    <col min="10009" max="10009" width="8.88671875" style="51" bestFit="1" customWidth="1"/>
    <col min="10010" max="10010" width="6.77734375" style="51" bestFit="1" customWidth="1"/>
    <col min="10011" max="10240" width="8.77734375" style="51"/>
    <col min="10241" max="10241" width="3.44140625" style="51" bestFit="1" customWidth="1"/>
    <col min="10242" max="10242" width="10.44140625" style="51" customWidth="1"/>
    <col min="10243" max="10262" width="2.44140625" style="51" customWidth="1"/>
    <col min="10263" max="10264" width="4.44140625" style="51" bestFit="1" customWidth="1"/>
    <col min="10265" max="10265" width="8.88671875" style="51" bestFit="1" customWidth="1"/>
    <col min="10266" max="10266" width="6.77734375" style="51" bestFit="1" customWidth="1"/>
    <col min="10267" max="10496" width="8.77734375" style="51"/>
    <col min="10497" max="10497" width="3.44140625" style="51" bestFit="1" customWidth="1"/>
    <col min="10498" max="10498" width="10.44140625" style="51" customWidth="1"/>
    <col min="10499" max="10518" width="2.44140625" style="51" customWidth="1"/>
    <col min="10519" max="10520" width="4.44140625" style="51" bestFit="1" customWidth="1"/>
    <col min="10521" max="10521" width="8.88671875" style="51" bestFit="1" customWidth="1"/>
    <col min="10522" max="10522" width="6.77734375" style="51" bestFit="1" customWidth="1"/>
    <col min="10523" max="10752" width="8.77734375" style="51"/>
    <col min="10753" max="10753" width="3.44140625" style="51" bestFit="1" customWidth="1"/>
    <col min="10754" max="10754" width="10.44140625" style="51" customWidth="1"/>
    <col min="10755" max="10774" width="2.44140625" style="51" customWidth="1"/>
    <col min="10775" max="10776" width="4.44140625" style="51" bestFit="1" customWidth="1"/>
    <col min="10777" max="10777" width="8.88671875" style="51" bestFit="1" customWidth="1"/>
    <col min="10778" max="10778" width="6.77734375" style="51" bestFit="1" customWidth="1"/>
    <col min="10779" max="11008" width="8.77734375" style="51"/>
    <col min="11009" max="11009" width="3.44140625" style="51" bestFit="1" customWidth="1"/>
    <col min="11010" max="11010" width="10.44140625" style="51" customWidth="1"/>
    <col min="11011" max="11030" width="2.44140625" style="51" customWidth="1"/>
    <col min="11031" max="11032" width="4.44140625" style="51" bestFit="1" customWidth="1"/>
    <col min="11033" max="11033" width="8.88671875" style="51" bestFit="1" customWidth="1"/>
    <col min="11034" max="11034" width="6.77734375" style="51" bestFit="1" customWidth="1"/>
    <col min="11035" max="11264" width="8.77734375" style="51"/>
    <col min="11265" max="11265" width="3.44140625" style="51" bestFit="1" customWidth="1"/>
    <col min="11266" max="11266" width="10.44140625" style="51" customWidth="1"/>
    <col min="11267" max="11286" width="2.44140625" style="51" customWidth="1"/>
    <col min="11287" max="11288" width="4.44140625" style="51" bestFit="1" customWidth="1"/>
    <col min="11289" max="11289" width="8.88671875" style="51" bestFit="1" customWidth="1"/>
    <col min="11290" max="11290" width="6.77734375" style="51" bestFit="1" customWidth="1"/>
    <col min="11291" max="11520" width="8.77734375" style="51"/>
    <col min="11521" max="11521" width="3.44140625" style="51" bestFit="1" customWidth="1"/>
    <col min="11522" max="11522" width="10.44140625" style="51" customWidth="1"/>
    <col min="11523" max="11542" width="2.44140625" style="51" customWidth="1"/>
    <col min="11543" max="11544" width="4.44140625" style="51" bestFit="1" customWidth="1"/>
    <col min="11545" max="11545" width="8.88671875" style="51" bestFit="1" customWidth="1"/>
    <col min="11546" max="11546" width="6.77734375" style="51" bestFit="1" customWidth="1"/>
    <col min="11547" max="11776" width="8.77734375" style="51"/>
    <col min="11777" max="11777" width="3.44140625" style="51" bestFit="1" customWidth="1"/>
    <col min="11778" max="11778" width="10.44140625" style="51" customWidth="1"/>
    <col min="11779" max="11798" width="2.44140625" style="51" customWidth="1"/>
    <col min="11799" max="11800" width="4.44140625" style="51" bestFit="1" customWidth="1"/>
    <col min="11801" max="11801" width="8.88671875" style="51" bestFit="1" customWidth="1"/>
    <col min="11802" max="11802" width="6.77734375" style="51" bestFit="1" customWidth="1"/>
    <col min="11803" max="12032" width="8.77734375" style="51"/>
    <col min="12033" max="12033" width="3.44140625" style="51" bestFit="1" customWidth="1"/>
    <col min="12034" max="12034" width="10.44140625" style="51" customWidth="1"/>
    <col min="12035" max="12054" width="2.44140625" style="51" customWidth="1"/>
    <col min="12055" max="12056" width="4.44140625" style="51" bestFit="1" customWidth="1"/>
    <col min="12057" max="12057" width="8.88671875" style="51" bestFit="1" customWidth="1"/>
    <col min="12058" max="12058" width="6.77734375" style="51" bestFit="1" customWidth="1"/>
    <col min="12059" max="12288" width="8.77734375" style="51"/>
    <col min="12289" max="12289" width="3.44140625" style="51" bestFit="1" customWidth="1"/>
    <col min="12290" max="12290" width="10.44140625" style="51" customWidth="1"/>
    <col min="12291" max="12310" width="2.44140625" style="51" customWidth="1"/>
    <col min="12311" max="12312" width="4.44140625" style="51" bestFit="1" customWidth="1"/>
    <col min="12313" max="12313" width="8.88671875" style="51" bestFit="1" customWidth="1"/>
    <col min="12314" max="12314" width="6.77734375" style="51" bestFit="1" customWidth="1"/>
    <col min="12315" max="12544" width="8.77734375" style="51"/>
    <col min="12545" max="12545" width="3.44140625" style="51" bestFit="1" customWidth="1"/>
    <col min="12546" max="12546" width="10.44140625" style="51" customWidth="1"/>
    <col min="12547" max="12566" width="2.44140625" style="51" customWidth="1"/>
    <col min="12567" max="12568" width="4.44140625" style="51" bestFit="1" customWidth="1"/>
    <col min="12569" max="12569" width="8.88671875" style="51" bestFit="1" customWidth="1"/>
    <col min="12570" max="12570" width="6.77734375" style="51" bestFit="1" customWidth="1"/>
    <col min="12571" max="12800" width="8.77734375" style="51"/>
    <col min="12801" max="12801" width="3.44140625" style="51" bestFit="1" customWidth="1"/>
    <col min="12802" max="12802" width="10.44140625" style="51" customWidth="1"/>
    <col min="12803" max="12822" width="2.44140625" style="51" customWidth="1"/>
    <col min="12823" max="12824" width="4.44140625" style="51" bestFit="1" customWidth="1"/>
    <col min="12825" max="12825" width="8.88671875" style="51" bestFit="1" customWidth="1"/>
    <col min="12826" max="12826" width="6.77734375" style="51" bestFit="1" customWidth="1"/>
    <col min="12827" max="13056" width="8.77734375" style="51"/>
    <col min="13057" max="13057" width="3.44140625" style="51" bestFit="1" customWidth="1"/>
    <col min="13058" max="13058" width="10.44140625" style="51" customWidth="1"/>
    <col min="13059" max="13078" width="2.44140625" style="51" customWidth="1"/>
    <col min="13079" max="13080" width="4.44140625" style="51" bestFit="1" customWidth="1"/>
    <col min="13081" max="13081" width="8.88671875" style="51" bestFit="1" customWidth="1"/>
    <col min="13082" max="13082" width="6.77734375" style="51" bestFit="1" customWidth="1"/>
    <col min="13083" max="13312" width="8.77734375" style="51"/>
    <col min="13313" max="13313" width="3.44140625" style="51" bestFit="1" customWidth="1"/>
    <col min="13314" max="13314" width="10.44140625" style="51" customWidth="1"/>
    <col min="13315" max="13334" width="2.44140625" style="51" customWidth="1"/>
    <col min="13335" max="13336" width="4.44140625" style="51" bestFit="1" customWidth="1"/>
    <col min="13337" max="13337" width="8.88671875" style="51" bestFit="1" customWidth="1"/>
    <col min="13338" max="13338" width="6.77734375" style="51" bestFit="1" customWidth="1"/>
    <col min="13339" max="13568" width="8.77734375" style="51"/>
    <col min="13569" max="13569" width="3.44140625" style="51" bestFit="1" customWidth="1"/>
    <col min="13570" max="13570" width="10.44140625" style="51" customWidth="1"/>
    <col min="13571" max="13590" width="2.44140625" style="51" customWidth="1"/>
    <col min="13591" max="13592" width="4.44140625" style="51" bestFit="1" customWidth="1"/>
    <col min="13593" max="13593" width="8.88671875" style="51" bestFit="1" customWidth="1"/>
    <col min="13594" max="13594" width="6.77734375" style="51" bestFit="1" customWidth="1"/>
    <col min="13595" max="13824" width="8.77734375" style="51"/>
    <col min="13825" max="13825" width="3.44140625" style="51" bestFit="1" customWidth="1"/>
    <col min="13826" max="13826" width="10.44140625" style="51" customWidth="1"/>
    <col min="13827" max="13846" width="2.44140625" style="51" customWidth="1"/>
    <col min="13847" max="13848" width="4.44140625" style="51" bestFit="1" customWidth="1"/>
    <col min="13849" max="13849" width="8.88671875" style="51" bestFit="1" customWidth="1"/>
    <col min="13850" max="13850" width="6.77734375" style="51" bestFit="1" customWidth="1"/>
    <col min="13851" max="14080" width="8.77734375" style="51"/>
    <col min="14081" max="14081" width="3.44140625" style="51" bestFit="1" customWidth="1"/>
    <col min="14082" max="14082" width="10.44140625" style="51" customWidth="1"/>
    <col min="14083" max="14102" width="2.44140625" style="51" customWidth="1"/>
    <col min="14103" max="14104" width="4.44140625" style="51" bestFit="1" customWidth="1"/>
    <col min="14105" max="14105" width="8.88671875" style="51" bestFit="1" customWidth="1"/>
    <col min="14106" max="14106" width="6.77734375" style="51" bestFit="1" customWidth="1"/>
    <col min="14107" max="14336" width="8.77734375" style="51"/>
    <col min="14337" max="14337" width="3.44140625" style="51" bestFit="1" customWidth="1"/>
    <col min="14338" max="14338" width="10.44140625" style="51" customWidth="1"/>
    <col min="14339" max="14358" width="2.44140625" style="51" customWidth="1"/>
    <col min="14359" max="14360" width="4.44140625" style="51" bestFit="1" customWidth="1"/>
    <col min="14361" max="14361" width="8.88671875" style="51" bestFit="1" customWidth="1"/>
    <col min="14362" max="14362" width="6.77734375" style="51" bestFit="1" customWidth="1"/>
    <col min="14363" max="14592" width="8.77734375" style="51"/>
    <col min="14593" max="14593" width="3.44140625" style="51" bestFit="1" customWidth="1"/>
    <col min="14594" max="14594" width="10.44140625" style="51" customWidth="1"/>
    <col min="14595" max="14614" width="2.44140625" style="51" customWidth="1"/>
    <col min="14615" max="14616" width="4.44140625" style="51" bestFit="1" customWidth="1"/>
    <col min="14617" max="14617" width="8.88671875" style="51" bestFit="1" customWidth="1"/>
    <col min="14618" max="14618" width="6.77734375" style="51" bestFit="1" customWidth="1"/>
    <col min="14619" max="14848" width="8.77734375" style="51"/>
    <col min="14849" max="14849" width="3.44140625" style="51" bestFit="1" customWidth="1"/>
    <col min="14850" max="14850" width="10.44140625" style="51" customWidth="1"/>
    <col min="14851" max="14870" width="2.44140625" style="51" customWidth="1"/>
    <col min="14871" max="14872" width="4.44140625" style="51" bestFit="1" customWidth="1"/>
    <col min="14873" max="14873" width="8.88671875" style="51" bestFit="1" customWidth="1"/>
    <col min="14874" max="14874" width="6.77734375" style="51" bestFit="1" customWidth="1"/>
    <col min="14875" max="15104" width="8.77734375" style="51"/>
    <col min="15105" max="15105" width="3.44140625" style="51" bestFit="1" customWidth="1"/>
    <col min="15106" max="15106" width="10.44140625" style="51" customWidth="1"/>
    <col min="15107" max="15126" width="2.44140625" style="51" customWidth="1"/>
    <col min="15127" max="15128" width="4.44140625" style="51" bestFit="1" customWidth="1"/>
    <col min="15129" max="15129" width="8.88671875" style="51" bestFit="1" customWidth="1"/>
    <col min="15130" max="15130" width="6.77734375" style="51" bestFit="1" customWidth="1"/>
    <col min="15131" max="15360" width="8.77734375" style="51"/>
    <col min="15361" max="15361" width="3.44140625" style="51" bestFit="1" customWidth="1"/>
    <col min="15362" max="15362" width="10.44140625" style="51" customWidth="1"/>
    <col min="15363" max="15382" width="2.44140625" style="51" customWidth="1"/>
    <col min="15383" max="15384" width="4.44140625" style="51" bestFit="1" customWidth="1"/>
    <col min="15385" max="15385" width="8.88671875" style="51" bestFit="1" customWidth="1"/>
    <col min="15386" max="15386" width="6.77734375" style="51" bestFit="1" customWidth="1"/>
    <col min="15387" max="15616" width="8.77734375" style="51"/>
    <col min="15617" max="15617" width="3.44140625" style="51" bestFit="1" customWidth="1"/>
    <col min="15618" max="15618" width="10.44140625" style="51" customWidth="1"/>
    <col min="15619" max="15638" width="2.44140625" style="51" customWidth="1"/>
    <col min="15639" max="15640" width="4.44140625" style="51" bestFit="1" customWidth="1"/>
    <col min="15641" max="15641" width="8.88671875" style="51" bestFit="1" customWidth="1"/>
    <col min="15642" max="15642" width="6.77734375" style="51" bestFit="1" customWidth="1"/>
    <col min="15643" max="15872" width="8.77734375" style="51"/>
    <col min="15873" max="15873" width="3.44140625" style="51" bestFit="1" customWidth="1"/>
    <col min="15874" max="15874" width="10.44140625" style="51" customWidth="1"/>
    <col min="15875" max="15894" width="2.44140625" style="51" customWidth="1"/>
    <col min="15895" max="15896" width="4.44140625" style="51" bestFit="1" customWidth="1"/>
    <col min="15897" max="15897" width="8.88671875" style="51" bestFit="1" customWidth="1"/>
    <col min="15898" max="15898" width="6.77734375" style="51" bestFit="1" customWidth="1"/>
    <col min="15899" max="16128" width="8.77734375" style="51"/>
    <col min="16129" max="16129" width="3.44140625" style="51" bestFit="1" customWidth="1"/>
    <col min="16130" max="16130" width="10.44140625" style="51" customWidth="1"/>
    <col min="16131" max="16150" width="2.44140625" style="51" customWidth="1"/>
    <col min="16151" max="16152" width="4.44140625" style="51" bestFit="1" customWidth="1"/>
    <col min="16153" max="16153" width="8.88671875" style="51" bestFit="1" customWidth="1"/>
    <col min="16154" max="16154" width="6.77734375" style="51" bestFit="1" customWidth="1"/>
    <col min="16155" max="16384" width="8.77734375" style="51"/>
  </cols>
  <sheetData>
    <row r="1" spans="1:26" ht="32.25" customHeight="1" x14ac:dyDescent="0.2">
      <c r="A1" s="339" t="s">
        <v>331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</row>
    <row r="2" spans="1:26" ht="15.75" customHeight="1" x14ac:dyDescent="0.2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6" ht="21" customHeight="1" x14ac:dyDescent="0.2">
      <c r="B3" s="52"/>
      <c r="C3" s="318" t="s">
        <v>324</v>
      </c>
      <c r="D3" s="318"/>
      <c r="E3" s="318"/>
      <c r="F3" s="318"/>
      <c r="G3" s="318"/>
      <c r="H3" s="318"/>
      <c r="I3" s="318"/>
      <c r="J3" s="318"/>
      <c r="K3" s="318"/>
      <c r="L3" s="318"/>
      <c r="N3" s="53"/>
      <c r="O3" s="318" t="s">
        <v>312</v>
      </c>
      <c r="P3" s="318"/>
      <c r="Q3" s="318"/>
      <c r="R3" s="318"/>
      <c r="S3" s="318"/>
      <c r="T3" s="318"/>
      <c r="U3" s="53"/>
      <c r="V3" s="53"/>
    </row>
    <row r="4" spans="1:26" ht="15.75" customHeight="1" thickBo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6" ht="13.8" x14ac:dyDescent="0.2">
      <c r="A5" s="323"/>
      <c r="B5" s="324"/>
      <c r="C5" s="327" t="s">
        <v>304</v>
      </c>
      <c r="D5" s="328"/>
      <c r="E5" s="328"/>
      <c r="F5" s="328"/>
      <c r="G5" s="329"/>
      <c r="H5" s="330" t="s">
        <v>309</v>
      </c>
      <c r="I5" s="328"/>
      <c r="J5" s="328"/>
      <c r="K5" s="328"/>
      <c r="L5" s="329"/>
      <c r="M5" s="330" t="s">
        <v>308</v>
      </c>
      <c r="N5" s="328"/>
      <c r="O5" s="328"/>
      <c r="P5" s="328"/>
      <c r="Q5" s="329"/>
      <c r="R5" s="330" t="s">
        <v>305</v>
      </c>
      <c r="S5" s="328"/>
      <c r="T5" s="328"/>
      <c r="U5" s="328"/>
      <c r="V5" s="328"/>
      <c r="W5" s="332" t="s">
        <v>325</v>
      </c>
      <c r="X5" s="334" t="s">
        <v>326</v>
      </c>
      <c r="Y5" s="334" t="s">
        <v>327</v>
      </c>
      <c r="Z5" s="336" t="s">
        <v>314</v>
      </c>
    </row>
    <row r="6" spans="1:26" ht="29.25" customHeight="1" thickBot="1" x14ac:dyDescent="0.25">
      <c r="A6" s="325"/>
      <c r="B6" s="326"/>
      <c r="C6" s="338" t="str">
        <f>IF(B7="","",B7)</f>
        <v>大江</v>
      </c>
      <c r="D6" s="315"/>
      <c r="E6" s="315"/>
      <c r="F6" s="315"/>
      <c r="G6" s="315"/>
      <c r="H6" s="314" t="str">
        <f>IF(B12="","",B12)</f>
        <v>藤井</v>
      </c>
      <c r="I6" s="315"/>
      <c r="J6" s="315"/>
      <c r="K6" s="315"/>
      <c r="L6" s="315"/>
      <c r="M6" s="315" t="str">
        <f>IF(B17="","",B17)</f>
        <v>杢村</v>
      </c>
      <c r="N6" s="315"/>
      <c r="O6" s="315"/>
      <c r="P6" s="315"/>
      <c r="Q6" s="315"/>
      <c r="R6" s="316" t="str">
        <f>IF(B22="","",B22)</f>
        <v>村上</v>
      </c>
      <c r="S6" s="316"/>
      <c r="T6" s="316"/>
      <c r="U6" s="316"/>
      <c r="V6" s="317"/>
      <c r="W6" s="333"/>
      <c r="X6" s="335"/>
      <c r="Y6" s="335"/>
      <c r="Z6" s="337"/>
    </row>
    <row r="7" spans="1:26" ht="14.25" customHeight="1" x14ac:dyDescent="0.2">
      <c r="A7" s="301" t="s">
        <v>304</v>
      </c>
      <c r="B7" s="302" t="s">
        <v>354</v>
      </c>
      <c r="C7" s="303" t="str">
        <f>IF(C8="","",IF(C8&gt;G8,"○","×"))</f>
        <v/>
      </c>
      <c r="D7" s="270"/>
      <c r="E7" s="270"/>
      <c r="F7" s="270"/>
      <c r="G7" s="294"/>
      <c r="H7" s="54" t="str">
        <f>IF(H8="","",IF(H8="W","○",IF(H8="L","×",IF(H8&gt;L8,"○","×"))))</f>
        <v>×</v>
      </c>
      <c r="I7" s="55">
        <v>11</v>
      </c>
      <c r="J7" s="56" t="s">
        <v>328</v>
      </c>
      <c r="K7" s="55">
        <v>4</v>
      </c>
      <c r="L7" s="57"/>
      <c r="M7" s="54" t="str">
        <f>IF(M8="","",IF(M8="W","○",IF(M8="L","×",IF(M8&gt;Q8,"○","×"))))</f>
        <v>×</v>
      </c>
      <c r="N7" s="55">
        <v>10</v>
      </c>
      <c r="O7" s="56" t="s">
        <v>328</v>
      </c>
      <c r="P7" s="55">
        <v>12</v>
      </c>
      <c r="Q7" s="58"/>
      <c r="R7" s="59" t="str">
        <f>IF(R8="","",IF(R8="W","○",IF(R8="L","×",IF(R8&gt;V8,"○","×"))))</f>
        <v>×</v>
      </c>
      <c r="S7" s="60">
        <v>11</v>
      </c>
      <c r="T7" s="61" t="s">
        <v>328</v>
      </c>
      <c r="U7" s="60">
        <v>5</v>
      </c>
      <c r="V7" s="62"/>
      <c r="W7" s="305">
        <f>IF($B7="","",COUNTIF($C7:$V11,"○"))</f>
        <v>0</v>
      </c>
      <c r="X7" s="276">
        <f>IF($B7="","",COUNTIF($C7:$V11,"×"))</f>
        <v>3</v>
      </c>
      <c r="Y7" s="307">
        <f>IF($B7="","",W7*2+X7)</f>
        <v>3</v>
      </c>
      <c r="Z7" s="284">
        <f>IF(ISERROR(RANK(Y7,$Y$7:$Y$26,0))=TRUE,"",RANK(Y7,$Y$7:$Y$26,0))</f>
        <v>4</v>
      </c>
    </row>
    <row r="8" spans="1:26" ht="14.25" customHeight="1" x14ac:dyDescent="0.2">
      <c r="A8" s="263"/>
      <c r="B8" s="293"/>
      <c r="C8" s="303"/>
      <c r="D8" s="270"/>
      <c r="E8" s="270"/>
      <c r="F8" s="270"/>
      <c r="G8" s="294"/>
      <c r="H8" s="287">
        <f>IF(I7="","",IF(I7&gt;K7,1,0)+IF(I8&gt;K8,1,0)+IF(I9&gt;K9,1,0)+IF(I10&gt;K10,1,0)+IF(I11&gt;K11,1,0))</f>
        <v>2</v>
      </c>
      <c r="I8" s="63">
        <v>8</v>
      </c>
      <c r="J8" s="64" t="s">
        <v>328</v>
      </c>
      <c r="K8" s="63">
        <v>11</v>
      </c>
      <c r="L8" s="260">
        <f>IF(OR(H8="L",H8="W"),"",IF(I7="","",IF(I7&lt;K7,1,0)+IF(I8&lt;K8,1,0)+IF(I9&lt;K9,1,0)+IF(I10&lt;K10,1,0)+IF(I11&lt;K11,1,0)))</f>
        <v>3</v>
      </c>
      <c r="M8" s="287">
        <f>IF(N7="","",IF(N7&gt;P7,1,0)+IF(N8&gt;P8,1,0)+IF(N9&gt;P9,1,0)+IF(N10&gt;P10,1,0)+IF(N11&gt;P11,1,0))</f>
        <v>1</v>
      </c>
      <c r="N8" s="63">
        <v>12</v>
      </c>
      <c r="O8" s="64" t="s">
        <v>328</v>
      </c>
      <c r="P8" s="63">
        <v>10</v>
      </c>
      <c r="Q8" s="286">
        <f>IF(OR(M8="L",M8="W"),"",IF(N7="","",IF(N7&lt;P7,1,0)+IF(N8&lt;P8,1,0)+IF(N9&lt;P9,1,0)+IF(N10&lt;P10,1,0)+IF(N11&lt;P11,1,0)))</f>
        <v>3</v>
      </c>
      <c r="R8" s="287">
        <f>IF(S7="","",IF(S7&gt;U7,1,0)+IF(S8&gt;U8,1,0)+IF(S9&gt;U9,1,0)+IF(S10&gt;U10,1,0)+IF(S11&gt;U11,1,0))</f>
        <v>1</v>
      </c>
      <c r="S8" s="63">
        <v>11</v>
      </c>
      <c r="T8" s="64" t="s">
        <v>328</v>
      </c>
      <c r="U8" s="63">
        <v>13</v>
      </c>
      <c r="V8" s="321">
        <f>IF(OR(R8="L",R8="W"),"",IF(S7="","",IF(S7&lt;U7,1,0)+IF(S8&lt;U8,1,0)+IF(S9&lt;U9,1,0)+IF(S10&lt;U10,1,0)+IF(S11&lt;U11,1,0)))</f>
        <v>3</v>
      </c>
      <c r="W8" s="306"/>
      <c r="X8" s="277"/>
      <c r="Y8" s="298"/>
      <c r="Z8" s="320"/>
    </row>
    <row r="9" spans="1:26" ht="14.25" customHeight="1" x14ac:dyDescent="0.2">
      <c r="A9" s="263"/>
      <c r="B9" s="293"/>
      <c r="C9" s="303"/>
      <c r="D9" s="270"/>
      <c r="E9" s="270"/>
      <c r="F9" s="270"/>
      <c r="G9" s="294"/>
      <c r="H9" s="287"/>
      <c r="I9" s="63">
        <v>12</v>
      </c>
      <c r="J9" s="64" t="s">
        <v>328</v>
      </c>
      <c r="K9" s="63">
        <v>10</v>
      </c>
      <c r="L9" s="260"/>
      <c r="M9" s="287"/>
      <c r="N9" s="63">
        <v>12</v>
      </c>
      <c r="O9" s="64" t="s">
        <v>328</v>
      </c>
      <c r="P9" s="63">
        <v>14</v>
      </c>
      <c r="Q9" s="286"/>
      <c r="R9" s="287"/>
      <c r="S9" s="63">
        <v>9</v>
      </c>
      <c r="T9" s="64" t="s">
        <v>328</v>
      </c>
      <c r="U9" s="63">
        <v>11</v>
      </c>
      <c r="V9" s="321"/>
      <c r="W9" s="306"/>
      <c r="X9" s="277"/>
      <c r="Y9" s="298"/>
      <c r="Z9" s="320"/>
    </row>
    <row r="10" spans="1:26" ht="14.25" customHeight="1" x14ac:dyDescent="0.2">
      <c r="A10" s="263"/>
      <c r="B10" s="308" t="s">
        <v>355</v>
      </c>
      <c r="C10" s="303"/>
      <c r="D10" s="270"/>
      <c r="E10" s="270"/>
      <c r="F10" s="270"/>
      <c r="G10" s="294"/>
      <c r="H10" s="287"/>
      <c r="I10" s="63">
        <v>8</v>
      </c>
      <c r="J10" s="64" t="s">
        <v>328</v>
      </c>
      <c r="K10" s="63">
        <v>11</v>
      </c>
      <c r="L10" s="260"/>
      <c r="M10" s="287"/>
      <c r="N10" s="63">
        <v>9</v>
      </c>
      <c r="O10" s="64" t="s">
        <v>328</v>
      </c>
      <c r="P10" s="63">
        <v>11</v>
      </c>
      <c r="Q10" s="286"/>
      <c r="R10" s="287"/>
      <c r="S10" s="63">
        <v>4</v>
      </c>
      <c r="T10" s="64" t="s">
        <v>328</v>
      </c>
      <c r="U10" s="63">
        <v>11</v>
      </c>
      <c r="V10" s="321"/>
      <c r="W10" s="306"/>
      <c r="X10" s="277"/>
      <c r="Y10" s="298"/>
      <c r="Z10" s="320"/>
    </row>
    <row r="11" spans="1:26" ht="14.25" customHeight="1" x14ac:dyDescent="0.2">
      <c r="A11" s="291"/>
      <c r="B11" s="308"/>
      <c r="C11" s="304"/>
      <c r="D11" s="295"/>
      <c r="E11" s="295"/>
      <c r="F11" s="295"/>
      <c r="G11" s="296"/>
      <c r="H11" s="288"/>
      <c r="I11" s="65">
        <v>9</v>
      </c>
      <c r="J11" s="66" t="s">
        <v>328</v>
      </c>
      <c r="K11" s="65">
        <v>11</v>
      </c>
      <c r="L11" s="310"/>
      <c r="M11" s="287"/>
      <c r="N11" s="67"/>
      <c r="O11" s="68" t="s">
        <v>328</v>
      </c>
      <c r="P11" s="67"/>
      <c r="Q11" s="286"/>
      <c r="R11" s="288"/>
      <c r="S11" s="65"/>
      <c r="T11" s="66" t="s">
        <v>328</v>
      </c>
      <c r="U11" s="65"/>
      <c r="V11" s="322"/>
      <c r="W11" s="306"/>
      <c r="X11" s="277"/>
      <c r="Y11" s="279"/>
      <c r="Z11" s="320"/>
    </row>
    <row r="12" spans="1:26" ht="14.25" customHeight="1" x14ac:dyDescent="0.2">
      <c r="A12" s="262" t="s">
        <v>309</v>
      </c>
      <c r="B12" s="312" t="s">
        <v>360</v>
      </c>
      <c r="C12" s="54" t="str">
        <f>IF(H7="","",IF(H7="○","×","○"))</f>
        <v>○</v>
      </c>
      <c r="D12" s="69">
        <f>IF(K7="","",K7)</f>
        <v>4</v>
      </c>
      <c r="E12" s="70" t="s">
        <v>328</v>
      </c>
      <c r="F12" s="71">
        <f>IF(I7="","",I7)</f>
        <v>11</v>
      </c>
      <c r="G12" s="72"/>
      <c r="H12" s="267" t="str">
        <f>IF(H13="","",IF(H13&gt;L13,"○","×"))</f>
        <v/>
      </c>
      <c r="I12" s="268"/>
      <c r="J12" s="268"/>
      <c r="K12" s="268"/>
      <c r="L12" s="268"/>
      <c r="M12" s="73" t="str">
        <f>IF(M13="","",IF(M13="W","○",IF(M13="L","×",IF(M13&gt;Q13,"○","×"))))</f>
        <v>○</v>
      </c>
      <c r="N12" s="74">
        <v>16</v>
      </c>
      <c r="O12" s="70" t="s">
        <v>328</v>
      </c>
      <c r="P12" s="74">
        <v>14</v>
      </c>
      <c r="Q12" s="75"/>
      <c r="R12" s="76" t="str">
        <f>IF(R13="","",IF(R13="W","○",IF(R13="L","×",IF(R13&gt;V13,"○","×"))))</f>
        <v>○</v>
      </c>
      <c r="S12" s="55">
        <v>11</v>
      </c>
      <c r="T12" s="56" t="s">
        <v>328</v>
      </c>
      <c r="U12" s="55">
        <v>6</v>
      </c>
      <c r="V12" s="58"/>
      <c r="W12" s="273">
        <f>IF($B12="","",COUNTIF($C12:$V16,"○"))</f>
        <v>3</v>
      </c>
      <c r="X12" s="276">
        <f>IF($B12="","",COUNTIF($C12:$V16,"×"))</f>
        <v>0</v>
      </c>
      <c r="Y12" s="297">
        <f>IF($B12="","",W12*2+X12)</f>
        <v>6</v>
      </c>
      <c r="Z12" s="284">
        <f>IF(ISERROR(RANK(Y12,$Y$7:$Y$26,0))=TRUE,"",RANK(Y12,$Y$7:$Y$26,0))</f>
        <v>1</v>
      </c>
    </row>
    <row r="13" spans="1:26" ht="14.25" customHeight="1" x14ac:dyDescent="0.2">
      <c r="A13" s="263"/>
      <c r="B13" s="293"/>
      <c r="C13" s="285">
        <f>IF(H8="W","L",IF(H8="L","W",IF(H8="","",L8)))</f>
        <v>3</v>
      </c>
      <c r="D13" s="77">
        <f>IF(K8="","",K8)</f>
        <v>11</v>
      </c>
      <c r="E13" s="64" t="s">
        <v>328</v>
      </c>
      <c r="F13" s="78">
        <f>IF(I8="","",I8)</f>
        <v>8</v>
      </c>
      <c r="G13" s="260">
        <f>IF(OR(C13="L",C13="W"),"",H8)</f>
        <v>2</v>
      </c>
      <c r="H13" s="269"/>
      <c r="I13" s="270"/>
      <c r="J13" s="270"/>
      <c r="K13" s="270"/>
      <c r="L13" s="270"/>
      <c r="M13" s="287">
        <f>IF(N12="","",IF(N12&gt;P12,1,0)+IF(N13&gt;P13,1,0)+IF(N14&gt;P14,1,0)+IF(N15&gt;P15,1,0)+IF(N16&gt;P16,1,0))</f>
        <v>3</v>
      </c>
      <c r="N13" s="63">
        <v>13</v>
      </c>
      <c r="O13" s="64" t="s">
        <v>328</v>
      </c>
      <c r="P13" s="63">
        <v>15</v>
      </c>
      <c r="Q13" s="255">
        <f>IF(OR(M13="L",M13="W"),"",IF(N12="","",IF(N12&lt;P12,1,0)+IF(N13&lt;P13,1,0)+IF(N14&lt;P14,1,0)+IF(N15&lt;P15,1,0)+IF(N16&lt;P16,1,0)))</f>
        <v>2</v>
      </c>
      <c r="R13" s="257">
        <f>IF(S12="","",IF(S12&gt;U12,1,0)+IF(S13&gt;U13,1,0)+IF(S14&gt;U14,1,0)+IF(S15&gt;U15,1,0)+IF(S16&gt;U16,1,0))</f>
        <v>3</v>
      </c>
      <c r="S13" s="63">
        <v>11</v>
      </c>
      <c r="T13" s="64" t="s">
        <v>328</v>
      </c>
      <c r="U13" s="63">
        <v>13</v>
      </c>
      <c r="V13" s="286">
        <f>IF(OR(R13="L",R13="W"),"",IF(S12="","",IF(S12&lt;U12,1,0)+IF(S13&lt;U13,1,0)+IF(S14&lt;U14,1,0)+IF(S15&lt;U15,1,0)+IF(S16&lt;U16,1,0)))</f>
        <v>1</v>
      </c>
      <c r="W13" s="274"/>
      <c r="X13" s="277"/>
      <c r="Y13" s="298"/>
      <c r="Z13" s="320"/>
    </row>
    <row r="14" spans="1:26" ht="14.25" customHeight="1" x14ac:dyDescent="0.2">
      <c r="A14" s="263"/>
      <c r="B14" s="293"/>
      <c r="C14" s="285"/>
      <c r="D14" s="77">
        <f>IF(K9="","",K9)</f>
        <v>10</v>
      </c>
      <c r="E14" s="64" t="s">
        <v>328</v>
      </c>
      <c r="F14" s="78">
        <f>IF(I9="","",I9)</f>
        <v>12</v>
      </c>
      <c r="G14" s="260"/>
      <c r="H14" s="269"/>
      <c r="I14" s="270"/>
      <c r="J14" s="270"/>
      <c r="K14" s="270"/>
      <c r="L14" s="270"/>
      <c r="M14" s="287"/>
      <c r="N14" s="63">
        <v>11</v>
      </c>
      <c r="O14" s="64" t="s">
        <v>328</v>
      </c>
      <c r="P14" s="63">
        <v>3</v>
      </c>
      <c r="Q14" s="255"/>
      <c r="R14" s="257"/>
      <c r="S14" s="63">
        <v>11</v>
      </c>
      <c r="T14" s="64" t="s">
        <v>328</v>
      </c>
      <c r="U14" s="63">
        <v>6</v>
      </c>
      <c r="V14" s="286"/>
      <c r="W14" s="274"/>
      <c r="X14" s="277"/>
      <c r="Y14" s="298"/>
      <c r="Z14" s="320"/>
    </row>
    <row r="15" spans="1:26" ht="14.25" customHeight="1" x14ac:dyDescent="0.2">
      <c r="A15" s="263"/>
      <c r="B15" s="308" t="s">
        <v>344</v>
      </c>
      <c r="C15" s="285"/>
      <c r="D15" s="77">
        <f>IF(K10="","",K10)</f>
        <v>11</v>
      </c>
      <c r="E15" s="64" t="s">
        <v>328</v>
      </c>
      <c r="F15" s="78">
        <f>IF(I10="","",I10)</f>
        <v>8</v>
      </c>
      <c r="G15" s="260"/>
      <c r="H15" s="269"/>
      <c r="I15" s="270"/>
      <c r="J15" s="270"/>
      <c r="K15" s="270"/>
      <c r="L15" s="270"/>
      <c r="M15" s="287"/>
      <c r="N15" s="63">
        <v>13</v>
      </c>
      <c r="O15" s="64" t="s">
        <v>328</v>
      </c>
      <c r="P15" s="63">
        <v>15</v>
      </c>
      <c r="Q15" s="255"/>
      <c r="R15" s="257"/>
      <c r="S15" s="63">
        <v>11</v>
      </c>
      <c r="T15" s="64" t="s">
        <v>328</v>
      </c>
      <c r="U15" s="63">
        <v>8</v>
      </c>
      <c r="V15" s="286"/>
      <c r="W15" s="274"/>
      <c r="X15" s="277"/>
      <c r="Y15" s="298"/>
      <c r="Z15" s="320"/>
    </row>
    <row r="16" spans="1:26" ht="14.25" customHeight="1" x14ac:dyDescent="0.2">
      <c r="A16" s="291"/>
      <c r="B16" s="313"/>
      <c r="C16" s="309"/>
      <c r="D16" s="79">
        <f>IF(K11="","",K11)</f>
        <v>11</v>
      </c>
      <c r="E16" s="66" t="s">
        <v>328</v>
      </c>
      <c r="F16" s="80">
        <f>IF(I11="","",I11)</f>
        <v>9</v>
      </c>
      <c r="G16" s="310"/>
      <c r="H16" s="269"/>
      <c r="I16" s="270"/>
      <c r="J16" s="270"/>
      <c r="K16" s="270"/>
      <c r="L16" s="270"/>
      <c r="M16" s="288"/>
      <c r="N16" s="65">
        <v>11</v>
      </c>
      <c r="O16" s="66" t="s">
        <v>328</v>
      </c>
      <c r="P16" s="65">
        <v>9</v>
      </c>
      <c r="Q16" s="289"/>
      <c r="R16" s="311"/>
      <c r="S16" s="65"/>
      <c r="T16" s="66" t="s">
        <v>328</v>
      </c>
      <c r="U16" s="65"/>
      <c r="V16" s="290"/>
      <c r="W16" s="274"/>
      <c r="X16" s="277"/>
      <c r="Y16" s="279"/>
      <c r="Z16" s="320"/>
    </row>
    <row r="17" spans="1:26" ht="14.25" customHeight="1" x14ac:dyDescent="0.2">
      <c r="A17" s="262" t="s">
        <v>308</v>
      </c>
      <c r="B17" s="292" t="s">
        <v>348</v>
      </c>
      <c r="C17" s="54" t="str">
        <f>IF(M7="","",IF(M7="○","×","○"))</f>
        <v>○</v>
      </c>
      <c r="D17" s="69">
        <f>IF(P7="","",P7)</f>
        <v>12</v>
      </c>
      <c r="E17" s="70" t="s">
        <v>328</v>
      </c>
      <c r="F17" s="71">
        <f>IF(N7="","",N7)</f>
        <v>10</v>
      </c>
      <c r="G17" s="72"/>
      <c r="H17" s="73" t="str">
        <f>IF(M12="","",IF(M12="○","×","○"))</f>
        <v>×</v>
      </c>
      <c r="I17" s="69">
        <f>IF(P12="","",P12)</f>
        <v>14</v>
      </c>
      <c r="J17" s="70" t="s">
        <v>328</v>
      </c>
      <c r="K17" s="71">
        <f>IF(N12="","",N12)</f>
        <v>16</v>
      </c>
      <c r="L17" s="75"/>
      <c r="M17" s="270" t="str">
        <f>IF(M18="","",IF(M18&gt;Q18,"○","×"))</f>
        <v/>
      </c>
      <c r="N17" s="270"/>
      <c r="O17" s="270"/>
      <c r="P17" s="270"/>
      <c r="Q17" s="294"/>
      <c r="R17" s="54" t="str">
        <f>IF(R18="","",IF(R18="W","○",IF(R18="L","×",IF(R18&gt;V18,"○","×"))))</f>
        <v>×</v>
      </c>
      <c r="S17" s="55">
        <v>8</v>
      </c>
      <c r="T17" s="56" t="s">
        <v>328</v>
      </c>
      <c r="U17" s="55">
        <v>11</v>
      </c>
      <c r="V17" s="58"/>
      <c r="W17" s="273">
        <f>IF($B17="","",COUNTIF($C17:$V21,"○"))</f>
        <v>1</v>
      </c>
      <c r="X17" s="276">
        <f>IF($B17="","",COUNTIF($C17:$V21,"×"))</f>
        <v>2</v>
      </c>
      <c r="Y17" s="297">
        <f>IF($B17="","",W17*2+X17)</f>
        <v>4</v>
      </c>
      <c r="Z17" s="284">
        <f>IF(ISERROR(RANK(Y17,$Y$7:$Y$26,0))=TRUE,"",RANK(Y17,$Y$7:$Y$26,0))</f>
        <v>3</v>
      </c>
    </row>
    <row r="18" spans="1:26" ht="14.25" customHeight="1" x14ac:dyDescent="0.2">
      <c r="A18" s="263"/>
      <c r="B18" s="293"/>
      <c r="C18" s="285">
        <f>IF(M8="W","L",IF(M8="L","W",IF(M8="","",Q8)))</f>
        <v>3</v>
      </c>
      <c r="D18" s="77">
        <f>IF(P8="","",P8)</f>
        <v>10</v>
      </c>
      <c r="E18" s="64" t="s">
        <v>328</v>
      </c>
      <c r="F18" s="78">
        <f>IF(N8="","",N8)</f>
        <v>12</v>
      </c>
      <c r="G18" s="286">
        <f>IF(OR(C18="L",C18="W"),"",M8)</f>
        <v>1</v>
      </c>
      <c r="H18" s="287">
        <f>IF(M13="W","L",IF(M13="L","W",IF(M13="","",Q13)))</f>
        <v>2</v>
      </c>
      <c r="I18" s="77">
        <f>IF(P13="","",P13)</f>
        <v>15</v>
      </c>
      <c r="J18" s="64" t="s">
        <v>328</v>
      </c>
      <c r="K18" s="78">
        <f>IF(N13="","",N13)</f>
        <v>13</v>
      </c>
      <c r="L18" s="255">
        <f>IF(OR(H18="L",H18="W"),"",M13)</f>
        <v>3</v>
      </c>
      <c r="M18" s="270"/>
      <c r="N18" s="270"/>
      <c r="O18" s="270"/>
      <c r="P18" s="270"/>
      <c r="Q18" s="294"/>
      <c r="R18" s="287">
        <f>IF(S17="","",IF(S17&gt;U17,1,0)+IF(S18&gt;U18,1,0)+IF(S19&gt;U19,1,0)+IF(S20&gt;U20,1,0)+IF(S21&gt;U21,1,0))</f>
        <v>0</v>
      </c>
      <c r="S18" s="63">
        <v>8</v>
      </c>
      <c r="T18" s="64" t="s">
        <v>328</v>
      </c>
      <c r="U18" s="63">
        <v>11</v>
      </c>
      <c r="V18" s="286">
        <f>IF(OR(R18="L",R18="W"),"",IF(S17="","",IF(S17&lt;U17,1,0)+IF(S18&lt;U18,1,0)+IF(S19&lt;U19,1,0)+IF(S20&lt;U20,1,0)+IF(S21&lt;U21,1,0)))</f>
        <v>3</v>
      </c>
      <c r="W18" s="274"/>
      <c r="X18" s="277"/>
      <c r="Y18" s="298"/>
      <c r="Z18" s="320"/>
    </row>
    <row r="19" spans="1:26" ht="14.25" customHeight="1" x14ac:dyDescent="0.2">
      <c r="A19" s="263"/>
      <c r="B19" s="293"/>
      <c r="C19" s="285"/>
      <c r="D19" s="77">
        <f>IF(P9="","",P9)</f>
        <v>14</v>
      </c>
      <c r="E19" s="64" t="s">
        <v>328</v>
      </c>
      <c r="F19" s="78">
        <f>IF(N9="","",N9)</f>
        <v>12</v>
      </c>
      <c r="G19" s="286"/>
      <c r="H19" s="287"/>
      <c r="I19" s="77">
        <f>IF(P14="","",P14)</f>
        <v>3</v>
      </c>
      <c r="J19" s="64" t="s">
        <v>328</v>
      </c>
      <c r="K19" s="78">
        <f>IF(N14="","",N14)</f>
        <v>11</v>
      </c>
      <c r="L19" s="255"/>
      <c r="M19" s="270"/>
      <c r="N19" s="270"/>
      <c r="O19" s="270"/>
      <c r="P19" s="270"/>
      <c r="Q19" s="294"/>
      <c r="R19" s="287"/>
      <c r="S19" s="63">
        <v>8</v>
      </c>
      <c r="T19" s="64" t="s">
        <v>328</v>
      </c>
      <c r="U19" s="63">
        <v>11</v>
      </c>
      <c r="V19" s="286"/>
      <c r="W19" s="274"/>
      <c r="X19" s="277"/>
      <c r="Y19" s="298"/>
      <c r="Z19" s="320"/>
    </row>
    <row r="20" spans="1:26" ht="14.25" customHeight="1" x14ac:dyDescent="0.2">
      <c r="A20" s="263"/>
      <c r="B20" s="299" t="s">
        <v>347</v>
      </c>
      <c r="C20" s="285"/>
      <c r="D20" s="77">
        <f>IF(P10="","",P10)</f>
        <v>11</v>
      </c>
      <c r="E20" s="64" t="s">
        <v>328</v>
      </c>
      <c r="F20" s="78">
        <f>IF(N10="","",N10)</f>
        <v>9</v>
      </c>
      <c r="G20" s="286"/>
      <c r="H20" s="287"/>
      <c r="I20" s="77">
        <f>IF(P15="","",P15)</f>
        <v>15</v>
      </c>
      <c r="J20" s="64" t="s">
        <v>328</v>
      </c>
      <c r="K20" s="78">
        <f>IF(N15="","",N15)</f>
        <v>13</v>
      </c>
      <c r="L20" s="255"/>
      <c r="M20" s="270"/>
      <c r="N20" s="270"/>
      <c r="O20" s="270"/>
      <c r="P20" s="270"/>
      <c r="Q20" s="294"/>
      <c r="R20" s="287"/>
      <c r="S20" s="63"/>
      <c r="T20" s="64" t="s">
        <v>328</v>
      </c>
      <c r="U20" s="63"/>
      <c r="V20" s="286"/>
      <c r="W20" s="274"/>
      <c r="X20" s="277"/>
      <c r="Y20" s="298"/>
      <c r="Z20" s="320"/>
    </row>
    <row r="21" spans="1:26" ht="14.25" customHeight="1" x14ac:dyDescent="0.2">
      <c r="A21" s="291"/>
      <c r="B21" s="300"/>
      <c r="C21" s="285"/>
      <c r="D21" s="81" t="str">
        <f>IF(P11="","",P11)</f>
        <v/>
      </c>
      <c r="E21" s="68" t="s">
        <v>328</v>
      </c>
      <c r="F21" s="82" t="str">
        <f>IF(N11="","",N11)</f>
        <v/>
      </c>
      <c r="G21" s="286"/>
      <c r="H21" s="288"/>
      <c r="I21" s="79">
        <f>IF(P16="","",P16)</f>
        <v>9</v>
      </c>
      <c r="J21" s="66" t="s">
        <v>328</v>
      </c>
      <c r="K21" s="80">
        <f>IF(N16="","",N16)</f>
        <v>11</v>
      </c>
      <c r="L21" s="289"/>
      <c r="M21" s="295"/>
      <c r="N21" s="295"/>
      <c r="O21" s="295"/>
      <c r="P21" s="295"/>
      <c r="Q21" s="296"/>
      <c r="R21" s="288"/>
      <c r="S21" s="65"/>
      <c r="T21" s="66" t="s">
        <v>328</v>
      </c>
      <c r="U21" s="65"/>
      <c r="V21" s="290"/>
      <c r="W21" s="274"/>
      <c r="X21" s="277"/>
      <c r="Y21" s="279"/>
      <c r="Z21" s="320"/>
    </row>
    <row r="22" spans="1:26" ht="14.25" customHeight="1" x14ac:dyDescent="0.2">
      <c r="A22" s="262" t="s">
        <v>305</v>
      </c>
      <c r="B22" s="265" t="s">
        <v>356</v>
      </c>
      <c r="C22" s="83" t="str">
        <f>IF(R7="","",IF(R7="○","×","○"))</f>
        <v>○</v>
      </c>
      <c r="D22" s="69">
        <f>IF(U7="","",U7)</f>
        <v>5</v>
      </c>
      <c r="E22" s="70" t="s">
        <v>328</v>
      </c>
      <c r="F22" s="71">
        <f>IF(S7="","",S7)</f>
        <v>11</v>
      </c>
      <c r="G22" s="75"/>
      <c r="H22" s="76" t="str">
        <f>IF(R12="","",IF(R12="○","×","○"))</f>
        <v>×</v>
      </c>
      <c r="I22" s="84">
        <f>IF(U12="","",U12)</f>
        <v>6</v>
      </c>
      <c r="J22" s="56" t="s">
        <v>328</v>
      </c>
      <c r="K22" s="85">
        <f>IF(S12="","",S12)</f>
        <v>11</v>
      </c>
      <c r="L22" s="86"/>
      <c r="M22" s="76" t="str">
        <f>IF(R17="","",IF(R17="○","×","○"))</f>
        <v>○</v>
      </c>
      <c r="N22" s="69">
        <f>IF(U17="","",U17)</f>
        <v>11</v>
      </c>
      <c r="O22" s="70" t="s">
        <v>328</v>
      </c>
      <c r="P22" s="71">
        <f>IF(S17="","",S17)</f>
        <v>8</v>
      </c>
      <c r="Q22" s="72"/>
      <c r="R22" s="267" t="str">
        <f>IF(R23="","",IF(R23&gt;V23,"○","×"))</f>
        <v/>
      </c>
      <c r="S22" s="268"/>
      <c r="T22" s="268"/>
      <c r="U22" s="268"/>
      <c r="V22" s="268"/>
      <c r="W22" s="273">
        <f>IF($B22="","",COUNTIF($C22:$V26,"○"))</f>
        <v>2</v>
      </c>
      <c r="X22" s="276">
        <f>IF($B22="","",COUNTIF($C22:$V26,"×"))</f>
        <v>1</v>
      </c>
      <c r="Y22" s="279">
        <f>IF($B22="","",W22*2+X22)</f>
        <v>5</v>
      </c>
      <c r="Z22" s="284">
        <f t="shared" ref="Z22" si="0">IF(ISERROR(RANK(Y22,$Y$7:$Y$26,0))=TRUE,"",RANK(Y22,$Y$7:$Y$26,0))</f>
        <v>2</v>
      </c>
    </row>
    <row r="23" spans="1:26" ht="14.25" customHeight="1" x14ac:dyDescent="0.2">
      <c r="A23" s="263"/>
      <c r="B23" s="266"/>
      <c r="C23" s="253">
        <f>IF(R8="W","L",IF(R8="L","W",IF(R8="","",V8)))</f>
        <v>3</v>
      </c>
      <c r="D23" s="77">
        <f>IF(U8="","",U8)</f>
        <v>13</v>
      </c>
      <c r="E23" s="64" t="s">
        <v>328</v>
      </c>
      <c r="F23" s="78">
        <f>IF(S8="","",S8)</f>
        <v>11</v>
      </c>
      <c r="G23" s="255">
        <f>IF(OR(C23="L",C23="W"),"",R8)</f>
        <v>1</v>
      </c>
      <c r="H23" s="257">
        <f>IF(R13="W","L",IF(R13="L","W",IF(R13="","",V13)))</f>
        <v>1</v>
      </c>
      <c r="I23" s="77">
        <f>IF(U13="","",U13)</f>
        <v>13</v>
      </c>
      <c r="J23" s="64" t="s">
        <v>328</v>
      </c>
      <c r="K23" s="78">
        <f>IF(S13="","",S13)</f>
        <v>11</v>
      </c>
      <c r="L23" s="255">
        <f>IF(OR(H23="L",H23="W"),"",R13)</f>
        <v>3</v>
      </c>
      <c r="M23" s="257">
        <f>IF(R18="W","L",IF(R18="L","W",IF(R18="","",V18)))</f>
        <v>3</v>
      </c>
      <c r="N23" s="77">
        <f>IF(U18="","",U18)</f>
        <v>11</v>
      </c>
      <c r="O23" s="64" t="s">
        <v>328</v>
      </c>
      <c r="P23" s="78">
        <f>IF(S18="","",S18)</f>
        <v>8</v>
      </c>
      <c r="Q23" s="260">
        <f>IF(OR(M23="L",M23="W"),"",R18)</f>
        <v>0</v>
      </c>
      <c r="R23" s="269"/>
      <c r="S23" s="270"/>
      <c r="T23" s="270"/>
      <c r="U23" s="270"/>
      <c r="V23" s="270"/>
      <c r="W23" s="274"/>
      <c r="X23" s="277"/>
      <c r="Y23" s="280"/>
      <c r="Z23" s="320"/>
    </row>
    <row r="24" spans="1:26" ht="14.25" customHeight="1" x14ac:dyDescent="0.2">
      <c r="A24" s="263"/>
      <c r="B24" s="266"/>
      <c r="C24" s="253"/>
      <c r="D24" s="77">
        <f>IF(U9="","",U9)</f>
        <v>11</v>
      </c>
      <c r="E24" s="64" t="s">
        <v>328</v>
      </c>
      <c r="F24" s="78">
        <f>IF(S9="","",S9)</f>
        <v>9</v>
      </c>
      <c r="G24" s="255"/>
      <c r="H24" s="257"/>
      <c r="I24" s="77">
        <f>IF(U14="","",U14)</f>
        <v>6</v>
      </c>
      <c r="J24" s="64" t="s">
        <v>328</v>
      </c>
      <c r="K24" s="78">
        <f>IF(S14="","",S14)</f>
        <v>11</v>
      </c>
      <c r="L24" s="255"/>
      <c r="M24" s="257"/>
      <c r="N24" s="77">
        <f>IF(U19="","",U19)</f>
        <v>11</v>
      </c>
      <c r="O24" s="64" t="s">
        <v>328</v>
      </c>
      <c r="P24" s="78">
        <f>IF(S19="","",S19)</f>
        <v>8</v>
      </c>
      <c r="Q24" s="260"/>
      <c r="R24" s="269"/>
      <c r="S24" s="270"/>
      <c r="T24" s="270"/>
      <c r="U24" s="270"/>
      <c r="V24" s="270"/>
      <c r="W24" s="274"/>
      <c r="X24" s="277"/>
      <c r="Y24" s="280"/>
      <c r="Z24" s="320"/>
    </row>
    <row r="25" spans="1:26" ht="14.25" customHeight="1" x14ac:dyDescent="0.2">
      <c r="A25" s="263"/>
      <c r="B25" s="282" t="s">
        <v>344</v>
      </c>
      <c r="C25" s="253"/>
      <c r="D25" s="77">
        <f>IF(U10="","",U10)</f>
        <v>11</v>
      </c>
      <c r="E25" s="64" t="s">
        <v>328</v>
      </c>
      <c r="F25" s="78">
        <f>IF(S10="","",S10)</f>
        <v>4</v>
      </c>
      <c r="G25" s="255"/>
      <c r="H25" s="257"/>
      <c r="I25" s="77">
        <f>IF(U15="","",U15)</f>
        <v>8</v>
      </c>
      <c r="J25" s="64" t="s">
        <v>328</v>
      </c>
      <c r="K25" s="78">
        <f>IF(S15="","",S15)</f>
        <v>11</v>
      </c>
      <c r="L25" s="255"/>
      <c r="M25" s="257"/>
      <c r="N25" s="77" t="str">
        <f>IF(U20="","",U20)</f>
        <v/>
      </c>
      <c r="O25" s="64" t="s">
        <v>328</v>
      </c>
      <c r="P25" s="78" t="str">
        <f>IF(S20="","",S20)</f>
        <v/>
      </c>
      <c r="Q25" s="260"/>
      <c r="R25" s="269"/>
      <c r="S25" s="270"/>
      <c r="T25" s="270"/>
      <c r="U25" s="270"/>
      <c r="V25" s="270"/>
      <c r="W25" s="274"/>
      <c r="X25" s="277"/>
      <c r="Y25" s="280"/>
      <c r="Z25" s="320"/>
    </row>
    <row r="26" spans="1:26" ht="14.25" customHeight="1" thickBot="1" x14ac:dyDescent="0.25">
      <c r="A26" s="264"/>
      <c r="B26" s="283"/>
      <c r="C26" s="254"/>
      <c r="D26" s="87" t="str">
        <f>IF(U11="","",U11)</f>
        <v/>
      </c>
      <c r="E26" s="88" t="s">
        <v>328</v>
      </c>
      <c r="F26" s="89" t="str">
        <f>IF(S11="","",S11)</f>
        <v/>
      </c>
      <c r="G26" s="256"/>
      <c r="H26" s="258"/>
      <c r="I26" s="90" t="str">
        <f>IF(U16="","",U16)</f>
        <v/>
      </c>
      <c r="J26" s="91" t="s">
        <v>328</v>
      </c>
      <c r="K26" s="92" t="str">
        <f>IF(S16="","",S16)</f>
        <v/>
      </c>
      <c r="L26" s="259"/>
      <c r="M26" s="258"/>
      <c r="N26" s="90" t="str">
        <f>IF(U21="","",U21)</f>
        <v/>
      </c>
      <c r="O26" s="91" t="s">
        <v>328</v>
      </c>
      <c r="P26" s="92" t="str">
        <f>IF(S21="","",S21)</f>
        <v/>
      </c>
      <c r="Q26" s="261"/>
      <c r="R26" s="271"/>
      <c r="S26" s="272"/>
      <c r="T26" s="272"/>
      <c r="U26" s="272"/>
      <c r="V26" s="272"/>
      <c r="W26" s="275"/>
      <c r="X26" s="278"/>
      <c r="Y26" s="281"/>
      <c r="Z26" s="331"/>
    </row>
    <row r="29" spans="1:26" ht="21" customHeight="1" x14ac:dyDescent="0.2">
      <c r="B29" s="52"/>
      <c r="C29" s="318" t="s">
        <v>324</v>
      </c>
      <c r="D29" s="318"/>
      <c r="E29" s="318"/>
      <c r="F29" s="318"/>
      <c r="G29" s="318"/>
      <c r="H29" s="318"/>
      <c r="I29" s="318"/>
      <c r="J29" s="318"/>
      <c r="K29" s="318"/>
      <c r="L29" s="318"/>
      <c r="N29" s="53"/>
      <c r="O29" s="319" t="s">
        <v>329</v>
      </c>
      <c r="P29" s="319"/>
      <c r="Q29" s="319"/>
      <c r="R29" s="319"/>
      <c r="S29" s="319"/>
      <c r="T29" s="319"/>
      <c r="U29" s="319"/>
      <c r="V29" s="319"/>
    </row>
    <row r="30" spans="1:26" ht="15.75" customHeight="1" thickBot="1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6" ht="13.8" x14ac:dyDescent="0.2">
      <c r="A31" s="323"/>
      <c r="B31" s="324"/>
      <c r="C31" s="327" t="s">
        <v>306</v>
      </c>
      <c r="D31" s="328"/>
      <c r="E31" s="328"/>
      <c r="F31" s="328"/>
      <c r="G31" s="329"/>
      <c r="H31" s="330" t="s">
        <v>311</v>
      </c>
      <c r="I31" s="328"/>
      <c r="J31" s="328"/>
      <c r="K31" s="328"/>
      <c r="L31" s="329"/>
      <c r="M31" s="330" t="s">
        <v>310</v>
      </c>
      <c r="N31" s="328"/>
      <c r="O31" s="328"/>
      <c r="P31" s="328"/>
      <c r="Q31" s="329"/>
      <c r="R31" s="330" t="s">
        <v>307</v>
      </c>
      <c r="S31" s="328"/>
      <c r="T31" s="328"/>
      <c r="U31" s="328"/>
      <c r="V31" s="328"/>
      <c r="W31" s="332" t="s">
        <v>325</v>
      </c>
      <c r="X31" s="334" t="s">
        <v>326</v>
      </c>
      <c r="Y31" s="334" t="s">
        <v>327</v>
      </c>
      <c r="Z31" s="336" t="s">
        <v>314</v>
      </c>
    </row>
    <row r="32" spans="1:26" ht="29.25" customHeight="1" thickBot="1" x14ac:dyDescent="0.25">
      <c r="A32" s="325"/>
      <c r="B32" s="326"/>
      <c r="C32" s="338" t="str">
        <f>IF(B33="","",B33)</f>
        <v>窪田</v>
      </c>
      <c r="D32" s="315"/>
      <c r="E32" s="315"/>
      <c r="F32" s="315"/>
      <c r="G32" s="315"/>
      <c r="H32" s="314" t="str">
        <f>IF(B38="","",B38)</f>
        <v>藤原</v>
      </c>
      <c r="I32" s="315"/>
      <c r="J32" s="315"/>
      <c r="K32" s="315"/>
      <c r="L32" s="315"/>
      <c r="M32" s="315" t="str">
        <f>IF(B43="","",B43)</f>
        <v>石原</v>
      </c>
      <c r="N32" s="315"/>
      <c r="O32" s="315"/>
      <c r="P32" s="315"/>
      <c r="Q32" s="315"/>
      <c r="R32" s="316" t="str">
        <f>IF(B48="","",B48)</f>
        <v>武田</v>
      </c>
      <c r="S32" s="316"/>
      <c r="T32" s="316"/>
      <c r="U32" s="316"/>
      <c r="V32" s="317"/>
      <c r="W32" s="333"/>
      <c r="X32" s="335"/>
      <c r="Y32" s="335"/>
      <c r="Z32" s="337"/>
    </row>
    <row r="33" spans="1:26" ht="14.25" customHeight="1" x14ac:dyDescent="0.2">
      <c r="A33" s="301" t="s">
        <v>306</v>
      </c>
      <c r="B33" s="302" t="s">
        <v>359</v>
      </c>
      <c r="C33" s="303" t="str">
        <f>IF(C34="","",IF(C34&gt;G34,"○","×"))</f>
        <v/>
      </c>
      <c r="D33" s="270"/>
      <c r="E33" s="270"/>
      <c r="F33" s="270"/>
      <c r="G33" s="294"/>
      <c r="H33" s="54" t="str">
        <f>IF(H34="","",IF(H34="W","○",IF(H34="L","×",IF(H34&gt;L34,"○","×"))))</f>
        <v>○</v>
      </c>
      <c r="I33" s="55">
        <v>11</v>
      </c>
      <c r="J33" s="56" t="s">
        <v>328</v>
      </c>
      <c r="K33" s="55">
        <v>6</v>
      </c>
      <c r="L33" s="57"/>
      <c r="M33" s="54" t="str">
        <f>IF(M34="","",IF(M34="W","○",IF(M34="L","×",IF(M34&gt;Q34,"○","×"))))</f>
        <v>○</v>
      </c>
      <c r="N33" s="55">
        <v>11</v>
      </c>
      <c r="O33" s="56" t="s">
        <v>328</v>
      </c>
      <c r="P33" s="55">
        <v>8</v>
      </c>
      <c r="Q33" s="58"/>
      <c r="R33" s="59" t="str">
        <f>IF(R34="","",IF(R34="W","○",IF(R34="L","×",IF(R34&gt;V34,"○","×"))))</f>
        <v>○</v>
      </c>
      <c r="S33" s="60">
        <v>8</v>
      </c>
      <c r="T33" s="61" t="s">
        <v>328</v>
      </c>
      <c r="U33" s="60">
        <v>11</v>
      </c>
      <c r="V33" s="62"/>
      <c r="W33" s="305">
        <f>IF($B33="","",COUNTIF($C33:$V37,"○"))</f>
        <v>3</v>
      </c>
      <c r="X33" s="276">
        <f>IF($B33="","",COUNTIF($C33:$V37,"×"))</f>
        <v>0</v>
      </c>
      <c r="Y33" s="307">
        <f>IF($B33="","",W33*2+X33)</f>
        <v>6</v>
      </c>
      <c r="Z33" s="284">
        <f>IF(ISERROR(RANK(Y33,$Y$33:$Y$52,0))=TRUE,"",RANK(Y33,$Y$33:$Y$52,0)+4)</f>
        <v>5</v>
      </c>
    </row>
    <row r="34" spans="1:26" ht="14.25" customHeight="1" x14ac:dyDescent="0.2">
      <c r="A34" s="263"/>
      <c r="B34" s="293"/>
      <c r="C34" s="303"/>
      <c r="D34" s="270"/>
      <c r="E34" s="270"/>
      <c r="F34" s="270"/>
      <c r="G34" s="294"/>
      <c r="H34" s="287">
        <f>IF(I33="","",IF(I33&gt;K33,1,0)+IF(I34&gt;K34,1,0)+IF(I35&gt;K35,1,0)+IF(I36&gt;K36,1,0)+IF(I37&gt;K37,1,0))</f>
        <v>3</v>
      </c>
      <c r="I34" s="63">
        <v>6</v>
      </c>
      <c r="J34" s="64" t="s">
        <v>328</v>
      </c>
      <c r="K34" s="63">
        <v>11</v>
      </c>
      <c r="L34" s="260">
        <f>IF(OR(H34="L",H34="W"),"",IF(I33="","",IF(I33&lt;K33,1,0)+IF(I34&lt;K34,1,0)+IF(I35&lt;K35,1,0)+IF(I36&lt;K36,1,0)+IF(I37&lt;K37,1,0)))</f>
        <v>1</v>
      </c>
      <c r="M34" s="287">
        <f>IF(N33="","",IF(N33&gt;P33,1,0)+IF(N34&gt;P34,1,0)+IF(N35&gt;P35,1,0)+IF(N36&gt;P36,1,0)+IF(N37&gt;P37,1,0))</f>
        <v>3</v>
      </c>
      <c r="N34" s="63">
        <v>11</v>
      </c>
      <c r="O34" s="64" t="s">
        <v>328</v>
      </c>
      <c r="P34" s="63">
        <v>4</v>
      </c>
      <c r="Q34" s="286">
        <f>IF(OR(M34="L",M34="W"),"",IF(N33="","",IF(N33&lt;P33,1,0)+IF(N34&lt;P34,1,0)+IF(N35&lt;P35,1,0)+IF(N36&lt;P36,1,0)+IF(N37&lt;P37,1,0)))</f>
        <v>0</v>
      </c>
      <c r="R34" s="287">
        <f>IF(S33="","",IF(S33&gt;U33,1,0)+IF(S34&gt;U34,1,0)+IF(S35&gt;U35,1,0)+IF(S36&gt;U36,1,0)+IF(S37&gt;U37,1,0))</f>
        <v>3</v>
      </c>
      <c r="S34" s="63">
        <v>9</v>
      </c>
      <c r="T34" s="64" t="s">
        <v>328</v>
      </c>
      <c r="U34" s="63">
        <v>11</v>
      </c>
      <c r="V34" s="321">
        <f>IF(OR(R34="L",R34="W"),"",IF(S33="","",IF(S33&lt;U33,1,0)+IF(S34&lt;U34,1,0)+IF(S35&lt;U35,1,0)+IF(S36&lt;U36,1,0)+IF(S37&lt;U37,1,0)))</f>
        <v>2</v>
      </c>
      <c r="W34" s="306"/>
      <c r="X34" s="277"/>
      <c r="Y34" s="298"/>
      <c r="Z34" s="320"/>
    </row>
    <row r="35" spans="1:26" ht="14.25" customHeight="1" x14ac:dyDescent="0.2">
      <c r="A35" s="263"/>
      <c r="B35" s="293"/>
      <c r="C35" s="303"/>
      <c r="D35" s="270"/>
      <c r="E35" s="270"/>
      <c r="F35" s="270"/>
      <c r="G35" s="294"/>
      <c r="H35" s="287"/>
      <c r="I35" s="63">
        <v>11</v>
      </c>
      <c r="J35" s="64" t="s">
        <v>328</v>
      </c>
      <c r="K35" s="63">
        <v>4</v>
      </c>
      <c r="L35" s="260"/>
      <c r="M35" s="287"/>
      <c r="N35" s="63">
        <v>11</v>
      </c>
      <c r="O35" s="64" t="s">
        <v>328</v>
      </c>
      <c r="P35" s="63">
        <v>6</v>
      </c>
      <c r="Q35" s="286"/>
      <c r="R35" s="287"/>
      <c r="S35" s="63">
        <v>11</v>
      </c>
      <c r="T35" s="64" t="s">
        <v>328</v>
      </c>
      <c r="U35" s="63">
        <v>9</v>
      </c>
      <c r="V35" s="321"/>
      <c r="W35" s="306"/>
      <c r="X35" s="277"/>
      <c r="Y35" s="298"/>
      <c r="Z35" s="320"/>
    </row>
    <row r="36" spans="1:26" ht="14.25" customHeight="1" x14ac:dyDescent="0.2">
      <c r="A36" s="263"/>
      <c r="B36" s="308" t="s">
        <v>344</v>
      </c>
      <c r="C36" s="303"/>
      <c r="D36" s="270"/>
      <c r="E36" s="270"/>
      <c r="F36" s="270"/>
      <c r="G36" s="294"/>
      <c r="H36" s="287"/>
      <c r="I36" s="63">
        <v>14</v>
      </c>
      <c r="J36" s="64" t="s">
        <v>328</v>
      </c>
      <c r="K36" s="63">
        <v>12</v>
      </c>
      <c r="L36" s="260"/>
      <c r="M36" s="287"/>
      <c r="N36" s="63"/>
      <c r="O36" s="64" t="s">
        <v>328</v>
      </c>
      <c r="P36" s="63"/>
      <c r="Q36" s="286"/>
      <c r="R36" s="287"/>
      <c r="S36" s="63">
        <v>11</v>
      </c>
      <c r="T36" s="64" t="s">
        <v>328</v>
      </c>
      <c r="U36" s="63">
        <v>8</v>
      </c>
      <c r="V36" s="321"/>
      <c r="W36" s="306"/>
      <c r="X36" s="277"/>
      <c r="Y36" s="298"/>
      <c r="Z36" s="320"/>
    </row>
    <row r="37" spans="1:26" ht="14.25" customHeight="1" x14ac:dyDescent="0.2">
      <c r="A37" s="291"/>
      <c r="B37" s="308"/>
      <c r="C37" s="304"/>
      <c r="D37" s="295"/>
      <c r="E37" s="295"/>
      <c r="F37" s="295"/>
      <c r="G37" s="296"/>
      <c r="H37" s="288"/>
      <c r="I37" s="65"/>
      <c r="J37" s="66" t="s">
        <v>328</v>
      </c>
      <c r="K37" s="65"/>
      <c r="L37" s="310"/>
      <c r="M37" s="287"/>
      <c r="N37" s="67"/>
      <c r="O37" s="68" t="s">
        <v>328</v>
      </c>
      <c r="P37" s="67"/>
      <c r="Q37" s="286"/>
      <c r="R37" s="288"/>
      <c r="S37" s="65">
        <v>11</v>
      </c>
      <c r="T37" s="66" t="s">
        <v>328</v>
      </c>
      <c r="U37" s="65">
        <v>9</v>
      </c>
      <c r="V37" s="322"/>
      <c r="W37" s="306"/>
      <c r="X37" s="277"/>
      <c r="Y37" s="279"/>
      <c r="Z37" s="320"/>
    </row>
    <row r="38" spans="1:26" ht="14.25" customHeight="1" x14ac:dyDescent="0.2">
      <c r="A38" s="262" t="s">
        <v>311</v>
      </c>
      <c r="B38" s="312" t="s">
        <v>362</v>
      </c>
      <c r="C38" s="54" t="str">
        <f>IF(H33="","",IF(H33="○","×","○"))</f>
        <v>×</v>
      </c>
      <c r="D38" s="69">
        <f>IF(K33="","",K33)</f>
        <v>6</v>
      </c>
      <c r="E38" s="70" t="s">
        <v>328</v>
      </c>
      <c r="F38" s="71">
        <f>IF(I33="","",I33)</f>
        <v>11</v>
      </c>
      <c r="G38" s="72"/>
      <c r="H38" s="267" t="str">
        <f>IF(H39="","",IF(H39&gt;L39,"○","×"))</f>
        <v/>
      </c>
      <c r="I38" s="268"/>
      <c r="J38" s="268"/>
      <c r="K38" s="268"/>
      <c r="L38" s="268"/>
      <c r="M38" s="73" t="str">
        <f>IF(M39="","",IF(M39="W","○",IF(M39="L","×",IF(M39&gt;Q39,"○","×"))))</f>
        <v>○</v>
      </c>
      <c r="N38" s="74">
        <v>8</v>
      </c>
      <c r="O38" s="70" t="s">
        <v>328</v>
      </c>
      <c r="P38" s="74">
        <v>11</v>
      </c>
      <c r="Q38" s="75"/>
      <c r="R38" s="76" t="str">
        <f>IF(R39="","",IF(R39="W","○",IF(R39="L","×",IF(R39&gt;V39,"○","×"))))</f>
        <v>○</v>
      </c>
      <c r="S38" s="55">
        <v>12</v>
      </c>
      <c r="T38" s="56" t="s">
        <v>328</v>
      </c>
      <c r="U38" s="55">
        <v>10</v>
      </c>
      <c r="V38" s="58"/>
      <c r="W38" s="273">
        <f>IF($B38="","",COUNTIF($C38:$V42,"○"))</f>
        <v>2</v>
      </c>
      <c r="X38" s="276">
        <f>IF($B38="","",COUNTIF($C38:$V42,"×"))</f>
        <v>1</v>
      </c>
      <c r="Y38" s="297">
        <f>IF($B38="","",W38*2+X38)</f>
        <v>5</v>
      </c>
      <c r="Z38" s="250">
        <f t="shared" ref="Z38" si="1">IF(ISERROR(RANK(Y38,$Y$33:$Y$52,0))=TRUE,"",RANK(Y38,$Y$33:$Y$52,0)+4)</f>
        <v>6</v>
      </c>
    </row>
    <row r="39" spans="1:26" ht="14.25" customHeight="1" x14ac:dyDescent="0.2">
      <c r="A39" s="263"/>
      <c r="B39" s="293"/>
      <c r="C39" s="285">
        <f>IF(H34="W","L",IF(H34="L","W",IF(H34="","",L34)))</f>
        <v>1</v>
      </c>
      <c r="D39" s="77">
        <f>IF(K34="","",K34)</f>
        <v>11</v>
      </c>
      <c r="E39" s="64" t="s">
        <v>328</v>
      </c>
      <c r="F39" s="78">
        <f>IF(I34="","",I34)</f>
        <v>6</v>
      </c>
      <c r="G39" s="260">
        <f>IF(OR(C39="L",C39="W"),"",H34)</f>
        <v>3</v>
      </c>
      <c r="H39" s="269"/>
      <c r="I39" s="270"/>
      <c r="J39" s="270"/>
      <c r="K39" s="270"/>
      <c r="L39" s="270"/>
      <c r="M39" s="287">
        <f>IF(N38="","",IF(N38&gt;P38,1,0)+IF(N39&gt;P39,1,0)+IF(N40&gt;P40,1,0)+IF(N41&gt;P41,1,0)+IF(N42&gt;P42,1,0))</f>
        <v>3</v>
      </c>
      <c r="N39" s="63">
        <v>11</v>
      </c>
      <c r="O39" s="64" t="s">
        <v>328</v>
      </c>
      <c r="P39" s="63">
        <v>13</v>
      </c>
      <c r="Q39" s="255">
        <f>IF(OR(M39="L",M39="W"),"",IF(N38="","",IF(N38&lt;P38,1,0)+IF(N39&lt;P39,1,0)+IF(N40&lt;P40,1,0)+IF(N41&lt;P41,1,0)+IF(N42&lt;P42,1,0)))</f>
        <v>2</v>
      </c>
      <c r="R39" s="257">
        <f>IF(S38="","",IF(S38&gt;U38,1,0)+IF(S39&gt;U39,1,0)+IF(S40&gt;U40,1,0)+IF(S41&gt;U41,1,0)+IF(S42&gt;U42,1,0))</f>
        <v>3</v>
      </c>
      <c r="S39" s="63">
        <v>11</v>
      </c>
      <c r="T39" s="64" t="s">
        <v>328</v>
      </c>
      <c r="U39" s="63">
        <v>8</v>
      </c>
      <c r="V39" s="286">
        <f>IF(OR(R39="L",R39="W"),"",IF(S38="","",IF(S38&lt;U38,1,0)+IF(S39&lt;U39,1,0)+IF(S40&lt;U40,1,0)+IF(S41&lt;U41,1,0)+IF(S42&lt;U42,1,0)))</f>
        <v>0</v>
      </c>
      <c r="W39" s="274"/>
      <c r="X39" s="277"/>
      <c r="Y39" s="298"/>
      <c r="Z39" s="251"/>
    </row>
    <row r="40" spans="1:26" ht="14.25" customHeight="1" x14ac:dyDescent="0.2">
      <c r="A40" s="263"/>
      <c r="B40" s="293"/>
      <c r="C40" s="285"/>
      <c r="D40" s="77">
        <f>IF(K35="","",K35)</f>
        <v>4</v>
      </c>
      <c r="E40" s="64" t="s">
        <v>328</v>
      </c>
      <c r="F40" s="78">
        <f>IF(I35="","",I35)</f>
        <v>11</v>
      </c>
      <c r="G40" s="260"/>
      <c r="H40" s="269"/>
      <c r="I40" s="270"/>
      <c r="J40" s="270"/>
      <c r="K40" s="270"/>
      <c r="L40" s="270"/>
      <c r="M40" s="287"/>
      <c r="N40" s="63">
        <v>11</v>
      </c>
      <c r="O40" s="64" t="s">
        <v>328</v>
      </c>
      <c r="P40" s="63">
        <v>3</v>
      </c>
      <c r="Q40" s="255"/>
      <c r="R40" s="257"/>
      <c r="S40" s="63">
        <v>11</v>
      </c>
      <c r="T40" s="64" t="s">
        <v>328</v>
      </c>
      <c r="U40" s="63">
        <v>4</v>
      </c>
      <c r="V40" s="286"/>
      <c r="W40" s="274"/>
      <c r="X40" s="277"/>
      <c r="Y40" s="298"/>
      <c r="Z40" s="251"/>
    </row>
    <row r="41" spans="1:26" ht="14.25" customHeight="1" x14ac:dyDescent="0.2">
      <c r="A41" s="263"/>
      <c r="B41" s="308" t="s">
        <v>363</v>
      </c>
      <c r="C41" s="285"/>
      <c r="D41" s="77">
        <f>IF(K36="","",K36)</f>
        <v>12</v>
      </c>
      <c r="E41" s="64" t="s">
        <v>328</v>
      </c>
      <c r="F41" s="78">
        <f>IF(I36="","",I36)</f>
        <v>14</v>
      </c>
      <c r="G41" s="260"/>
      <c r="H41" s="269"/>
      <c r="I41" s="270"/>
      <c r="J41" s="270"/>
      <c r="K41" s="270"/>
      <c r="L41" s="270"/>
      <c r="M41" s="287"/>
      <c r="N41" s="63">
        <v>13</v>
      </c>
      <c r="O41" s="64" t="s">
        <v>328</v>
      </c>
      <c r="P41" s="63">
        <v>11</v>
      </c>
      <c r="Q41" s="255"/>
      <c r="R41" s="257"/>
      <c r="S41" s="63"/>
      <c r="T41" s="64" t="s">
        <v>328</v>
      </c>
      <c r="U41" s="63"/>
      <c r="V41" s="286"/>
      <c r="W41" s="274"/>
      <c r="X41" s="277"/>
      <c r="Y41" s="298"/>
      <c r="Z41" s="251"/>
    </row>
    <row r="42" spans="1:26" ht="14.25" customHeight="1" x14ac:dyDescent="0.2">
      <c r="A42" s="291"/>
      <c r="B42" s="313"/>
      <c r="C42" s="309"/>
      <c r="D42" s="79" t="str">
        <f>IF(K37="","",K37)</f>
        <v/>
      </c>
      <c r="E42" s="66" t="s">
        <v>328</v>
      </c>
      <c r="F42" s="80" t="str">
        <f>IF(I37="","",I37)</f>
        <v/>
      </c>
      <c r="G42" s="310"/>
      <c r="H42" s="269"/>
      <c r="I42" s="270"/>
      <c r="J42" s="270"/>
      <c r="K42" s="270"/>
      <c r="L42" s="270"/>
      <c r="M42" s="288"/>
      <c r="N42" s="65">
        <v>11</v>
      </c>
      <c r="O42" s="66" t="s">
        <v>328</v>
      </c>
      <c r="P42" s="65">
        <v>8</v>
      </c>
      <c r="Q42" s="289"/>
      <c r="R42" s="311"/>
      <c r="S42" s="65"/>
      <c r="T42" s="66" t="s">
        <v>328</v>
      </c>
      <c r="U42" s="65"/>
      <c r="V42" s="290"/>
      <c r="W42" s="274"/>
      <c r="X42" s="277"/>
      <c r="Y42" s="279"/>
      <c r="Z42" s="284"/>
    </row>
    <row r="43" spans="1:26" ht="14.25" customHeight="1" x14ac:dyDescent="0.2">
      <c r="A43" s="262" t="s">
        <v>310</v>
      </c>
      <c r="B43" s="292" t="s">
        <v>358</v>
      </c>
      <c r="C43" s="54" t="str">
        <f>IF(M33="","",IF(M33="○","×","○"))</f>
        <v>×</v>
      </c>
      <c r="D43" s="69">
        <f>IF(P33="","",P33)</f>
        <v>8</v>
      </c>
      <c r="E43" s="70" t="s">
        <v>328</v>
      </c>
      <c r="F43" s="71">
        <f>IF(N33="","",N33)</f>
        <v>11</v>
      </c>
      <c r="G43" s="72"/>
      <c r="H43" s="73" t="str">
        <f>IF(M38="","",IF(M38="○","×","○"))</f>
        <v>×</v>
      </c>
      <c r="I43" s="69">
        <f>IF(P38="","",P38)</f>
        <v>11</v>
      </c>
      <c r="J43" s="70" t="s">
        <v>328</v>
      </c>
      <c r="K43" s="71">
        <f>IF(N38="","",N38)</f>
        <v>8</v>
      </c>
      <c r="L43" s="75"/>
      <c r="M43" s="270" t="str">
        <f>IF(M44="","",IF(M44&gt;Q44,"○","×"))</f>
        <v/>
      </c>
      <c r="N43" s="270"/>
      <c r="O43" s="270"/>
      <c r="P43" s="270"/>
      <c r="Q43" s="294"/>
      <c r="R43" s="54" t="str">
        <f>IF(R44="","",IF(R44="W","○",IF(R44="L","×",IF(R44&gt;V44,"○","×"))))</f>
        <v>×</v>
      </c>
      <c r="S43" s="55">
        <v>6</v>
      </c>
      <c r="T43" s="56" t="s">
        <v>328</v>
      </c>
      <c r="U43" s="55">
        <v>11</v>
      </c>
      <c r="V43" s="58"/>
      <c r="W43" s="273">
        <f>IF($B43="","",COUNTIF($C43:$V47,"○"))</f>
        <v>0</v>
      </c>
      <c r="X43" s="276">
        <f>IF($B43="","",COUNTIF($C43:$V47,"×"))</f>
        <v>3</v>
      </c>
      <c r="Y43" s="297">
        <f>IF($B43="","",W43*2+X43)</f>
        <v>3</v>
      </c>
      <c r="Z43" s="250">
        <f t="shared" ref="Z43" si="2">IF(ISERROR(RANK(Y43,$Y$33:$Y$52,0))=TRUE,"",RANK(Y43,$Y$33:$Y$52,0)+4)</f>
        <v>8</v>
      </c>
    </row>
    <row r="44" spans="1:26" ht="14.25" customHeight="1" x14ac:dyDescent="0.2">
      <c r="A44" s="263"/>
      <c r="B44" s="293"/>
      <c r="C44" s="285">
        <f>IF(M34="W","L",IF(M34="L","W",IF(M34="","",Q34)))</f>
        <v>0</v>
      </c>
      <c r="D44" s="77">
        <f>IF(P34="","",P34)</f>
        <v>4</v>
      </c>
      <c r="E44" s="64" t="s">
        <v>328</v>
      </c>
      <c r="F44" s="78">
        <f>IF(N34="","",N34)</f>
        <v>11</v>
      </c>
      <c r="G44" s="286">
        <f>IF(OR(C44="L",C44="W"),"",M34)</f>
        <v>3</v>
      </c>
      <c r="H44" s="287">
        <f>IF(M39="W","L",IF(M39="L","W",IF(M39="","",Q39)))</f>
        <v>2</v>
      </c>
      <c r="I44" s="77">
        <f>IF(P39="","",P39)</f>
        <v>13</v>
      </c>
      <c r="J44" s="64" t="s">
        <v>328</v>
      </c>
      <c r="K44" s="78">
        <f>IF(N39="","",N39)</f>
        <v>11</v>
      </c>
      <c r="L44" s="255">
        <f>IF(OR(H44="L",H44="W"),"",M39)</f>
        <v>3</v>
      </c>
      <c r="M44" s="270"/>
      <c r="N44" s="270"/>
      <c r="O44" s="270"/>
      <c r="P44" s="270"/>
      <c r="Q44" s="294"/>
      <c r="R44" s="287">
        <f>IF(S43="","",IF(S43&gt;U43,1,0)+IF(S44&gt;U44,1,0)+IF(S45&gt;U45,1,0)+IF(S46&gt;U46,1,0)+IF(S47&gt;U47,1,0))</f>
        <v>0</v>
      </c>
      <c r="S44" s="63">
        <v>8</v>
      </c>
      <c r="T44" s="64" t="s">
        <v>328</v>
      </c>
      <c r="U44" s="63">
        <v>11</v>
      </c>
      <c r="V44" s="286">
        <f>IF(OR(R44="L",R44="W"),"",IF(S43="","",IF(S43&lt;U43,1,0)+IF(S44&lt;U44,1,0)+IF(S45&lt;U45,1,0)+IF(S46&lt;U46,1,0)+IF(S47&lt;U47,1,0)))</f>
        <v>3</v>
      </c>
      <c r="W44" s="274"/>
      <c r="X44" s="277"/>
      <c r="Y44" s="298"/>
      <c r="Z44" s="251"/>
    </row>
    <row r="45" spans="1:26" ht="14.25" customHeight="1" x14ac:dyDescent="0.2">
      <c r="A45" s="263"/>
      <c r="B45" s="293"/>
      <c r="C45" s="285"/>
      <c r="D45" s="77">
        <f>IF(P35="","",P35)</f>
        <v>6</v>
      </c>
      <c r="E45" s="64" t="s">
        <v>328</v>
      </c>
      <c r="F45" s="78">
        <f>IF(N35="","",N35)</f>
        <v>11</v>
      </c>
      <c r="G45" s="286"/>
      <c r="H45" s="287"/>
      <c r="I45" s="77">
        <f>IF(P40="","",P40)</f>
        <v>3</v>
      </c>
      <c r="J45" s="64" t="s">
        <v>328</v>
      </c>
      <c r="K45" s="78">
        <f>IF(N40="","",N40)</f>
        <v>11</v>
      </c>
      <c r="L45" s="255"/>
      <c r="M45" s="270"/>
      <c r="N45" s="270"/>
      <c r="O45" s="270"/>
      <c r="P45" s="270"/>
      <c r="Q45" s="294"/>
      <c r="R45" s="287"/>
      <c r="S45" s="63">
        <v>10</v>
      </c>
      <c r="T45" s="64" t="s">
        <v>328</v>
      </c>
      <c r="U45" s="63">
        <v>12</v>
      </c>
      <c r="V45" s="286"/>
      <c r="W45" s="274"/>
      <c r="X45" s="277"/>
      <c r="Y45" s="298"/>
      <c r="Z45" s="251"/>
    </row>
    <row r="46" spans="1:26" ht="14.25" customHeight="1" x14ac:dyDescent="0.2">
      <c r="A46" s="263"/>
      <c r="B46" s="299" t="s">
        <v>344</v>
      </c>
      <c r="C46" s="285"/>
      <c r="D46" s="77" t="str">
        <f>IF(P36="","",P36)</f>
        <v/>
      </c>
      <c r="E46" s="64" t="s">
        <v>328</v>
      </c>
      <c r="F46" s="78" t="str">
        <f>IF(N36="","",N36)</f>
        <v/>
      </c>
      <c r="G46" s="286"/>
      <c r="H46" s="287"/>
      <c r="I46" s="77">
        <f>IF(P41="","",P41)</f>
        <v>11</v>
      </c>
      <c r="J46" s="64" t="s">
        <v>328</v>
      </c>
      <c r="K46" s="78">
        <f>IF(N41="","",N41)</f>
        <v>13</v>
      </c>
      <c r="L46" s="255"/>
      <c r="M46" s="270"/>
      <c r="N46" s="270"/>
      <c r="O46" s="270"/>
      <c r="P46" s="270"/>
      <c r="Q46" s="294"/>
      <c r="R46" s="287"/>
      <c r="S46" s="63"/>
      <c r="T46" s="64" t="s">
        <v>328</v>
      </c>
      <c r="U46" s="63"/>
      <c r="V46" s="286"/>
      <c r="W46" s="274"/>
      <c r="X46" s="277"/>
      <c r="Y46" s="298"/>
      <c r="Z46" s="251"/>
    </row>
    <row r="47" spans="1:26" ht="14.25" customHeight="1" x14ac:dyDescent="0.2">
      <c r="A47" s="291"/>
      <c r="B47" s="300"/>
      <c r="C47" s="285"/>
      <c r="D47" s="81" t="str">
        <f>IF(P37="","",P37)</f>
        <v/>
      </c>
      <c r="E47" s="68" t="s">
        <v>328</v>
      </c>
      <c r="F47" s="82" t="str">
        <f>IF(N37="","",N37)</f>
        <v/>
      </c>
      <c r="G47" s="286"/>
      <c r="H47" s="288"/>
      <c r="I47" s="79">
        <f>IF(P42="","",P42)</f>
        <v>8</v>
      </c>
      <c r="J47" s="66" t="s">
        <v>328</v>
      </c>
      <c r="K47" s="80">
        <f>IF(N42="","",N42)</f>
        <v>11</v>
      </c>
      <c r="L47" s="289"/>
      <c r="M47" s="295"/>
      <c r="N47" s="295"/>
      <c r="O47" s="295"/>
      <c r="P47" s="295"/>
      <c r="Q47" s="296"/>
      <c r="R47" s="288"/>
      <c r="S47" s="65"/>
      <c r="T47" s="66" t="s">
        <v>328</v>
      </c>
      <c r="U47" s="65"/>
      <c r="V47" s="290"/>
      <c r="W47" s="274"/>
      <c r="X47" s="277"/>
      <c r="Y47" s="279"/>
      <c r="Z47" s="284"/>
    </row>
    <row r="48" spans="1:26" ht="14.25" customHeight="1" x14ac:dyDescent="0.2">
      <c r="A48" s="262" t="s">
        <v>307</v>
      </c>
      <c r="B48" s="265" t="s">
        <v>357</v>
      </c>
      <c r="C48" s="83" t="str">
        <f>IF(R33="","",IF(R33="○","×","○"))</f>
        <v>×</v>
      </c>
      <c r="D48" s="69">
        <f>IF(U33="","",U33)</f>
        <v>11</v>
      </c>
      <c r="E48" s="70" t="s">
        <v>328</v>
      </c>
      <c r="F48" s="71">
        <f>IF(S33="","",S33)</f>
        <v>8</v>
      </c>
      <c r="G48" s="75"/>
      <c r="H48" s="76" t="str">
        <f>IF(R38="","",IF(R38="○","×","○"))</f>
        <v>×</v>
      </c>
      <c r="I48" s="84">
        <f>IF(U38="","",U38)</f>
        <v>10</v>
      </c>
      <c r="J48" s="56" t="s">
        <v>328</v>
      </c>
      <c r="K48" s="85">
        <f>IF(S38="","",S38)</f>
        <v>12</v>
      </c>
      <c r="L48" s="86"/>
      <c r="M48" s="76" t="str">
        <f>IF(R43="","",IF(R43="○","×","○"))</f>
        <v>○</v>
      </c>
      <c r="N48" s="69">
        <f>IF(U43="","",U43)</f>
        <v>11</v>
      </c>
      <c r="O48" s="70" t="s">
        <v>328</v>
      </c>
      <c r="P48" s="71">
        <f>IF(S43="","",S43)</f>
        <v>6</v>
      </c>
      <c r="Q48" s="72"/>
      <c r="R48" s="267" t="str">
        <f>IF(R49="","",IF(R49&gt;V49,"○","×"))</f>
        <v/>
      </c>
      <c r="S48" s="268"/>
      <c r="T48" s="268"/>
      <c r="U48" s="268"/>
      <c r="V48" s="268"/>
      <c r="W48" s="273">
        <f>IF($B48="","",COUNTIF($C48:$V52,"○"))</f>
        <v>1</v>
      </c>
      <c r="X48" s="276">
        <f>IF($B48="","",COUNTIF($C48:$V52,"×"))</f>
        <v>2</v>
      </c>
      <c r="Y48" s="279">
        <f>IF($B48="","",W48*2+X48)</f>
        <v>4</v>
      </c>
      <c r="Z48" s="250">
        <f t="shared" ref="Z48" si="3">IF(ISERROR(RANK(Y48,$Y$33:$Y$52,0))=TRUE,"",RANK(Y48,$Y$33:$Y$52,0)+4)</f>
        <v>7</v>
      </c>
    </row>
    <row r="49" spans="1:26" ht="14.25" customHeight="1" x14ac:dyDescent="0.2">
      <c r="A49" s="263"/>
      <c r="B49" s="266"/>
      <c r="C49" s="253">
        <f>IF(R34="W","L",IF(R34="L","W",IF(R34="","",V34)))</f>
        <v>2</v>
      </c>
      <c r="D49" s="77">
        <f>IF(U34="","",U34)</f>
        <v>11</v>
      </c>
      <c r="E49" s="64" t="s">
        <v>328</v>
      </c>
      <c r="F49" s="78">
        <f>IF(S34="","",S34)</f>
        <v>9</v>
      </c>
      <c r="G49" s="255">
        <f>IF(OR(C49="L",C49="W"),"",R34)</f>
        <v>3</v>
      </c>
      <c r="H49" s="257">
        <f>IF(R39="W","L",IF(R39="L","W",IF(R39="","",V39)))</f>
        <v>0</v>
      </c>
      <c r="I49" s="77">
        <f>IF(U39="","",U39)</f>
        <v>8</v>
      </c>
      <c r="J49" s="64" t="s">
        <v>328</v>
      </c>
      <c r="K49" s="78">
        <f>IF(S39="","",S39)</f>
        <v>11</v>
      </c>
      <c r="L49" s="255">
        <f>IF(OR(H49="L",H49="W"),"",R39)</f>
        <v>3</v>
      </c>
      <c r="M49" s="257">
        <f>IF(R44="W","L",IF(R44="L","W",IF(R44="","",V44)))</f>
        <v>3</v>
      </c>
      <c r="N49" s="77">
        <f>IF(U44="","",U44)</f>
        <v>11</v>
      </c>
      <c r="O49" s="64" t="s">
        <v>328</v>
      </c>
      <c r="P49" s="78">
        <f>IF(S44="","",S44)</f>
        <v>8</v>
      </c>
      <c r="Q49" s="260">
        <f>IF(OR(M49="L",M49="W"),"",R44)</f>
        <v>0</v>
      </c>
      <c r="R49" s="269"/>
      <c r="S49" s="270"/>
      <c r="T49" s="270"/>
      <c r="U49" s="270"/>
      <c r="V49" s="270"/>
      <c r="W49" s="274"/>
      <c r="X49" s="277"/>
      <c r="Y49" s="280"/>
      <c r="Z49" s="251"/>
    </row>
    <row r="50" spans="1:26" ht="14.25" customHeight="1" x14ac:dyDescent="0.2">
      <c r="A50" s="263"/>
      <c r="B50" s="266"/>
      <c r="C50" s="253"/>
      <c r="D50" s="77">
        <f>IF(U35="","",U35)</f>
        <v>9</v>
      </c>
      <c r="E50" s="64" t="s">
        <v>328</v>
      </c>
      <c r="F50" s="78">
        <f>IF(S35="","",S35)</f>
        <v>11</v>
      </c>
      <c r="G50" s="255"/>
      <c r="H50" s="257"/>
      <c r="I50" s="77">
        <f>IF(U40="","",U40)</f>
        <v>4</v>
      </c>
      <c r="J50" s="64" t="s">
        <v>328</v>
      </c>
      <c r="K50" s="78">
        <f>IF(S40="","",S40)</f>
        <v>11</v>
      </c>
      <c r="L50" s="255"/>
      <c r="M50" s="257"/>
      <c r="N50" s="77">
        <f>IF(U45="","",U45)</f>
        <v>12</v>
      </c>
      <c r="O50" s="64" t="s">
        <v>328</v>
      </c>
      <c r="P50" s="78">
        <f>IF(S45="","",S45)</f>
        <v>10</v>
      </c>
      <c r="Q50" s="260"/>
      <c r="R50" s="269"/>
      <c r="S50" s="270"/>
      <c r="T50" s="270"/>
      <c r="U50" s="270"/>
      <c r="V50" s="270"/>
      <c r="W50" s="274"/>
      <c r="X50" s="277"/>
      <c r="Y50" s="280"/>
      <c r="Z50" s="251"/>
    </row>
    <row r="51" spans="1:26" ht="14.25" customHeight="1" x14ac:dyDescent="0.2">
      <c r="A51" s="263"/>
      <c r="B51" s="282" t="s">
        <v>344</v>
      </c>
      <c r="C51" s="253"/>
      <c r="D51" s="77">
        <f>IF(U36="","",U36)</f>
        <v>8</v>
      </c>
      <c r="E51" s="64" t="s">
        <v>328</v>
      </c>
      <c r="F51" s="78">
        <f>IF(S36="","",S36)</f>
        <v>11</v>
      </c>
      <c r="G51" s="255"/>
      <c r="H51" s="257"/>
      <c r="I51" s="77" t="str">
        <f>IF(U41="","",U41)</f>
        <v/>
      </c>
      <c r="J51" s="64" t="s">
        <v>328</v>
      </c>
      <c r="K51" s="78" t="str">
        <f>IF(S41="","",S41)</f>
        <v/>
      </c>
      <c r="L51" s="255"/>
      <c r="M51" s="257"/>
      <c r="N51" s="77" t="str">
        <f>IF(U46="","",U46)</f>
        <v/>
      </c>
      <c r="O51" s="64" t="s">
        <v>328</v>
      </c>
      <c r="P51" s="78" t="str">
        <f>IF(S46="","",S46)</f>
        <v/>
      </c>
      <c r="Q51" s="260"/>
      <c r="R51" s="269"/>
      <c r="S51" s="270"/>
      <c r="T51" s="270"/>
      <c r="U51" s="270"/>
      <c r="V51" s="270"/>
      <c r="W51" s="274"/>
      <c r="X51" s="277"/>
      <c r="Y51" s="280"/>
      <c r="Z51" s="251"/>
    </row>
    <row r="52" spans="1:26" ht="14.25" customHeight="1" thickBot="1" x14ac:dyDescent="0.25">
      <c r="A52" s="264"/>
      <c r="B52" s="283"/>
      <c r="C52" s="254"/>
      <c r="D52" s="87">
        <f>IF(U37="","",U37)</f>
        <v>9</v>
      </c>
      <c r="E52" s="88" t="s">
        <v>328</v>
      </c>
      <c r="F52" s="89">
        <f>IF(S37="","",S37)</f>
        <v>11</v>
      </c>
      <c r="G52" s="256"/>
      <c r="H52" s="258"/>
      <c r="I52" s="90" t="str">
        <f>IF(U42="","",U42)</f>
        <v/>
      </c>
      <c r="J52" s="91" t="s">
        <v>328</v>
      </c>
      <c r="K52" s="92" t="str">
        <f>IF(S42="","",S42)</f>
        <v/>
      </c>
      <c r="L52" s="259"/>
      <c r="M52" s="258"/>
      <c r="N52" s="90" t="str">
        <f>IF(U47="","",U47)</f>
        <v/>
      </c>
      <c r="O52" s="91" t="s">
        <v>328</v>
      </c>
      <c r="P52" s="92" t="str">
        <f>IF(S47="","",S47)</f>
        <v/>
      </c>
      <c r="Q52" s="261"/>
      <c r="R52" s="271"/>
      <c r="S52" s="272"/>
      <c r="T52" s="272"/>
      <c r="U52" s="272"/>
      <c r="V52" s="272"/>
      <c r="W52" s="275"/>
      <c r="X52" s="278"/>
      <c r="Y52" s="281"/>
      <c r="Z52" s="252"/>
    </row>
  </sheetData>
  <mergeCells count="143"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</mergeCells>
  <phoneticPr fontId="3"/>
  <conditionalFormatting sqref="C7 H12 M17 R22">
    <cfRule type="cellIs" dxfId="11" priority="4" stopIfTrue="1" operator="equal">
      <formula>"×"</formula>
    </cfRule>
  </conditionalFormatting>
  <conditionalFormatting sqref="C33 H38 M43 R48">
    <cfRule type="cellIs" dxfId="10" priority="1" stopIfTrue="1" operator="equal">
      <formula>"×"</formula>
    </cfRule>
  </conditionalFormatting>
  <conditionalFormatting sqref="H7 M7 R7 C12 M12 R12 C17 H17 R17 C22 H22 M22">
    <cfRule type="cellIs" dxfId="9" priority="5" stopIfTrue="1" operator="equal">
      <formula>"×"</formula>
    </cfRule>
    <cfRule type="cellIs" dxfId="8" priority="6" stopIfTrue="1" operator="equal">
      <formula>"○"</formula>
    </cfRule>
  </conditionalFormatting>
  <conditionalFormatting sqref="H33 M33 R33 C38 M38 R38 C43 H43 R43 C48 H48 M48">
    <cfRule type="cellIs" dxfId="7" priority="2" stopIfTrue="1" operator="equal">
      <formula>"×"</formula>
    </cfRule>
    <cfRule type="cellIs" dxfId="6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6939D-7E33-4465-8160-1816EAB1E14E}">
  <sheetPr codeName="Sheet2">
    <tabColor theme="5" tint="0.59999389629810485"/>
    <pageSetUpPr fitToPage="1"/>
  </sheetPr>
  <dimension ref="A1:Z52"/>
  <sheetViews>
    <sheetView zoomScale="85" zoomScaleNormal="85" workbookViewId="0">
      <selection activeCell="AB4" sqref="AB4:AT5"/>
    </sheetView>
  </sheetViews>
  <sheetFormatPr defaultColWidth="8.77734375" defaultRowHeight="15.75" customHeight="1" x14ac:dyDescent="0.2"/>
  <cols>
    <col min="1" max="1" width="3.44140625" style="51" bestFit="1" customWidth="1"/>
    <col min="2" max="2" width="10.44140625" style="51" customWidth="1"/>
    <col min="3" max="6" width="2.44140625" style="51" customWidth="1"/>
    <col min="7" max="7" width="2.44140625" style="93" customWidth="1"/>
    <col min="8" max="11" width="2.44140625" style="51" customWidth="1"/>
    <col min="12" max="12" width="2.44140625" style="93" customWidth="1"/>
    <col min="13" max="16" width="2.44140625" style="51" customWidth="1"/>
    <col min="17" max="17" width="2.44140625" style="93" customWidth="1"/>
    <col min="18" max="21" width="2.44140625" style="51" customWidth="1"/>
    <col min="22" max="22" width="2.44140625" style="93" customWidth="1"/>
    <col min="23" max="24" width="4.44140625" style="51" bestFit="1" customWidth="1"/>
    <col min="25" max="25" width="8.88671875" style="51" bestFit="1" customWidth="1"/>
    <col min="26" max="26" width="6.77734375" style="51" bestFit="1" customWidth="1"/>
    <col min="27" max="256" width="8.77734375" style="51"/>
    <col min="257" max="257" width="3.44140625" style="51" bestFit="1" customWidth="1"/>
    <col min="258" max="258" width="10.44140625" style="51" customWidth="1"/>
    <col min="259" max="278" width="2.44140625" style="51" customWidth="1"/>
    <col min="279" max="280" width="4.44140625" style="51" bestFit="1" customWidth="1"/>
    <col min="281" max="281" width="8.88671875" style="51" bestFit="1" customWidth="1"/>
    <col min="282" max="282" width="6.77734375" style="51" bestFit="1" customWidth="1"/>
    <col min="283" max="512" width="8.77734375" style="51"/>
    <col min="513" max="513" width="3.44140625" style="51" bestFit="1" customWidth="1"/>
    <col min="514" max="514" width="10.44140625" style="51" customWidth="1"/>
    <col min="515" max="534" width="2.44140625" style="51" customWidth="1"/>
    <col min="535" max="536" width="4.44140625" style="51" bestFit="1" customWidth="1"/>
    <col min="537" max="537" width="8.88671875" style="51" bestFit="1" customWidth="1"/>
    <col min="538" max="538" width="6.77734375" style="51" bestFit="1" customWidth="1"/>
    <col min="539" max="768" width="8.77734375" style="51"/>
    <col min="769" max="769" width="3.44140625" style="51" bestFit="1" customWidth="1"/>
    <col min="770" max="770" width="10.44140625" style="51" customWidth="1"/>
    <col min="771" max="790" width="2.44140625" style="51" customWidth="1"/>
    <col min="791" max="792" width="4.44140625" style="51" bestFit="1" customWidth="1"/>
    <col min="793" max="793" width="8.88671875" style="51" bestFit="1" customWidth="1"/>
    <col min="794" max="794" width="6.77734375" style="51" bestFit="1" customWidth="1"/>
    <col min="795" max="1024" width="8.77734375" style="51"/>
    <col min="1025" max="1025" width="3.44140625" style="51" bestFit="1" customWidth="1"/>
    <col min="1026" max="1026" width="10.44140625" style="51" customWidth="1"/>
    <col min="1027" max="1046" width="2.44140625" style="51" customWidth="1"/>
    <col min="1047" max="1048" width="4.44140625" style="51" bestFit="1" customWidth="1"/>
    <col min="1049" max="1049" width="8.88671875" style="51" bestFit="1" customWidth="1"/>
    <col min="1050" max="1050" width="6.77734375" style="51" bestFit="1" customWidth="1"/>
    <col min="1051" max="1280" width="8.77734375" style="51"/>
    <col min="1281" max="1281" width="3.44140625" style="51" bestFit="1" customWidth="1"/>
    <col min="1282" max="1282" width="10.44140625" style="51" customWidth="1"/>
    <col min="1283" max="1302" width="2.44140625" style="51" customWidth="1"/>
    <col min="1303" max="1304" width="4.44140625" style="51" bestFit="1" customWidth="1"/>
    <col min="1305" max="1305" width="8.88671875" style="51" bestFit="1" customWidth="1"/>
    <col min="1306" max="1306" width="6.77734375" style="51" bestFit="1" customWidth="1"/>
    <col min="1307" max="1536" width="8.77734375" style="51"/>
    <col min="1537" max="1537" width="3.44140625" style="51" bestFit="1" customWidth="1"/>
    <col min="1538" max="1538" width="10.44140625" style="51" customWidth="1"/>
    <col min="1539" max="1558" width="2.44140625" style="51" customWidth="1"/>
    <col min="1559" max="1560" width="4.44140625" style="51" bestFit="1" customWidth="1"/>
    <col min="1561" max="1561" width="8.88671875" style="51" bestFit="1" customWidth="1"/>
    <col min="1562" max="1562" width="6.77734375" style="51" bestFit="1" customWidth="1"/>
    <col min="1563" max="1792" width="8.77734375" style="51"/>
    <col min="1793" max="1793" width="3.44140625" style="51" bestFit="1" customWidth="1"/>
    <col min="1794" max="1794" width="10.44140625" style="51" customWidth="1"/>
    <col min="1795" max="1814" width="2.44140625" style="51" customWidth="1"/>
    <col min="1815" max="1816" width="4.44140625" style="51" bestFit="1" customWidth="1"/>
    <col min="1817" max="1817" width="8.88671875" style="51" bestFit="1" customWidth="1"/>
    <col min="1818" max="1818" width="6.77734375" style="51" bestFit="1" customWidth="1"/>
    <col min="1819" max="2048" width="8.77734375" style="51"/>
    <col min="2049" max="2049" width="3.44140625" style="51" bestFit="1" customWidth="1"/>
    <col min="2050" max="2050" width="10.44140625" style="51" customWidth="1"/>
    <col min="2051" max="2070" width="2.44140625" style="51" customWidth="1"/>
    <col min="2071" max="2072" width="4.44140625" style="51" bestFit="1" customWidth="1"/>
    <col min="2073" max="2073" width="8.88671875" style="51" bestFit="1" customWidth="1"/>
    <col min="2074" max="2074" width="6.77734375" style="51" bestFit="1" customWidth="1"/>
    <col min="2075" max="2304" width="8.77734375" style="51"/>
    <col min="2305" max="2305" width="3.44140625" style="51" bestFit="1" customWidth="1"/>
    <col min="2306" max="2306" width="10.44140625" style="51" customWidth="1"/>
    <col min="2307" max="2326" width="2.44140625" style="51" customWidth="1"/>
    <col min="2327" max="2328" width="4.44140625" style="51" bestFit="1" customWidth="1"/>
    <col min="2329" max="2329" width="8.88671875" style="51" bestFit="1" customWidth="1"/>
    <col min="2330" max="2330" width="6.77734375" style="51" bestFit="1" customWidth="1"/>
    <col min="2331" max="2560" width="8.77734375" style="51"/>
    <col min="2561" max="2561" width="3.44140625" style="51" bestFit="1" customWidth="1"/>
    <col min="2562" max="2562" width="10.44140625" style="51" customWidth="1"/>
    <col min="2563" max="2582" width="2.44140625" style="51" customWidth="1"/>
    <col min="2583" max="2584" width="4.44140625" style="51" bestFit="1" customWidth="1"/>
    <col min="2585" max="2585" width="8.88671875" style="51" bestFit="1" customWidth="1"/>
    <col min="2586" max="2586" width="6.77734375" style="51" bestFit="1" customWidth="1"/>
    <col min="2587" max="2816" width="8.77734375" style="51"/>
    <col min="2817" max="2817" width="3.44140625" style="51" bestFit="1" customWidth="1"/>
    <col min="2818" max="2818" width="10.44140625" style="51" customWidth="1"/>
    <col min="2819" max="2838" width="2.44140625" style="51" customWidth="1"/>
    <col min="2839" max="2840" width="4.44140625" style="51" bestFit="1" customWidth="1"/>
    <col min="2841" max="2841" width="8.88671875" style="51" bestFit="1" customWidth="1"/>
    <col min="2842" max="2842" width="6.77734375" style="51" bestFit="1" customWidth="1"/>
    <col min="2843" max="3072" width="8.77734375" style="51"/>
    <col min="3073" max="3073" width="3.44140625" style="51" bestFit="1" customWidth="1"/>
    <col min="3074" max="3074" width="10.44140625" style="51" customWidth="1"/>
    <col min="3075" max="3094" width="2.44140625" style="51" customWidth="1"/>
    <col min="3095" max="3096" width="4.44140625" style="51" bestFit="1" customWidth="1"/>
    <col min="3097" max="3097" width="8.88671875" style="51" bestFit="1" customWidth="1"/>
    <col min="3098" max="3098" width="6.77734375" style="51" bestFit="1" customWidth="1"/>
    <col min="3099" max="3328" width="8.77734375" style="51"/>
    <col min="3329" max="3329" width="3.44140625" style="51" bestFit="1" customWidth="1"/>
    <col min="3330" max="3330" width="10.44140625" style="51" customWidth="1"/>
    <col min="3331" max="3350" width="2.44140625" style="51" customWidth="1"/>
    <col min="3351" max="3352" width="4.44140625" style="51" bestFit="1" customWidth="1"/>
    <col min="3353" max="3353" width="8.88671875" style="51" bestFit="1" customWidth="1"/>
    <col min="3354" max="3354" width="6.77734375" style="51" bestFit="1" customWidth="1"/>
    <col min="3355" max="3584" width="8.77734375" style="51"/>
    <col min="3585" max="3585" width="3.44140625" style="51" bestFit="1" customWidth="1"/>
    <col min="3586" max="3586" width="10.44140625" style="51" customWidth="1"/>
    <col min="3587" max="3606" width="2.44140625" style="51" customWidth="1"/>
    <col min="3607" max="3608" width="4.44140625" style="51" bestFit="1" customWidth="1"/>
    <col min="3609" max="3609" width="8.88671875" style="51" bestFit="1" customWidth="1"/>
    <col min="3610" max="3610" width="6.77734375" style="51" bestFit="1" customWidth="1"/>
    <col min="3611" max="3840" width="8.77734375" style="51"/>
    <col min="3841" max="3841" width="3.44140625" style="51" bestFit="1" customWidth="1"/>
    <col min="3842" max="3842" width="10.44140625" style="51" customWidth="1"/>
    <col min="3843" max="3862" width="2.44140625" style="51" customWidth="1"/>
    <col min="3863" max="3864" width="4.44140625" style="51" bestFit="1" customWidth="1"/>
    <col min="3865" max="3865" width="8.88671875" style="51" bestFit="1" customWidth="1"/>
    <col min="3866" max="3866" width="6.77734375" style="51" bestFit="1" customWidth="1"/>
    <col min="3867" max="4096" width="8.77734375" style="51"/>
    <col min="4097" max="4097" width="3.44140625" style="51" bestFit="1" customWidth="1"/>
    <col min="4098" max="4098" width="10.44140625" style="51" customWidth="1"/>
    <col min="4099" max="4118" width="2.44140625" style="51" customWidth="1"/>
    <col min="4119" max="4120" width="4.44140625" style="51" bestFit="1" customWidth="1"/>
    <col min="4121" max="4121" width="8.88671875" style="51" bestFit="1" customWidth="1"/>
    <col min="4122" max="4122" width="6.77734375" style="51" bestFit="1" customWidth="1"/>
    <col min="4123" max="4352" width="8.77734375" style="51"/>
    <col min="4353" max="4353" width="3.44140625" style="51" bestFit="1" customWidth="1"/>
    <col min="4354" max="4354" width="10.44140625" style="51" customWidth="1"/>
    <col min="4355" max="4374" width="2.44140625" style="51" customWidth="1"/>
    <col min="4375" max="4376" width="4.44140625" style="51" bestFit="1" customWidth="1"/>
    <col min="4377" max="4377" width="8.88671875" style="51" bestFit="1" customWidth="1"/>
    <col min="4378" max="4378" width="6.77734375" style="51" bestFit="1" customWidth="1"/>
    <col min="4379" max="4608" width="8.77734375" style="51"/>
    <col min="4609" max="4609" width="3.44140625" style="51" bestFit="1" customWidth="1"/>
    <col min="4610" max="4610" width="10.44140625" style="51" customWidth="1"/>
    <col min="4611" max="4630" width="2.44140625" style="51" customWidth="1"/>
    <col min="4631" max="4632" width="4.44140625" style="51" bestFit="1" customWidth="1"/>
    <col min="4633" max="4633" width="8.88671875" style="51" bestFit="1" customWidth="1"/>
    <col min="4634" max="4634" width="6.77734375" style="51" bestFit="1" customWidth="1"/>
    <col min="4635" max="4864" width="8.77734375" style="51"/>
    <col min="4865" max="4865" width="3.44140625" style="51" bestFit="1" customWidth="1"/>
    <col min="4866" max="4866" width="10.44140625" style="51" customWidth="1"/>
    <col min="4867" max="4886" width="2.44140625" style="51" customWidth="1"/>
    <col min="4887" max="4888" width="4.44140625" style="51" bestFit="1" customWidth="1"/>
    <col min="4889" max="4889" width="8.88671875" style="51" bestFit="1" customWidth="1"/>
    <col min="4890" max="4890" width="6.77734375" style="51" bestFit="1" customWidth="1"/>
    <col min="4891" max="5120" width="8.77734375" style="51"/>
    <col min="5121" max="5121" width="3.44140625" style="51" bestFit="1" customWidth="1"/>
    <col min="5122" max="5122" width="10.44140625" style="51" customWidth="1"/>
    <col min="5123" max="5142" width="2.44140625" style="51" customWidth="1"/>
    <col min="5143" max="5144" width="4.44140625" style="51" bestFit="1" customWidth="1"/>
    <col min="5145" max="5145" width="8.88671875" style="51" bestFit="1" customWidth="1"/>
    <col min="5146" max="5146" width="6.77734375" style="51" bestFit="1" customWidth="1"/>
    <col min="5147" max="5376" width="8.77734375" style="51"/>
    <col min="5377" max="5377" width="3.44140625" style="51" bestFit="1" customWidth="1"/>
    <col min="5378" max="5378" width="10.44140625" style="51" customWidth="1"/>
    <col min="5379" max="5398" width="2.44140625" style="51" customWidth="1"/>
    <col min="5399" max="5400" width="4.44140625" style="51" bestFit="1" customWidth="1"/>
    <col min="5401" max="5401" width="8.88671875" style="51" bestFit="1" customWidth="1"/>
    <col min="5402" max="5402" width="6.77734375" style="51" bestFit="1" customWidth="1"/>
    <col min="5403" max="5632" width="8.77734375" style="51"/>
    <col min="5633" max="5633" width="3.44140625" style="51" bestFit="1" customWidth="1"/>
    <col min="5634" max="5634" width="10.44140625" style="51" customWidth="1"/>
    <col min="5635" max="5654" width="2.44140625" style="51" customWidth="1"/>
    <col min="5655" max="5656" width="4.44140625" style="51" bestFit="1" customWidth="1"/>
    <col min="5657" max="5657" width="8.88671875" style="51" bestFit="1" customWidth="1"/>
    <col min="5658" max="5658" width="6.77734375" style="51" bestFit="1" customWidth="1"/>
    <col min="5659" max="5888" width="8.77734375" style="51"/>
    <col min="5889" max="5889" width="3.44140625" style="51" bestFit="1" customWidth="1"/>
    <col min="5890" max="5890" width="10.44140625" style="51" customWidth="1"/>
    <col min="5891" max="5910" width="2.44140625" style="51" customWidth="1"/>
    <col min="5911" max="5912" width="4.44140625" style="51" bestFit="1" customWidth="1"/>
    <col min="5913" max="5913" width="8.88671875" style="51" bestFit="1" customWidth="1"/>
    <col min="5914" max="5914" width="6.77734375" style="51" bestFit="1" customWidth="1"/>
    <col min="5915" max="6144" width="8.77734375" style="51"/>
    <col min="6145" max="6145" width="3.44140625" style="51" bestFit="1" customWidth="1"/>
    <col min="6146" max="6146" width="10.44140625" style="51" customWidth="1"/>
    <col min="6147" max="6166" width="2.44140625" style="51" customWidth="1"/>
    <col min="6167" max="6168" width="4.44140625" style="51" bestFit="1" customWidth="1"/>
    <col min="6169" max="6169" width="8.88671875" style="51" bestFit="1" customWidth="1"/>
    <col min="6170" max="6170" width="6.77734375" style="51" bestFit="1" customWidth="1"/>
    <col min="6171" max="6400" width="8.77734375" style="51"/>
    <col min="6401" max="6401" width="3.44140625" style="51" bestFit="1" customWidth="1"/>
    <col min="6402" max="6402" width="10.44140625" style="51" customWidth="1"/>
    <col min="6403" max="6422" width="2.44140625" style="51" customWidth="1"/>
    <col min="6423" max="6424" width="4.44140625" style="51" bestFit="1" customWidth="1"/>
    <col min="6425" max="6425" width="8.88671875" style="51" bestFit="1" customWidth="1"/>
    <col min="6426" max="6426" width="6.77734375" style="51" bestFit="1" customWidth="1"/>
    <col min="6427" max="6656" width="8.77734375" style="51"/>
    <col min="6657" max="6657" width="3.44140625" style="51" bestFit="1" customWidth="1"/>
    <col min="6658" max="6658" width="10.44140625" style="51" customWidth="1"/>
    <col min="6659" max="6678" width="2.44140625" style="51" customWidth="1"/>
    <col min="6679" max="6680" width="4.44140625" style="51" bestFit="1" customWidth="1"/>
    <col min="6681" max="6681" width="8.88671875" style="51" bestFit="1" customWidth="1"/>
    <col min="6682" max="6682" width="6.77734375" style="51" bestFit="1" customWidth="1"/>
    <col min="6683" max="6912" width="8.77734375" style="51"/>
    <col min="6913" max="6913" width="3.44140625" style="51" bestFit="1" customWidth="1"/>
    <col min="6914" max="6914" width="10.44140625" style="51" customWidth="1"/>
    <col min="6915" max="6934" width="2.44140625" style="51" customWidth="1"/>
    <col min="6935" max="6936" width="4.44140625" style="51" bestFit="1" customWidth="1"/>
    <col min="6937" max="6937" width="8.88671875" style="51" bestFit="1" customWidth="1"/>
    <col min="6938" max="6938" width="6.77734375" style="51" bestFit="1" customWidth="1"/>
    <col min="6939" max="7168" width="8.77734375" style="51"/>
    <col min="7169" max="7169" width="3.44140625" style="51" bestFit="1" customWidth="1"/>
    <col min="7170" max="7170" width="10.44140625" style="51" customWidth="1"/>
    <col min="7171" max="7190" width="2.44140625" style="51" customWidth="1"/>
    <col min="7191" max="7192" width="4.44140625" style="51" bestFit="1" customWidth="1"/>
    <col min="7193" max="7193" width="8.88671875" style="51" bestFit="1" customWidth="1"/>
    <col min="7194" max="7194" width="6.77734375" style="51" bestFit="1" customWidth="1"/>
    <col min="7195" max="7424" width="8.77734375" style="51"/>
    <col min="7425" max="7425" width="3.44140625" style="51" bestFit="1" customWidth="1"/>
    <col min="7426" max="7426" width="10.44140625" style="51" customWidth="1"/>
    <col min="7427" max="7446" width="2.44140625" style="51" customWidth="1"/>
    <col min="7447" max="7448" width="4.44140625" style="51" bestFit="1" customWidth="1"/>
    <col min="7449" max="7449" width="8.88671875" style="51" bestFit="1" customWidth="1"/>
    <col min="7450" max="7450" width="6.77734375" style="51" bestFit="1" customWidth="1"/>
    <col min="7451" max="7680" width="8.77734375" style="51"/>
    <col min="7681" max="7681" width="3.44140625" style="51" bestFit="1" customWidth="1"/>
    <col min="7682" max="7682" width="10.44140625" style="51" customWidth="1"/>
    <col min="7683" max="7702" width="2.44140625" style="51" customWidth="1"/>
    <col min="7703" max="7704" width="4.44140625" style="51" bestFit="1" customWidth="1"/>
    <col min="7705" max="7705" width="8.88671875" style="51" bestFit="1" customWidth="1"/>
    <col min="7706" max="7706" width="6.77734375" style="51" bestFit="1" customWidth="1"/>
    <col min="7707" max="7936" width="8.77734375" style="51"/>
    <col min="7937" max="7937" width="3.44140625" style="51" bestFit="1" customWidth="1"/>
    <col min="7938" max="7938" width="10.44140625" style="51" customWidth="1"/>
    <col min="7939" max="7958" width="2.44140625" style="51" customWidth="1"/>
    <col min="7959" max="7960" width="4.44140625" style="51" bestFit="1" customWidth="1"/>
    <col min="7961" max="7961" width="8.88671875" style="51" bestFit="1" customWidth="1"/>
    <col min="7962" max="7962" width="6.77734375" style="51" bestFit="1" customWidth="1"/>
    <col min="7963" max="8192" width="8.77734375" style="51"/>
    <col min="8193" max="8193" width="3.44140625" style="51" bestFit="1" customWidth="1"/>
    <col min="8194" max="8194" width="10.44140625" style="51" customWidth="1"/>
    <col min="8195" max="8214" width="2.44140625" style="51" customWidth="1"/>
    <col min="8215" max="8216" width="4.44140625" style="51" bestFit="1" customWidth="1"/>
    <col min="8217" max="8217" width="8.88671875" style="51" bestFit="1" customWidth="1"/>
    <col min="8218" max="8218" width="6.77734375" style="51" bestFit="1" customWidth="1"/>
    <col min="8219" max="8448" width="8.77734375" style="51"/>
    <col min="8449" max="8449" width="3.44140625" style="51" bestFit="1" customWidth="1"/>
    <col min="8450" max="8450" width="10.44140625" style="51" customWidth="1"/>
    <col min="8451" max="8470" width="2.44140625" style="51" customWidth="1"/>
    <col min="8471" max="8472" width="4.44140625" style="51" bestFit="1" customWidth="1"/>
    <col min="8473" max="8473" width="8.88671875" style="51" bestFit="1" customWidth="1"/>
    <col min="8474" max="8474" width="6.77734375" style="51" bestFit="1" customWidth="1"/>
    <col min="8475" max="8704" width="8.77734375" style="51"/>
    <col min="8705" max="8705" width="3.44140625" style="51" bestFit="1" customWidth="1"/>
    <col min="8706" max="8706" width="10.44140625" style="51" customWidth="1"/>
    <col min="8707" max="8726" width="2.44140625" style="51" customWidth="1"/>
    <col min="8727" max="8728" width="4.44140625" style="51" bestFit="1" customWidth="1"/>
    <col min="8729" max="8729" width="8.88671875" style="51" bestFit="1" customWidth="1"/>
    <col min="8730" max="8730" width="6.77734375" style="51" bestFit="1" customWidth="1"/>
    <col min="8731" max="8960" width="8.77734375" style="51"/>
    <col min="8961" max="8961" width="3.44140625" style="51" bestFit="1" customWidth="1"/>
    <col min="8962" max="8962" width="10.44140625" style="51" customWidth="1"/>
    <col min="8963" max="8982" width="2.44140625" style="51" customWidth="1"/>
    <col min="8983" max="8984" width="4.44140625" style="51" bestFit="1" customWidth="1"/>
    <col min="8985" max="8985" width="8.88671875" style="51" bestFit="1" customWidth="1"/>
    <col min="8986" max="8986" width="6.77734375" style="51" bestFit="1" customWidth="1"/>
    <col min="8987" max="9216" width="8.77734375" style="51"/>
    <col min="9217" max="9217" width="3.44140625" style="51" bestFit="1" customWidth="1"/>
    <col min="9218" max="9218" width="10.44140625" style="51" customWidth="1"/>
    <col min="9219" max="9238" width="2.44140625" style="51" customWidth="1"/>
    <col min="9239" max="9240" width="4.44140625" style="51" bestFit="1" customWidth="1"/>
    <col min="9241" max="9241" width="8.88671875" style="51" bestFit="1" customWidth="1"/>
    <col min="9242" max="9242" width="6.77734375" style="51" bestFit="1" customWidth="1"/>
    <col min="9243" max="9472" width="8.77734375" style="51"/>
    <col min="9473" max="9473" width="3.44140625" style="51" bestFit="1" customWidth="1"/>
    <col min="9474" max="9474" width="10.44140625" style="51" customWidth="1"/>
    <col min="9475" max="9494" width="2.44140625" style="51" customWidth="1"/>
    <col min="9495" max="9496" width="4.44140625" style="51" bestFit="1" customWidth="1"/>
    <col min="9497" max="9497" width="8.88671875" style="51" bestFit="1" customWidth="1"/>
    <col min="9498" max="9498" width="6.77734375" style="51" bestFit="1" customWidth="1"/>
    <col min="9499" max="9728" width="8.77734375" style="51"/>
    <col min="9729" max="9729" width="3.44140625" style="51" bestFit="1" customWidth="1"/>
    <col min="9730" max="9730" width="10.44140625" style="51" customWidth="1"/>
    <col min="9731" max="9750" width="2.44140625" style="51" customWidth="1"/>
    <col min="9751" max="9752" width="4.44140625" style="51" bestFit="1" customWidth="1"/>
    <col min="9753" max="9753" width="8.88671875" style="51" bestFit="1" customWidth="1"/>
    <col min="9754" max="9754" width="6.77734375" style="51" bestFit="1" customWidth="1"/>
    <col min="9755" max="9984" width="8.77734375" style="51"/>
    <col min="9985" max="9985" width="3.44140625" style="51" bestFit="1" customWidth="1"/>
    <col min="9986" max="9986" width="10.44140625" style="51" customWidth="1"/>
    <col min="9987" max="10006" width="2.44140625" style="51" customWidth="1"/>
    <col min="10007" max="10008" width="4.44140625" style="51" bestFit="1" customWidth="1"/>
    <col min="10009" max="10009" width="8.88671875" style="51" bestFit="1" customWidth="1"/>
    <col min="10010" max="10010" width="6.77734375" style="51" bestFit="1" customWidth="1"/>
    <col min="10011" max="10240" width="8.77734375" style="51"/>
    <col min="10241" max="10241" width="3.44140625" style="51" bestFit="1" customWidth="1"/>
    <col min="10242" max="10242" width="10.44140625" style="51" customWidth="1"/>
    <col min="10243" max="10262" width="2.44140625" style="51" customWidth="1"/>
    <col min="10263" max="10264" width="4.44140625" style="51" bestFit="1" customWidth="1"/>
    <col min="10265" max="10265" width="8.88671875" style="51" bestFit="1" customWidth="1"/>
    <col min="10266" max="10266" width="6.77734375" style="51" bestFit="1" customWidth="1"/>
    <col min="10267" max="10496" width="8.77734375" style="51"/>
    <col min="10497" max="10497" width="3.44140625" style="51" bestFit="1" customWidth="1"/>
    <col min="10498" max="10498" width="10.44140625" style="51" customWidth="1"/>
    <col min="10499" max="10518" width="2.44140625" style="51" customWidth="1"/>
    <col min="10519" max="10520" width="4.44140625" style="51" bestFit="1" customWidth="1"/>
    <col min="10521" max="10521" width="8.88671875" style="51" bestFit="1" customWidth="1"/>
    <col min="10522" max="10522" width="6.77734375" style="51" bestFit="1" customWidth="1"/>
    <col min="10523" max="10752" width="8.77734375" style="51"/>
    <col min="10753" max="10753" width="3.44140625" style="51" bestFit="1" customWidth="1"/>
    <col min="10754" max="10754" width="10.44140625" style="51" customWidth="1"/>
    <col min="10755" max="10774" width="2.44140625" style="51" customWidth="1"/>
    <col min="10775" max="10776" width="4.44140625" style="51" bestFit="1" customWidth="1"/>
    <col min="10777" max="10777" width="8.88671875" style="51" bestFit="1" customWidth="1"/>
    <col min="10778" max="10778" width="6.77734375" style="51" bestFit="1" customWidth="1"/>
    <col min="10779" max="11008" width="8.77734375" style="51"/>
    <col min="11009" max="11009" width="3.44140625" style="51" bestFit="1" customWidth="1"/>
    <col min="11010" max="11010" width="10.44140625" style="51" customWidth="1"/>
    <col min="11011" max="11030" width="2.44140625" style="51" customWidth="1"/>
    <col min="11031" max="11032" width="4.44140625" style="51" bestFit="1" customWidth="1"/>
    <col min="11033" max="11033" width="8.88671875" style="51" bestFit="1" customWidth="1"/>
    <col min="11034" max="11034" width="6.77734375" style="51" bestFit="1" customWidth="1"/>
    <col min="11035" max="11264" width="8.77734375" style="51"/>
    <col min="11265" max="11265" width="3.44140625" style="51" bestFit="1" customWidth="1"/>
    <col min="11266" max="11266" width="10.44140625" style="51" customWidth="1"/>
    <col min="11267" max="11286" width="2.44140625" style="51" customWidth="1"/>
    <col min="11287" max="11288" width="4.44140625" style="51" bestFit="1" customWidth="1"/>
    <col min="11289" max="11289" width="8.88671875" style="51" bestFit="1" customWidth="1"/>
    <col min="11290" max="11290" width="6.77734375" style="51" bestFit="1" customWidth="1"/>
    <col min="11291" max="11520" width="8.77734375" style="51"/>
    <col min="11521" max="11521" width="3.44140625" style="51" bestFit="1" customWidth="1"/>
    <col min="11522" max="11522" width="10.44140625" style="51" customWidth="1"/>
    <col min="11523" max="11542" width="2.44140625" style="51" customWidth="1"/>
    <col min="11543" max="11544" width="4.44140625" style="51" bestFit="1" customWidth="1"/>
    <col min="11545" max="11545" width="8.88671875" style="51" bestFit="1" customWidth="1"/>
    <col min="11546" max="11546" width="6.77734375" style="51" bestFit="1" customWidth="1"/>
    <col min="11547" max="11776" width="8.77734375" style="51"/>
    <col min="11777" max="11777" width="3.44140625" style="51" bestFit="1" customWidth="1"/>
    <col min="11778" max="11778" width="10.44140625" style="51" customWidth="1"/>
    <col min="11779" max="11798" width="2.44140625" style="51" customWidth="1"/>
    <col min="11799" max="11800" width="4.44140625" style="51" bestFit="1" customWidth="1"/>
    <col min="11801" max="11801" width="8.88671875" style="51" bestFit="1" customWidth="1"/>
    <col min="11802" max="11802" width="6.77734375" style="51" bestFit="1" customWidth="1"/>
    <col min="11803" max="12032" width="8.77734375" style="51"/>
    <col min="12033" max="12033" width="3.44140625" style="51" bestFit="1" customWidth="1"/>
    <col min="12034" max="12034" width="10.44140625" style="51" customWidth="1"/>
    <col min="12035" max="12054" width="2.44140625" style="51" customWidth="1"/>
    <col min="12055" max="12056" width="4.44140625" style="51" bestFit="1" customWidth="1"/>
    <col min="12057" max="12057" width="8.88671875" style="51" bestFit="1" customWidth="1"/>
    <col min="12058" max="12058" width="6.77734375" style="51" bestFit="1" customWidth="1"/>
    <col min="12059" max="12288" width="8.77734375" style="51"/>
    <col min="12289" max="12289" width="3.44140625" style="51" bestFit="1" customWidth="1"/>
    <col min="12290" max="12290" width="10.44140625" style="51" customWidth="1"/>
    <col min="12291" max="12310" width="2.44140625" style="51" customWidth="1"/>
    <col min="12311" max="12312" width="4.44140625" style="51" bestFit="1" customWidth="1"/>
    <col min="12313" max="12313" width="8.88671875" style="51" bestFit="1" customWidth="1"/>
    <col min="12314" max="12314" width="6.77734375" style="51" bestFit="1" customWidth="1"/>
    <col min="12315" max="12544" width="8.77734375" style="51"/>
    <col min="12545" max="12545" width="3.44140625" style="51" bestFit="1" customWidth="1"/>
    <col min="12546" max="12546" width="10.44140625" style="51" customWidth="1"/>
    <col min="12547" max="12566" width="2.44140625" style="51" customWidth="1"/>
    <col min="12567" max="12568" width="4.44140625" style="51" bestFit="1" customWidth="1"/>
    <col min="12569" max="12569" width="8.88671875" style="51" bestFit="1" customWidth="1"/>
    <col min="12570" max="12570" width="6.77734375" style="51" bestFit="1" customWidth="1"/>
    <col min="12571" max="12800" width="8.77734375" style="51"/>
    <col min="12801" max="12801" width="3.44140625" style="51" bestFit="1" customWidth="1"/>
    <col min="12802" max="12802" width="10.44140625" style="51" customWidth="1"/>
    <col min="12803" max="12822" width="2.44140625" style="51" customWidth="1"/>
    <col min="12823" max="12824" width="4.44140625" style="51" bestFit="1" customWidth="1"/>
    <col min="12825" max="12825" width="8.88671875" style="51" bestFit="1" customWidth="1"/>
    <col min="12826" max="12826" width="6.77734375" style="51" bestFit="1" customWidth="1"/>
    <col min="12827" max="13056" width="8.77734375" style="51"/>
    <col min="13057" max="13057" width="3.44140625" style="51" bestFit="1" customWidth="1"/>
    <col min="13058" max="13058" width="10.44140625" style="51" customWidth="1"/>
    <col min="13059" max="13078" width="2.44140625" style="51" customWidth="1"/>
    <col min="13079" max="13080" width="4.44140625" style="51" bestFit="1" customWidth="1"/>
    <col min="13081" max="13081" width="8.88671875" style="51" bestFit="1" customWidth="1"/>
    <col min="13082" max="13082" width="6.77734375" style="51" bestFit="1" customWidth="1"/>
    <col min="13083" max="13312" width="8.77734375" style="51"/>
    <col min="13313" max="13313" width="3.44140625" style="51" bestFit="1" customWidth="1"/>
    <col min="13314" max="13314" width="10.44140625" style="51" customWidth="1"/>
    <col min="13315" max="13334" width="2.44140625" style="51" customWidth="1"/>
    <col min="13335" max="13336" width="4.44140625" style="51" bestFit="1" customWidth="1"/>
    <col min="13337" max="13337" width="8.88671875" style="51" bestFit="1" customWidth="1"/>
    <col min="13338" max="13338" width="6.77734375" style="51" bestFit="1" customWidth="1"/>
    <col min="13339" max="13568" width="8.77734375" style="51"/>
    <col min="13569" max="13569" width="3.44140625" style="51" bestFit="1" customWidth="1"/>
    <col min="13570" max="13570" width="10.44140625" style="51" customWidth="1"/>
    <col min="13571" max="13590" width="2.44140625" style="51" customWidth="1"/>
    <col min="13591" max="13592" width="4.44140625" style="51" bestFit="1" customWidth="1"/>
    <col min="13593" max="13593" width="8.88671875" style="51" bestFit="1" customWidth="1"/>
    <col min="13594" max="13594" width="6.77734375" style="51" bestFit="1" customWidth="1"/>
    <col min="13595" max="13824" width="8.77734375" style="51"/>
    <col min="13825" max="13825" width="3.44140625" style="51" bestFit="1" customWidth="1"/>
    <col min="13826" max="13826" width="10.44140625" style="51" customWidth="1"/>
    <col min="13827" max="13846" width="2.44140625" style="51" customWidth="1"/>
    <col min="13847" max="13848" width="4.44140625" style="51" bestFit="1" customWidth="1"/>
    <col min="13849" max="13849" width="8.88671875" style="51" bestFit="1" customWidth="1"/>
    <col min="13850" max="13850" width="6.77734375" style="51" bestFit="1" customWidth="1"/>
    <col min="13851" max="14080" width="8.77734375" style="51"/>
    <col min="14081" max="14081" width="3.44140625" style="51" bestFit="1" customWidth="1"/>
    <col min="14082" max="14082" width="10.44140625" style="51" customWidth="1"/>
    <col min="14083" max="14102" width="2.44140625" style="51" customWidth="1"/>
    <col min="14103" max="14104" width="4.44140625" style="51" bestFit="1" customWidth="1"/>
    <col min="14105" max="14105" width="8.88671875" style="51" bestFit="1" customWidth="1"/>
    <col min="14106" max="14106" width="6.77734375" style="51" bestFit="1" customWidth="1"/>
    <col min="14107" max="14336" width="8.77734375" style="51"/>
    <col min="14337" max="14337" width="3.44140625" style="51" bestFit="1" customWidth="1"/>
    <col min="14338" max="14338" width="10.44140625" style="51" customWidth="1"/>
    <col min="14339" max="14358" width="2.44140625" style="51" customWidth="1"/>
    <col min="14359" max="14360" width="4.44140625" style="51" bestFit="1" customWidth="1"/>
    <col min="14361" max="14361" width="8.88671875" style="51" bestFit="1" customWidth="1"/>
    <col min="14362" max="14362" width="6.77734375" style="51" bestFit="1" customWidth="1"/>
    <col min="14363" max="14592" width="8.77734375" style="51"/>
    <col min="14593" max="14593" width="3.44140625" style="51" bestFit="1" customWidth="1"/>
    <col min="14594" max="14594" width="10.44140625" style="51" customWidth="1"/>
    <col min="14595" max="14614" width="2.44140625" style="51" customWidth="1"/>
    <col min="14615" max="14616" width="4.44140625" style="51" bestFit="1" customWidth="1"/>
    <col min="14617" max="14617" width="8.88671875" style="51" bestFit="1" customWidth="1"/>
    <col min="14618" max="14618" width="6.77734375" style="51" bestFit="1" customWidth="1"/>
    <col min="14619" max="14848" width="8.77734375" style="51"/>
    <col min="14849" max="14849" width="3.44140625" style="51" bestFit="1" customWidth="1"/>
    <col min="14850" max="14850" width="10.44140625" style="51" customWidth="1"/>
    <col min="14851" max="14870" width="2.44140625" style="51" customWidth="1"/>
    <col min="14871" max="14872" width="4.44140625" style="51" bestFit="1" customWidth="1"/>
    <col min="14873" max="14873" width="8.88671875" style="51" bestFit="1" customWidth="1"/>
    <col min="14874" max="14874" width="6.77734375" style="51" bestFit="1" customWidth="1"/>
    <col min="14875" max="15104" width="8.77734375" style="51"/>
    <col min="15105" max="15105" width="3.44140625" style="51" bestFit="1" customWidth="1"/>
    <col min="15106" max="15106" width="10.44140625" style="51" customWidth="1"/>
    <col min="15107" max="15126" width="2.44140625" style="51" customWidth="1"/>
    <col min="15127" max="15128" width="4.44140625" style="51" bestFit="1" customWidth="1"/>
    <col min="15129" max="15129" width="8.88671875" style="51" bestFit="1" customWidth="1"/>
    <col min="15130" max="15130" width="6.77734375" style="51" bestFit="1" customWidth="1"/>
    <col min="15131" max="15360" width="8.77734375" style="51"/>
    <col min="15361" max="15361" width="3.44140625" style="51" bestFit="1" customWidth="1"/>
    <col min="15362" max="15362" width="10.44140625" style="51" customWidth="1"/>
    <col min="15363" max="15382" width="2.44140625" style="51" customWidth="1"/>
    <col min="15383" max="15384" width="4.44140625" style="51" bestFit="1" customWidth="1"/>
    <col min="15385" max="15385" width="8.88671875" style="51" bestFit="1" customWidth="1"/>
    <col min="15386" max="15386" width="6.77734375" style="51" bestFit="1" customWidth="1"/>
    <col min="15387" max="15616" width="8.77734375" style="51"/>
    <col min="15617" max="15617" width="3.44140625" style="51" bestFit="1" customWidth="1"/>
    <col min="15618" max="15618" width="10.44140625" style="51" customWidth="1"/>
    <col min="15619" max="15638" width="2.44140625" style="51" customWidth="1"/>
    <col min="15639" max="15640" width="4.44140625" style="51" bestFit="1" customWidth="1"/>
    <col min="15641" max="15641" width="8.88671875" style="51" bestFit="1" customWidth="1"/>
    <col min="15642" max="15642" width="6.77734375" style="51" bestFit="1" customWidth="1"/>
    <col min="15643" max="15872" width="8.77734375" style="51"/>
    <col min="15873" max="15873" width="3.44140625" style="51" bestFit="1" customWidth="1"/>
    <col min="15874" max="15874" width="10.44140625" style="51" customWidth="1"/>
    <col min="15875" max="15894" width="2.44140625" style="51" customWidth="1"/>
    <col min="15895" max="15896" width="4.44140625" style="51" bestFit="1" customWidth="1"/>
    <col min="15897" max="15897" width="8.88671875" style="51" bestFit="1" customWidth="1"/>
    <col min="15898" max="15898" width="6.77734375" style="51" bestFit="1" customWidth="1"/>
    <col min="15899" max="16128" width="8.77734375" style="51"/>
    <col min="16129" max="16129" width="3.44140625" style="51" bestFit="1" customWidth="1"/>
    <col min="16130" max="16130" width="10.44140625" style="51" customWidth="1"/>
    <col min="16131" max="16150" width="2.44140625" style="51" customWidth="1"/>
    <col min="16151" max="16152" width="4.44140625" style="51" bestFit="1" customWidth="1"/>
    <col min="16153" max="16153" width="8.88671875" style="51" bestFit="1" customWidth="1"/>
    <col min="16154" max="16154" width="6.77734375" style="51" bestFit="1" customWidth="1"/>
    <col min="16155" max="16384" width="8.77734375" style="51"/>
  </cols>
  <sheetData>
    <row r="1" spans="1:26" ht="32.25" customHeight="1" x14ac:dyDescent="0.2">
      <c r="A1" s="339" t="s">
        <v>331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</row>
    <row r="2" spans="1:26" ht="15.75" customHeight="1" x14ac:dyDescent="0.2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6" ht="21" customHeight="1" x14ac:dyDescent="0.2">
      <c r="B3" s="52"/>
      <c r="C3" s="318" t="s">
        <v>330</v>
      </c>
      <c r="D3" s="318"/>
      <c r="E3" s="318"/>
      <c r="F3" s="318"/>
      <c r="G3" s="318"/>
      <c r="H3" s="318"/>
      <c r="I3" s="318"/>
      <c r="J3" s="318"/>
      <c r="K3" s="318"/>
      <c r="L3" s="318"/>
      <c r="N3" s="53"/>
      <c r="O3" s="318" t="s">
        <v>312</v>
      </c>
      <c r="P3" s="318"/>
      <c r="Q3" s="318"/>
      <c r="R3" s="318"/>
      <c r="S3" s="318"/>
      <c r="T3" s="318"/>
      <c r="U3" s="53"/>
      <c r="V3" s="53"/>
    </row>
    <row r="4" spans="1:26" ht="15.75" customHeight="1" thickBo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6" ht="13.8" x14ac:dyDescent="0.2">
      <c r="A5" s="323"/>
      <c r="B5" s="324"/>
      <c r="C5" s="327" t="s">
        <v>304</v>
      </c>
      <c r="D5" s="328"/>
      <c r="E5" s="328"/>
      <c r="F5" s="328"/>
      <c r="G5" s="329"/>
      <c r="H5" s="330" t="s">
        <v>309</v>
      </c>
      <c r="I5" s="328"/>
      <c r="J5" s="328"/>
      <c r="K5" s="328"/>
      <c r="L5" s="329"/>
      <c r="M5" s="330" t="s">
        <v>308</v>
      </c>
      <c r="N5" s="328"/>
      <c r="O5" s="328"/>
      <c r="P5" s="328"/>
      <c r="Q5" s="329"/>
      <c r="R5" s="330" t="s">
        <v>305</v>
      </c>
      <c r="S5" s="328"/>
      <c r="T5" s="328"/>
      <c r="U5" s="328"/>
      <c r="V5" s="328"/>
      <c r="W5" s="332" t="s">
        <v>325</v>
      </c>
      <c r="X5" s="334" t="s">
        <v>326</v>
      </c>
      <c r="Y5" s="334" t="s">
        <v>327</v>
      </c>
      <c r="Z5" s="336" t="s">
        <v>314</v>
      </c>
    </row>
    <row r="6" spans="1:26" ht="29.25" customHeight="1" thickBot="1" x14ac:dyDescent="0.25">
      <c r="A6" s="325"/>
      <c r="B6" s="326"/>
      <c r="C6" s="338" t="str">
        <f>IF(B7="","",B7)</f>
        <v>阿部</v>
      </c>
      <c r="D6" s="315"/>
      <c r="E6" s="315"/>
      <c r="F6" s="315"/>
      <c r="G6" s="315"/>
      <c r="H6" s="314" t="str">
        <f>IF(B12="","",B12)</f>
        <v>山村</v>
      </c>
      <c r="I6" s="315"/>
      <c r="J6" s="315"/>
      <c r="K6" s="315"/>
      <c r="L6" s="315"/>
      <c r="M6" s="315" t="str">
        <f>IF(B17="","",B17)</f>
        <v>杢村</v>
      </c>
      <c r="N6" s="315"/>
      <c r="O6" s="315"/>
      <c r="P6" s="315"/>
      <c r="Q6" s="315"/>
      <c r="R6" s="316" t="str">
        <f>IF(B22="","",B22)</f>
        <v>藤本</v>
      </c>
      <c r="S6" s="316"/>
      <c r="T6" s="316"/>
      <c r="U6" s="316"/>
      <c r="V6" s="317"/>
      <c r="W6" s="333"/>
      <c r="X6" s="335"/>
      <c r="Y6" s="335"/>
      <c r="Z6" s="337"/>
    </row>
    <row r="7" spans="1:26" ht="14.25" customHeight="1" x14ac:dyDescent="0.2">
      <c r="A7" s="301" t="s">
        <v>304</v>
      </c>
      <c r="B7" s="302" t="s">
        <v>338</v>
      </c>
      <c r="C7" s="303" t="str">
        <f>IF(C8="","",IF(C8&gt;G8,"○","×"))</f>
        <v/>
      </c>
      <c r="D7" s="270"/>
      <c r="E7" s="270"/>
      <c r="F7" s="270"/>
      <c r="G7" s="294"/>
      <c r="H7" s="54" t="str">
        <f>IF(H8="","",IF(H8="W","○",IF(H8="L","×",IF(H8&gt;L8,"○","×"))))</f>
        <v>×</v>
      </c>
      <c r="I7" s="55">
        <v>11</v>
      </c>
      <c r="J7" s="56" t="s">
        <v>328</v>
      </c>
      <c r="K7" s="55">
        <v>9</v>
      </c>
      <c r="L7" s="57"/>
      <c r="M7" s="54" t="str">
        <f>IF(M8="","",IF(M8="W","○",IF(M8="L","×",IF(M8&gt;Q8,"○","×"))))</f>
        <v>○</v>
      </c>
      <c r="N7" s="55">
        <v>11</v>
      </c>
      <c r="O7" s="56" t="s">
        <v>328</v>
      </c>
      <c r="P7" s="55">
        <v>9</v>
      </c>
      <c r="Q7" s="58"/>
      <c r="R7" s="59" t="str">
        <f>IF(R8="","",IF(R8="W","○",IF(R8="L","×",IF(R8&gt;V8,"○","×"))))</f>
        <v>○</v>
      </c>
      <c r="S7" s="60">
        <v>11</v>
      </c>
      <c r="T7" s="61" t="s">
        <v>328</v>
      </c>
      <c r="U7" s="60">
        <v>7</v>
      </c>
      <c r="V7" s="62"/>
      <c r="W7" s="305">
        <f>IF($B7="","",COUNTIF($C7:$V11,"○"))</f>
        <v>2</v>
      </c>
      <c r="X7" s="276">
        <f>IF($B7="","",COUNTIF($C7:$V11,"×"))</f>
        <v>1</v>
      </c>
      <c r="Y7" s="307">
        <f>IF($B7="","",W7*2+X7)</f>
        <v>5</v>
      </c>
      <c r="Z7" s="284">
        <f>IF(ISERROR(RANK(Y7,$Y$7:$Y$26,0))=TRUE,"",RANK(Y7,$Y$7:$Y$26,0))</f>
        <v>2</v>
      </c>
    </row>
    <row r="8" spans="1:26" ht="14.25" customHeight="1" x14ac:dyDescent="0.2">
      <c r="A8" s="263"/>
      <c r="B8" s="293"/>
      <c r="C8" s="303"/>
      <c r="D8" s="270"/>
      <c r="E8" s="270"/>
      <c r="F8" s="270"/>
      <c r="G8" s="294"/>
      <c r="H8" s="287">
        <f>IF(I7="","",IF(I7&gt;K7,1,0)+IF(I8&gt;K8,1,0)+IF(I9&gt;K9,1,0)+IF(I10&gt;K10,1,0)+IF(I11&gt;K11,1,0))</f>
        <v>1</v>
      </c>
      <c r="I8" s="63">
        <v>7</v>
      </c>
      <c r="J8" s="64" t="s">
        <v>328</v>
      </c>
      <c r="K8" s="63">
        <v>11</v>
      </c>
      <c r="L8" s="260">
        <f>IF(OR(H8="L",H8="W"),"",IF(I7="","",IF(I7&lt;K7,1,0)+IF(I8&lt;K8,1,0)+IF(I9&lt;K9,1,0)+IF(I10&lt;K10,1,0)+IF(I11&lt;K11,1,0)))</f>
        <v>3</v>
      </c>
      <c r="M8" s="287">
        <f>IF(N7="","",IF(N7&gt;P7,1,0)+IF(N8&gt;P8,1,0)+IF(N9&gt;P9,1,0)+IF(N10&gt;P10,1,0)+IF(N11&gt;P11,1,0))</f>
        <v>3</v>
      </c>
      <c r="N8" s="63">
        <v>13</v>
      </c>
      <c r="O8" s="64" t="s">
        <v>328</v>
      </c>
      <c r="P8" s="63">
        <v>11</v>
      </c>
      <c r="Q8" s="286">
        <f>IF(OR(M8="L",M8="W"),"",IF(N7="","",IF(N7&lt;P7,1,0)+IF(N8&lt;P8,1,0)+IF(N9&lt;P9,1,0)+IF(N10&lt;P10,1,0)+IF(N11&lt;P11,1,0)))</f>
        <v>0</v>
      </c>
      <c r="R8" s="287">
        <f>IF(S7="","",IF(S7&gt;U7,1,0)+IF(S8&gt;U8,1,0)+IF(S9&gt;U9,1,0)+IF(S10&gt;U10,1,0)+IF(S11&gt;U11,1,0))</f>
        <v>3</v>
      </c>
      <c r="S8" s="63">
        <v>11</v>
      </c>
      <c r="T8" s="64" t="s">
        <v>328</v>
      </c>
      <c r="U8" s="63">
        <v>7</v>
      </c>
      <c r="V8" s="321">
        <f>IF(OR(R8="L",R8="W"),"",IF(S7="","",IF(S7&lt;U7,1,0)+IF(S8&lt;U8,1,0)+IF(S9&lt;U9,1,0)+IF(S10&lt;U10,1,0)+IF(S11&lt;U11,1,0)))</f>
        <v>1</v>
      </c>
      <c r="W8" s="306"/>
      <c r="X8" s="277"/>
      <c r="Y8" s="298"/>
      <c r="Z8" s="320"/>
    </row>
    <row r="9" spans="1:26" ht="14.25" customHeight="1" x14ac:dyDescent="0.2">
      <c r="A9" s="263"/>
      <c r="B9" s="293"/>
      <c r="C9" s="303"/>
      <c r="D9" s="270"/>
      <c r="E9" s="270"/>
      <c r="F9" s="270"/>
      <c r="G9" s="294"/>
      <c r="H9" s="287"/>
      <c r="I9" s="63">
        <v>10</v>
      </c>
      <c r="J9" s="64" t="s">
        <v>328</v>
      </c>
      <c r="K9" s="63">
        <v>12</v>
      </c>
      <c r="L9" s="260"/>
      <c r="M9" s="287"/>
      <c r="N9" s="63">
        <v>11</v>
      </c>
      <c r="O9" s="64" t="s">
        <v>328</v>
      </c>
      <c r="P9" s="63">
        <v>3</v>
      </c>
      <c r="Q9" s="286"/>
      <c r="R9" s="287"/>
      <c r="S9" s="63">
        <v>7</v>
      </c>
      <c r="T9" s="64" t="s">
        <v>328</v>
      </c>
      <c r="U9" s="63">
        <v>11</v>
      </c>
      <c r="V9" s="321"/>
      <c r="W9" s="306"/>
      <c r="X9" s="277"/>
      <c r="Y9" s="298"/>
      <c r="Z9" s="320"/>
    </row>
    <row r="10" spans="1:26" ht="14.25" customHeight="1" x14ac:dyDescent="0.2">
      <c r="A10" s="263"/>
      <c r="B10" s="399" t="s">
        <v>339</v>
      </c>
      <c r="C10" s="303"/>
      <c r="D10" s="270"/>
      <c r="E10" s="270"/>
      <c r="F10" s="270"/>
      <c r="G10" s="294"/>
      <c r="H10" s="287"/>
      <c r="I10" s="63">
        <v>9</v>
      </c>
      <c r="J10" s="64" t="s">
        <v>328</v>
      </c>
      <c r="K10" s="63">
        <v>11</v>
      </c>
      <c r="L10" s="260"/>
      <c r="M10" s="287"/>
      <c r="N10" s="63"/>
      <c r="O10" s="64" t="s">
        <v>328</v>
      </c>
      <c r="P10" s="63"/>
      <c r="Q10" s="286"/>
      <c r="R10" s="287"/>
      <c r="S10" s="63">
        <v>11</v>
      </c>
      <c r="T10" s="64" t="s">
        <v>328</v>
      </c>
      <c r="U10" s="63">
        <v>5</v>
      </c>
      <c r="V10" s="321"/>
      <c r="W10" s="306"/>
      <c r="X10" s="277"/>
      <c r="Y10" s="298"/>
      <c r="Z10" s="320"/>
    </row>
    <row r="11" spans="1:26" ht="14.25" customHeight="1" x14ac:dyDescent="0.2">
      <c r="A11" s="291"/>
      <c r="B11" s="399"/>
      <c r="C11" s="304"/>
      <c r="D11" s="295"/>
      <c r="E11" s="295"/>
      <c r="F11" s="295"/>
      <c r="G11" s="296"/>
      <c r="H11" s="288"/>
      <c r="I11" s="65"/>
      <c r="J11" s="66" t="s">
        <v>328</v>
      </c>
      <c r="K11" s="65"/>
      <c r="L11" s="310"/>
      <c r="M11" s="287"/>
      <c r="N11" s="67"/>
      <c r="O11" s="68" t="s">
        <v>328</v>
      </c>
      <c r="P11" s="67"/>
      <c r="Q11" s="286"/>
      <c r="R11" s="288"/>
      <c r="S11" s="65"/>
      <c r="T11" s="66" t="s">
        <v>328</v>
      </c>
      <c r="U11" s="65"/>
      <c r="V11" s="322"/>
      <c r="W11" s="306"/>
      <c r="X11" s="277"/>
      <c r="Y11" s="279"/>
      <c r="Z11" s="320"/>
    </row>
    <row r="12" spans="1:26" ht="14.25" customHeight="1" x14ac:dyDescent="0.2">
      <c r="A12" s="262" t="s">
        <v>309</v>
      </c>
      <c r="B12" s="312" t="s">
        <v>351</v>
      </c>
      <c r="C12" s="54" t="str">
        <f>IF(H7="","",IF(H7="○","×","○"))</f>
        <v>○</v>
      </c>
      <c r="D12" s="69">
        <f>IF(K7="","",K7)</f>
        <v>9</v>
      </c>
      <c r="E12" s="70" t="s">
        <v>328</v>
      </c>
      <c r="F12" s="71">
        <f>IF(I7="","",I7)</f>
        <v>11</v>
      </c>
      <c r="G12" s="72"/>
      <c r="H12" s="267" t="str">
        <f>IF(H13="","",IF(H13&gt;L13,"○","×"))</f>
        <v/>
      </c>
      <c r="I12" s="268"/>
      <c r="J12" s="268"/>
      <c r="K12" s="268"/>
      <c r="L12" s="268"/>
      <c r="M12" s="73" t="str">
        <f>IF(M13="","",IF(M13="W","○",IF(M13="L","×",IF(M13&gt;Q13,"○","×"))))</f>
        <v>○</v>
      </c>
      <c r="N12" s="74">
        <v>11</v>
      </c>
      <c r="O12" s="70" t="s">
        <v>328</v>
      </c>
      <c r="P12" s="74">
        <v>7</v>
      </c>
      <c r="Q12" s="75"/>
      <c r="R12" s="76" t="str">
        <f>IF(R13="","",IF(R13="W","○",IF(R13="L","×",IF(R13&gt;V13,"○","×"))))</f>
        <v>○</v>
      </c>
      <c r="S12" s="55">
        <v>11</v>
      </c>
      <c r="T12" s="56" t="s">
        <v>328</v>
      </c>
      <c r="U12" s="55">
        <v>6</v>
      </c>
      <c r="V12" s="58"/>
      <c r="W12" s="273">
        <f>IF($B12="","",COUNTIF($C12:$V16,"○"))</f>
        <v>3</v>
      </c>
      <c r="X12" s="276">
        <f>IF($B12="","",COUNTIF($C12:$V16,"×"))</f>
        <v>0</v>
      </c>
      <c r="Y12" s="297">
        <f>IF($B12="","",W12*2+X12)</f>
        <v>6</v>
      </c>
      <c r="Z12" s="284">
        <f>IF(ISERROR(RANK(Y12,$Y$7:$Y$26,0))=TRUE,"",RANK(Y12,$Y$7:$Y$26,0))</f>
        <v>1</v>
      </c>
    </row>
    <row r="13" spans="1:26" ht="14.25" customHeight="1" x14ac:dyDescent="0.2">
      <c r="A13" s="263"/>
      <c r="B13" s="293"/>
      <c r="C13" s="285">
        <f>IF(H8="W","L",IF(H8="L","W",IF(H8="","",L8)))</f>
        <v>3</v>
      </c>
      <c r="D13" s="77">
        <f>IF(K8="","",K8)</f>
        <v>11</v>
      </c>
      <c r="E13" s="64" t="s">
        <v>328</v>
      </c>
      <c r="F13" s="78">
        <f>IF(I8="","",I8)</f>
        <v>7</v>
      </c>
      <c r="G13" s="260">
        <f>IF(OR(C13="L",C13="W"),"",H8)</f>
        <v>1</v>
      </c>
      <c r="H13" s="269"/>
      <c r="I13" s="270"/>
      <c r="J13" s="270"/>
      <c r="K13" s="270"/>
      <c r="L13" s="270"/>
      <c r="M13" s="287">
        <f>IF(N12="","",IF(N12&gt;P12,1,0)+IF(N13&gt;P13,1,0)+IF(N14&gt;P14,1,0)+IF(N15&gt;P15,1,0)+IF(N16&gt;P16,1,0))</f>
        <v>3</v>
      </c>
      <c r="N13" s="63">
        <v>6</v>
      </c>
      <c r="O13" s="64" t="s">
        <v>328</v>
      </c>
      <c r="P13" s="63">
        <v>11</v>
      </c>
      <c r="Q13" s="255">
        <f>IF(OR(M13="L",M13="W"),"",IF(N12="","",IF(N12&lt;P12,1,0)+IF(N13&lt;P13,1,0)+IF(N14&lt;P14,1,0)+IF(N15&lt;P15,1,0)+IF(N16&lt;P16,1,0)))</f>
        <v>2</v>
      </c>
      <c r="R13" s="257">
        <f>IF(S12="","",IF(S12&gt;U12,1,0)+IF(S13&gt;U13,1,0)+IF(S14&gt;U14,1,0)+IF(S15&gt;U15,1,0)+IF(S16&gt;U16,1,0))</f>
        <v>3</v>
      </c>
      <c r="S13" s="63">
        <v>6</v>
      </c>
      <c r="T13" s="64" t="s">
        <v>328</v>
      </c>
      <c r="U13" s="63">
        <v>11</v>
      </c>
      <c r="V13" s="286">
        <f>IF(OR(R13="L",R13="W"),"",IF(S12="","",IF(S12&lt;U12,1,0)+IF(S13&lt;U13,1,0)+IF(S14&lt;U14,1,0)+IF(S15&lt;U15,1,0)+IF(S16&lt;U16,1,0)))</f>
        <v>2</v>
      </c>
      <c r="W13" s="274"/>
      <c r="X13" s="277"/>
      <c r="Y13" s="298"/>
      <c r="Z13" s="320"/>
    </row>
    <row r="14" spans="1:26" ht="14.25" customHeight="1" x14ac:dyDescent="0.2">
      <c r="A14" s="263"/>
      <c r="B14" s="293"/>
      <c r="C14" s="285"/>
      <c r="D14" s="77">
        <f>IF(K9="","",K9)</f>
        <v>12</v>
      </c>
      <c r="E14" s="64" t="s">
        <v>328</v>
      </c>
      <c r="F14" s="78">
        <f>IF(I9="","",I9)</f>
        <v>10</v>
      </c>
      <c r="G14" s="260"/>
      <c r="H14" s="269"/>
      <c r="I14" s="270"/>
      <c r="J14" s="270"/>
      <c r="K14" s="270"/>
      <c r="L14" s="270"/>
      <c r="M14" s="287"/>
      <c r="N14" s="63">
        <v>12</v>
      </c>
      <c r="O14" s="64" t="s">
        <v>328</v>
      </c>
      <c r="P14" s="63">
        <v>10</v>
      </c>
      <c r="Q14" s="255"/>
      <c r="R14" s="257"/>
      <c r="S14" s="63">
        <v>7</v>
      </c>
      <c r="T14" s="64" t="s">
        <v>328</v>
      </c>
      <c r="U14" s="63">
        <v>11</v>
      </c>
      <c r="V14" s="286"/>
      <c r="W14" s="274"/>
      <c r="X14" s="277"/>
      <c r="Y14" s="298"/>
      <c r="Z14" s="320"/>
    </row>
    <row r="15" spans="1:26" ht="14.25" customHeight="1" x14ac:dyDescent="0.2">
      <c r="A15" s="263"/>
      <c r="B15" s="299" t="s">
        <v>344</v>
      </c>
      <c r="C15" s="285"/>
      <c r="D15" s="77">
        <f>IF(K10="","",K10)</f>
        <v>11</v>
      </c>
      <c r="E15" s="64" t="s">
        <v>328</v>
      </c>
      <c r="F15" s="78">
        <f>IF(I10="","",I10)</f>
        <v>9</v>
      </c>
      <c r="G15" s="260"/>
      <c r="H15" s="269"/>
      <c r="I15" s="270"/>
      <c r="J15" s="270"/>
      <c r="K15" s="270"/>
      <c r="L15" s="270"/>
      <c r="M15" s="287"/>
      <c r="N15" s="63">
        <v>9</v>
      </c>
      <c r="O15" s="64" t="s">
        <v>328</v>
      </c>
      <c r="P15" s="63">
        <v>11</v>
      </c>
      <c r="Q15" s="255"/>
      <c r="R15" s="257"/>
      <c r="S15" s="63">
        <v>11</v>
      </c>
      <c r="T15" s="64" t="s">
        <v>328</v>
      </c>
      <c r="U15" s="63">
        <v>6</v>
      </c>
      <c r="V15" s="286"/>
      <c r="W15" s="274"/>
      <c r="X15" s="277"/>
      <c r="Y15" s="298"/>
      <c r="Z15" s="320"/>
    </row>
    <row r="16" spans="1:26" ht="14.25" customHeight="1" x14ac:dyDescent="0.2">
      <c r="A16" s="291"/>
      <c r="B16" s="398"/>
      <c r="C16" s="309"/>
      <c r="D16" s="79" t="str">
        <f>IF(K11="","",K11)</f>
        <v/>
      </c>
      <c r="E16" s="66" t="s">
        <v>328</v>
      </c>
      <c r="F16" s="80" t="str">
        <f>IF(I11="","",I11)</f>
        <v/>
      </c>
      <c r="G16" s="310"/>
      <c r="H16" s="269"/>
      <c r="I16" s="270"/>
      <c r="J16" s="270"/>
      <c r="K16" s="270"/>
      <c r="L16" s="270"/>
      <c r="M16" s="288"/>
      <c r="N16" s="65">
        <v>11</v>
      </c>
      <c r="O16" s="66" t="s">
        <v>328</v>
      </c>
      <c r="P16" s="65">
        <v>7</v>
      </c>
      <c r="Q16" s="289"/>
      <c r="R16" s="311"/>
      <c r="S16" s="65">
        <v>11</v>
      </c>
      <c r="T16" s="66" t="s">
        <v>328</v>
      </c>
      <c r="U16" s="65">
        <v>6</v>
      </c>
      <c r="V16" s="290"/>
      <c r="W16" s="274"/>
      <c r="X16" s="277"/>
      <c r="Y16" s="279"/>
      <c r="Z16" s="320"/>
    </row>
    <row r="17" spans="1:26" ht="14.25" customHeight="1" x14ac:dyDescent="0.2">
      <c r="A17" s="262" t="s">
        <v>308</v>
      </c>
      <c r="B17" s="292" t="s">
        <v>348</v>
      </c>
      <c r="C17" s="54" t="str">
        <f>IF(M7="","",IF(M7="○","×","○"))</f>
        <v>×</v>
      </c>
      <c r="D17" s="69">
        <f>IF(P7="","",P7)</f>
        <v>9</v>
      </c>
      <c r="E17" s="70" t="s">
        <v>328</v>
      </c>
      <c r="F17" s="71">
        <f>IF(N7="","",N7)</f>
        <v>11</v>
      </c>
      <c r="G17" s="72"/>
      <c r="H17" s="73" t="str">
        <f>IF(M12="","",IF(M12="○","×","○"))</f>
        <v>×</v>
      </c>
      <c r="I17" s="69">
        <f>IF(P12="","",P12)</f>
        <v>7</v>
      </c>
      <c r="J17" s="70" t="s">
        <v>328</v>
      </c>
      <c r="K17" s="71">
        <f>IF(N12="","",N12)</f>
        <v>11</v>
      </c>
      <c r="L17" s="75"/>
      <c r="M17" s="270" t="str">
        <f>IF(M18="","",IF(M18&gt;Q18,"○","×"))</f>
        <v/>
      </c>
      <c r="N17" s="270"/>
      <c r="O17" s="270"/>
      <c r="P17" s="270"/>
      <c r="Q17" s="294"/>
      <c r="R17" s="54" t="str">
        <f>IF(R18="","",IF(R18="W","○",IF(R18="L","×",IF(R18&gt;V18,"○","×"))))</f>
        <v>○</v>
      </c>
      <c r="S17" s="55">
        <v>11</v>
      </c>
      <c r="T17" s="56" t="s">
        <v>328</v>
      </c>
      <c r="U17" s="55">
        <v>8</v>
      </c>
      <c r="V17" s="58"/>
      <c r="W17" s="273">
        <f>IF($B17="","",COUNTIF($C17:$V21,"○"))</f>
        <v>1</v>
      </c>
      <c r="X17" s="276">
        <f>IF($B17="","",COUNTIF($C17:$V21,"×"))</f>
        <v>2</v>
      </c>
      <c r="Y17" s="297">
        <f>IF($B17="","",W17*2+X17)</f>
        <v>4</v>
      </c>
      <c r="Z17" s="284">
        <f>IF(ISERROR(RANK(Y17,$Y$7:$Y$26,0))=TRUE,"",RANK(Y17,$Y$7:$Y$26,0))</f>
        <v>3</v>
      </c>
    </row>
    <row r="18" spans="1:26" ht="14.25" customHeight="1" x14ac:dyDescent="0.2">
      <c r="A18" s="263"/>
      <c r="B18" s="293"/>
      <c r="C18" s="285">
        <f>IF(M8="W","L",IF(M8="L","W",IF(M8="","",Q8)))</f>
        <v>0</v>
      </c>
      <c r="D18" s="77">
        <f>IF(P8="","",P8)</f>
        <v>11</v>
      </c>
      <c r="E18" s="64" t="s">
        <v>328</v>
      </c>
      <c r="F18" s="78">
        <f>IF(N8="","",N8)</f>
        <v>13</v>
      </c>
      <c r="G18" s="286">
        <f>IF(OR(C18="L",C18="W"),"",M8)</f>
        <v>3</v>
      </c>
      <c r="H18" s="287">
        <f>IF(M13="W","L",IF(M13="L","W",IF(M13="","",Q13)))</f>
        <v>2</v>
      </c>
      <c r="I18" s="77">
        <f>IF(P13="","",P13)</f>
        <v>11</v>
      </c>
      <c r="J18" s="64" t="s">
        <v>328</v>
      </c>
      <c r="K18" s="78">
        <f>IF(N13="","",N13)</f>
        <v>6</v>
      </c>
      <c r="L18" s="255">
        <f>IF(OR(H18="L",H18="W"),"",M13)</f>
        <v>3</v>
      </c>
      <c r="M18" s="270"/>
      <c r="N18" s="270"/>
      <c r="O18" s="270"/>
      <c r="P18" s="270"/>
      <c r="Q18" s="294"/>
      <c r="R18" s="287">
        <f>IF(S17="","",IF(S17&gt;U17,1,0)+IF(S18&gt;U18,1,0)+IF(S19&gt;U19,1,0)+IF(S20&gt;U20,1,0)+IF(S21&gt;U21,1,0))</f>
        <v>3</v>
      </c>
      <c r="S18" s="63">
        <v>11</v>
      </c>
      <c r="T18" s="64" t="s">
        <v>328</v>
      </c>
      <c r="U18" s="63">
        <v>9</v>
      </c>
      <c r="V18" s="286">
        <f>IF(OR(R18="L",R18="W"),"",IF(S17="","",IF(S17&lt;U17,1,0)+IF(S18&lt;U18,1,0)+IF(S19&lt;U19,1,0)+IF(S20&lt;U20,1,0)+IF(S21&lt;U21,1,0)))</f>
        <v>2</v>
      </c>
      <c r="W18" s="274"/>
      <c r="X18" s="277"/>
      <c r="Y18" s="298"/>
      <c r="Z18" s="320"/>
    </row>
    <row r="19" spans="1:26" ht="14.25" customHeight="1" x14ac:dyDescent="0.2">
      <c r="A19" s="263"/>
      <c r="B19" s="293"/>
      <c r="C19" s="285"/>
      <c r="D19" s="77">
        <f>IF(P9="","",P9)</f>
        <v>3</v>
      </c>
      <c r="E19" s="64" t="s">
        <v>328</v>
      </c>
      <c r="F19" s="78">
        <f>IF(N9="","",N9)</f>
        <v>11</v>
      </c>
      <c r="G19" s="286"/>
      <c r="H19" s="287"/>
      <c r="I19" s="77">
        <f>IF(P14="","",P14)</f>
        <v>10</v>
      </c>
      <c r="J19" s="64" t="s">
        <v>328</v>
      </c>
      <c r="K19" s="78">
        <f>IF(N14="","",N14)</f>
        <v>12</v>
      </c>
      <c r="L19" s="255"/>
      <c r="M19" s="270"/>
      <c r="N19" s="270"/>
      <c r="O19" s="270"/>
      <c r="P19" s="270"/>
      <c r="Q19" s="294"/>
      <c r="R19" s="287"/>
      <c r="S19" s="63">
        <v>6</v>
      </c>
      <c r="T19" s="64" t="s">
        <v>328</v>
      </c>
      <c r="U19" s="63">
        <v>11</v>
      </c>
      <c r="V19" s="286"/>
      <c r="W19" s="274"/>
      <c r="X19" s="277"/>
      <c r="Y19" s="298"/>
      <c r="Z19" s="320"/>
    </row>
    <row r="20" spans="1:26" ht="14.25" customHeight="1" x14ac:dyDescent="0.2">
      <c r="A20" s="263"/>
      <c r="B20" s="299" t="s">
        <v>349</v>
      </c>
      <c r="C20" s="285"/>
      <c r="D20" s="77" t="str">
        <f>IF(P10="","",P10)</f>
        <v/>
      </c>
      <c r="E20" s="64" t="s">
        <v>328</v>
      </c>
      <c r="F20" s="78" t="str">
        <f>IF(N10="","",N10)</f>
        <v/>
      </c>
      <c r="G20" s="286"/>
      <c r="H20" s="287"/>
      <c r="I20" s="77">
        <f>IF(P15="","",P15)</f>
        <v>11</v>
      </c>
      <c r="J20" s="64" t="s">
        <v>328</v>
      </c>
      <c r="K20" s="78">
        <f>IF(N15="","",N15)</f>
        <v>9</v>
      </c>
      <c r="L20" s="255"/>
      <c r="M20" s="270"/>
      <c r="N20" s="270"/>
      <c r="O20" s="270"/>
      <c r="P20" s="270"/>
      <c r="Q20" s="294"/>
      <c r="R20" s="287"/>
      <c r="S20" s="63">
        <v>9</v>
      </c>
      <c r="T20" s="64" t="s">
        <v>328</v>
      </c>
      <c r="U20" s="63">
        <v>11</v>
      </c>
      <c r="V20" s="286"/>
      <c r="W20" s="274"/>
      <c r="X20" s="277"/>
      <c r="Y20" s="298"/>
      <c r="Z20" s="320"/>
    </row>
    <row r="21" spans="1:26" ht="14.25" customHeight="1" x14ac:dyDescent="0.2">
      <c r="A21" s="291"/>
      <c r="B21" s="300"/>
      <c r="C21" s="285"/>
      <c r="D21" s="81" t="str">
        <f>IF(P11="","",P11)</f>
        <v/>
      </c>
      <c r="E21" s="68" t="s">
        <v>328</v>
      </c>
      <c r="F21" s="82" t="str">
        <f>IF(N11="","",N11)</f>
        <v/>
      </c>
      <c r="G21" s="286"/>
      <c r="H21" s="288"/>
      <c r="I21" s="79">
        <f>IF(P16="","",P16)</f>
        <v>7</v>
      </c>
      <c r="J21" s="66" t="s">
        <v>328</v>
      </c>
      <c r="K21" s="80">
        <f>IF(N16="","",N16)</f>
        <v>11</v>
      </c>
      <c r="L21" s="289"/>
      <c r="M21" s="295"/>
      <c r="N21" s="295"/>
      <c r="O21" s="295"/>
      <c r="P21" s="295"/>
      <c r="Q21" s="296"/>
      <c r="R21" s="288"/>
      <c r="S21" s="65">
        <v>11</v>
      </c>
      <c r="T21" s="66" t="s">
        <v>328</v>
      </c>
      <c r="U21" s="65">
        <v>7</v>
      </c>
      <c r="V21" s="290"/>
      <c r="W21" s="274"/>
      <c r="X21" s="277"/>
      <c r="Y21" s="279"/>
      <c r="Z21" s="320"/>
    </row>
    <row r="22" spans="1:26" ht="14.25" customHeight="1" x14ac:dyDescent="0.2">
      <c r="A22" s="262" t="s">
        <v>305</v>
      </c>
      <c r="B22" s="265" t="s">
        <v>343</v>
      </c>
      <c r="C22" s="83" t="str">
        <f>IF(R7="","",IF(R7="○","×","○"))</f>
        <v>×</v>
      </c>
      <c r="D22" s="69">
        <f>IF(U7="","",U7)</f>
        <v>7</v>
      </c>
      <c r="E22" s="70" t="s">
        <v>328</v>
      </c>
      <c r="F22" s="71">
        <f>IF(S7="","",S7)</f>
        <v>11</v>
      </c>
      <c r="G22" s="75"/>
      <c r="H22" s="76" t="str">
        <f>IF(R12="","",IF(R12="○","×","○"))</f>
        <v>×</v>
      </c>
      <c r="I22" s="84">
        <f>IF(U12="","",U12)</f>
        <v>6</v>
      </c>
      <c r="J22" s="56" t="s">
        <v>328</v>
      </c>
      <c r="K22" s="85">
        <f>IF(S12="","",S12)</f>
        <v>11</v>
      </c>
      <c r="L22" s="86"/>
      <c r="M22" s="76" t="str">
        <f>IF(R17="","",IF(R17="○","×","○"))</f>
        <v>×</v>
      </c>
      <c r="N22" s="69">
        <f>IF(U17="","",U17)</f>
        <v>8</v>
      </c>
      <c r="O22" s="70" t="s">
        <v>328</v>
      </c>
      <c r="P22" s="71">
        <f>IF(S17="","",S17)</f>
        <v>11</v>
      </c>
      <c r="Q22" s="72"/>
      <c r="R22" s="267" t="str">
        <f>IF(R23="","",IF(R23&gt;V23,"○","×"))</f>
        <v/>
      </c>
      <c r="S22" s="268"/>
      <c r="T22" s="268"/>
      <c r="U22" s="268"/>
      <c r="V22" s="268"/>
      <c r="W22" s="273">
        <f>IF($B22="","",COUNTIF($C22:$V26,"○"))</f>
        <v>0</v>
      </c>
      <c r="X22" s="276">
        <f>IF($B22="","",COUNTIF($C22:$V26,"×"))</f>
        <v>3</v>
      </c>
      <c r="Y22" s="279">
        <f>IF($B22="","",W22*2+X22)</f>
        <v>3</v>
      </c>
      <c r="Z22" s="284">
        <f>IF(ISERROR(RANK(Y22,$Y$7:$Y$26,0))=TRUE,"",RANK(Y22,$Y$7:$Y$26,0))</f>
        <v>4</v>
      </c>
    </row>
    <row r="23" spans="1:26" ht="14.25" customHeight="1" x14ac:dyDescent="0.2">
      <c r="A23" s="263"/>
      <c r="B23" s="266"/>
      <c r="C23" s="253">
        <f>IF(R8="W","L",IF(R8="L","W",IF(R8="","",V8)))</f>
        <v>1</v>
      </c>
      <c r="D23" s="77">
        <f>IF(U8="","",U8)</f>
        <v>7</v>
      </c>
      <c r="E23" s="64" t="s">
        <v>328</v>
      </c>
      <c r="F23" s="78">
        <f>IF(S8="","",S8)</f>
        <v>11</v>
      </c>
      <c r="G23" s="255">
        <f>IF(OR(C23="L",C23="W"),"",R8)</f>
        <v>3</v>
      </c>
      <c r="H23" s="257">
        <f>IF(R13="W","L",IF(R13="L","W",IF(R13="","",V13)))</f>
        <v>2</v>
      </c>
      <c r="I23" s="77">
        <f>IF(U13="","",U13)</f>
        <v>11</v>
      </c>
      <c r="J23" s="64" t="s">
        <v>328</v>
      </c>
      <c r="K23" s="78">
        <f>IF(S13="","",S13)</f>
        <v>6</v>
      </c>
      <c r="L23" s="255">
        <f>IF(OR(H23="L",H23="W"),"",R13)</f>
        <v>3</v>
      </c>
      <c r="M23" s="257">
        <f>IF(R18="W","L",IF(R18="L","W",IF(R18="","",V18)))</f>
        <v>2</v>
      </c>
      <c r="N23" s="77">
        <f>IF(U18="","",U18)</f>
        <v>9</v>
      </c>
      <c r="O23" s="64" t="s">
        <v>328</v>
      </c>
      <c r="P23" s="78">
        <f>IF(S18="","",S18)</f>
        <v>11</v>
      </c>
      <c r="Q23" s="260">
        <f>IF(OR(M23="L",M23="W"),"",R18)</f>
        <v>3</v>
      </c>
      <c r="R23" s="269"/>
      <c r="S23" s="270"/>
      <c r="T23" s="270"/>
      <c r="U23" s="270"/>
      <c r="V23" s="270"/>
      <c r="W23" s="274"/>
      <c r="X23" s="277"/>
      <c r="Y23" s="280"/>
      <c r="Z23" s="320"/>
    </row>
    <row r="24" spans="1:26" ht="14.25" customHeight="1" x14ac:dyDescent="0.2">
      <c r="A24" s="263"/>
      <c r="B24" s="266"/>
      <c r="C24" s="253"/>
      <c r="D24" s="77">
        <f>IF(U9="","",U9)</f>
        <v>11</v>
      </c>
      <c r="E24" s="64" t="s">
        <v>328</v>
      </c>
      <c r="F24" s="78">
        <f>IF(S9="","",S9)</f>
        <v>7</v>
      </c>
      <c r="G24" s="255"/>
      <c r="H24" s="257"/>
      <c r="I24" s="77">
        <f>IF(U14="","",U14)</f>
        <v>11</v>
      </c>
      <c r="J24" s="64" t="s">
        <v>328</v>
      </c>
      <c r="K24" s="78">
        <f>IF(S14="","",S14)</f>
        <v>7</v>
      </c>
      <c r="L24" s="255"/>
      <c r="M24" s="257"/>
      <c r="N24" s="77">
        <f>IF(U19="","",U19)</f>
        <v>11</v>
      </c>
      <c r="O24" s="64" t="s">
        <v>328</v>
      </c>
      <c r="P24" s="78">
        <f>IF(S19="","",S19)</f>
        <v>6</v>
      </c>
      <c r="Q24" s="260"/>
      <c r="R24" s="269"/>
      <c r="S24" s="270"/>
      <c r="T24" s="270"/>
      <c r="U24" s="270"/>
      <c r="V24" s="270"/>
      <c r="W24" s="274"/>
      <c r="X24" s="277"/>
      <c r="Y24" s="280"/>
      <c r="Z24" s="320"/>
    </row>
    <row r="25" spans="1:26" ht="14.25" customHeight="1" x14ac:dyDescent="0.2">
      <c r="A25" s="263"/>
      <c r="B25" s="282" t="s">
        <v>344</v>
      </c>
      <c r="C25" s="253"/>
      <c r="D25" s="77">
        <f>IF(U10="","",U10)</f>
        <v>5</v>
      </c>
      <c r="E25" s="64" t="s">
        <v>328</v>
      </c>
      <c r="F25" s="78">
        <f>IF(S10="","",S10)</f>
        <v>11</v>
      </c>
      <c r="G25" s="255"/>
      <c r="H25" s="257"/>
      <c r="I25" s="77">
        <f>IF(U15="","",U15)</f>
        <v>6</v>
      </c>
      <c r="J25" s="64" t="s">
        <v>328</v>
      </c>
      <c r="K25" s="78">
        <f>IF(S15="","",S15)</f>
        <v>11</v>
      </c>
      <c r="L25" s="255"/>
      <c r="M25" s="257"/>
      <c r="N25" s="77">
        <f>IF(U20="","",U20)</f>
        <v>11</v>
      </c>
      <c r="O25" s="64" t="s">
        <v>328</v>
      </c>
      <c r="P25" s="78">
        <f>IF(S20="","",S20)</f>
        <v>9</v>
      </c>
      <c r="Q25" s="260"/>
      <c r="R25" s="269"/>
      <c r="S25" s="270"/>
      <c r="T25" s="270"/>
      <c r="U25" s="270"/>
      <c r="V25" s="270"/>
      <c r="W25" s="274"/>
      <c r="X25" s="277"/>
      <c r="Y25" s="280"/>
      <c r="Z25" s="320"/>
    </row>
    <row r="26" spans="1:26" ht="14.25" customHeight="1" thickBot="1" x14ac:dyDescent="0.25">
      <c r="A26" s="264"/>
      <c r="B26" s="283"/>
      <c r="C26" s="254"/>
      <c r="D26" s="87" t="str">
        <f>IF(U11="","",U11)</f>
        <v/>
      </c>
      <c r="E26" s="88" t="s">
        <v>328</v>
      </c>
      <c r="F26" s="89" t="str">
        <f>IF(S11="","",S11)</f>
        <v/>
      </c>
      <c r="G26" s="256"/>
      <c r="H26" s="258"/>
      <c r="I26" s="90">
        <f>IF(U16="","",U16)</f>
        <v>6</v>
      </c>
      <c r="J26" s="91" t="s">
        <v>328</v>
      </c>
      <c r="K26" s="92">
        <f>IF(S16="","",S16)</f>
        <v>11</v>
      </c>
      <c r="L26" s="259"/>
      <c r="M26" s="258"/>
      <c r="N26" s="90">
        <f>IF(U21="","",U21)</f>
        <v>7</v>
      </c>
      <c r="O26" s="91" t="s">
        <v>328</v>
      </c>
      <c r="P26" s="92">
        <f>IF(S21="","",S21)</f>
        <v>11</v>
      </c>
      <c r="Q26" s="261"/>
      <c r="R26" s="271"/>
      <c r="S26" s="272"/>
      <c r="T26" s="272"/>
      <c r="U26" s="272"/>
      <c r="V26" s="272"/>
      <c r="W26" s="275"/>
      <c r="X26" s="278"/>
      <c r="Y26" s="281"/>
      <c r="Z26" s="331"/>
    </row>
    <row r="29" spans="1:26" ht="21" customHeight="1" x14ac:dyDescent="0.2">
      <c r="B29" s="52"/>
      <c r="C29" s="318" t="s">
        <v>330</v>
      </c>
      <c r="D29" s="318"/>
      <c r="E29" s="318"/>
      <c r="F29" s="318"/>
      <c r="G29" s="318"/>
      <c r="H29" s="318"/>
      <c r="I29" s="318"/>
      <c r="J29" s="318"/>
      <c r="K29" s="318"/>
      <c r="L29" s="318"/>
      <c r="N29" s="53"/>
      <c r="O29" s="319" t="s">
        <v>329</v>
      </c>
      <c r="P29" s="319"/>
      <c r="Q29" s="319"/>
      <c r="R29" s="319"/>
      <c r="S29" s="319"/>
      <c r="T29" s="319"/>
      <c r="U29" s="319"/>
      <c r="V29" s="319"/>
    </row>
    <row r="30" spans="1:26" ht="15.75" customHeight="1" thickBot="1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6" ht="13.8" x14ac:dyDescent="0.2">
      <c r="A31" s="323"/>
      <c r="B31" s="324"/>
      <c r="C31" s="393" t="s">
        <v>306</v>
      </c>
      <c r="D31" s="394"/>
      <c r="E31" s="394"/>
      <c r="F31" s="394"/>
      <c r="G31" s="395"/>
      <c r="H31" s="396" t="s">
        <v>311</v>
      </c>
      <c r="I31" s="394"/>
      <c r="J31" s="394"/>
      <c r="K31" s="394"/>
      <c r="L31" s="395"/>
      <c r="M31" s="330" t="s">
        <v>310</v>
      </c>
      <c r="N31" s="328"/>
      <c r="O31" s="328"/>
      <c r="P31" s="328"/>
      <c r="Q31" s="329"/>
      <c r="R31" s="330" t="s">
        <v>307</v>
      </c>
      <c r="S31" s="328"/>
      <c r="T31" s="328"/>
      <c r="U31" s="328"/>
      <c r="V31" s="328"/>
      <c r="W31" s="332" t="s">
        <v>325</v>
      </c>
      <c r="X31" s="334" t="s">
        <v>326</v>
      </c>
      <c r="Y31" s="334" t="s">
        <v>327</v>
      </c>
      <c r="Z31" s="336" t="s">
        <v>314</v>
      </c>
    </row>
    <row r="32" spans="1:26" ht="29.25" customHeight="1" thickBot="1" x14ac:dyDescent="0.25">
      <c r="A32" s="325"/>
      <c r="B32" s="326"/>
      <c r="C32" s="397" t="str">
        <f>IF(B33="","",B33)</f>
        <v>宮﨑結</v>
      </c>
      <c r="D32" s="389"/>
      <c r="E32" s="389"/>
      <c r="F32" s="389"/>
      <c r="G32" s="389"/>
      <c r="H32" s="388" t="str">
        <f>IF(B38="","",B38)</f>
        <v>寺田蘭</v>
      </c>
      <c r="I32" s="389"/>
      <c r="J32" s="389"/>
      <c r="K32" s="389"/>
      <c r="L32" s="389"/>
      <c r="M32" s="315" t="str">
        <f>IF(B43="","",B43)</f>
        <v>柴田</v>
      </c>
      <c r="N32" s="315"/>
      <c r="O32" s="315"/>
      <c r="P32" s="315"/>
      <c r="Q32" s="315"/>
      <c r="R32" s="316" t="str">
        <f>IF(B48="","",B48)</f>
        <v>中川</v>
      </c>
      <c r="S32" s="316"/>
      <c r="T32" s="316"/>
      <c r="U32" s="316"/>
      <c r="V32" s="317"/>
      <c r="W32" s="333"/>
      <c r="X32" s="335"/>
      <c r="Y32" s="335"/>
      <c r="Z32" s="337"/>
    </row>
    <row r="33" spans="1:26" ht="14.25" customHeight="1" x14ac:dyDescent="0.2">
      <c r="A33" s="352" t="s">
        <v>306</v>
      </c>
      <c r="B33" s="355" t="s">
        <v>342</v>
      </c>
      <c r="C33" s="357" t="str">
        <f>IF(C34="","",IF(C34&gt;G34,"○","×"))</f>
        <v/>
      </c>
      <c r="D33" s="358"/>
      <c r="E33" s="358"/>
      <c r="F33" s="358"/>
      <c r="G33" s="359"/>
      <c r="H33" s="119" t="str">
        <f>IF(H34="","",IF(H34="W","○",IF(H34="L","×",IF(H34&gt;L34,"○","×"))))</f>
        <v/>
      </c>
      <c r="I33" s="120"/>
      <c r="J33" s="121" t="s">
        <v>328</v>
      </c>
      <c r="K33" s="120"/>
      <c r="L33" s="122"/>
      <c r="M33" s="119" t="str">
        <f>IF(M34="","",IF(M34="W","○",IF(M34="L","×",IF(M34&gt;Q34,"○","×"))))</f>
        <v/>
      </c>
      <c r="N33" s="120"/>
      <c r="O33" s="121" t="s">
        <v>328</v>
      </c>
      <c r="P33" s="120"/>
      <c r="Q33" s="123"/>
      <c r="R33" s="124" t="str">
        <f>IF(R34="","",IF(R34="W","○",IF(R34="L","×",IF(R34&gt;V34,"○","×"))))</f>
        <v/>
      </c>
      <c r="S33" s="125"/>
      <c r="T33" s="126" t="s">
        <v>328</v>
      </c>
      <c r="U33" s="125"/>
      <c r="V33" s="127"/>
      <c r="W33" s="363">
        <f>IF($B33="","",COUNTIF($C33:$V37,"○"))</f>
        <v>0</v>
      </c>
      <c r="X33" s="365">
        <f>IF($B33="","",COUNTIF($C33:$V37,"×"))</f>
        <v>0</v>
      </c>
      <c r="Y33" s="367">
        <f>IF($B33="","",W33*2+X33)</f>
        <v>0</v>
      </c>
      <c r="Z33" s="373">
        <f>IF(ISERROR(RANK(Y33,$Y$33:$Y$52,0))=TRUE,"",RANK(Y33,$Y$33:$Y$52,0)+4)</f>
        <v>7</v>
      </c>
    </row>
    <row r="34" spans="1:26" ht="14.25" customHeight="1" x14ac:dyDescent="0.2">
      <c r="A34" s="353"/>
      <c r="B34" s="356"/>
      <c r="C34" s="357"/>
      <c r="D34" s="358"/>
      <c r="E34" s="358"/>
      <c r="F34" s="358"/>
      <c r="G34" s="359"/>
      <c r="H34" s="349" t="str">
        <f>IF(I33="","",IF(I33&gt;K33,1,0)+IF(I34&gt;K34,1,0)+IF(I35&gt;K35,1,0)+IF(I36&gt;K36,1,0)+IF(I37&gt;K37,1,0))</f>
        <v/>
      </c>
      <c r="I34" s="128"/>
      <c r="J34" s="129" t="s">
        <v>328</v>
      </c>
      <c r="K34" s="128"/>
      <c r="L34" s="375" t="str">
        <f>IF(OR(H34="L",H34="W"),"",IF(I33="","",IF(I33&lt;K33,1,0)+IF(I34&lt;K34,1,0)+IF(I35&lt;K35,1,0)+IF(I36&lt;K36,1,0)+IF(I37&lt;K37,1,0)))</f>
        <v/>
      </c>
      <c r="M34" s="349" t="str">
        <f>IF(N33="","",IF(N33&gt;P33,1,0)+IF(N34&gt;P34,1,0)+IF(N35&gt;P35,1,0)+IF(N36&gt;P36,1,0)+IF(N37&gt;P37,1,0))</f>
        <v/>
      </c>
      <c r="N34" s="128"/>
      <c r="O34" s="129" t="s">
        <v>328</v>
      </c>
      <c r="P34" s="128"/>
      <c r="Q34" s="348" t="str">
        <f>IF(OR(M34="L",M34="W"),"",IF(N33="","",IF(N33&lt;P33,1,0)+IF(N34&lt;P34,1,0)+IF(N35&lt;P35,1,0)+IF(N36&lt;P36,1,0)+IF(N37&lt;P37,1,0)))</f>
        <v/>
      </c>
      <c r="R34" s="349" t="str">
        <f>IF(S33="","",IF(S33&gt;U33,1,0)+IF(S34&gt;U34,1,0)+IF(S35&gt;U35,1,0)+IF(S36&gt;U36,1,0)+IF(S37&gt;U37,1,0))</f>
        <v/>
      </c>
      <c r="S34" s="128"/>
      <c r="T34" s="129" t="s">
        <v>328</v>
      </c>
      <c r="U34" s="128"/>
      <c r="V34" s="391" t="str">
        <f>IF(OR(R34="L",R34="W"),"",IF(S33="","",IF(S33&lt;U33,1,0)+IF(S34&lt;U34,1,0)+IF(S35&lt;U35,1,0)+IF(S36&lt;U36,1,0)+IF(S37&lt;U37,1,0)))</f>
        <v/>
      </c>
      <c r="W34" s="364"/>
      <c r="X34" s="366"/>
      <c r="Y34" s="368"/>
      <c r="Z34" s="390"/>
    </row>
    <row r="35" spans="1:26" ht="14.25" customHeight="1" x14ac:dyDescent="0.2">
      <c r="A35" s="353"/>
      <c r="B35" s="356"/>
      <c r="C35" s="357"/>
      <c r="D35" s="358"/>
      <c r="E35" s="358"/>
      <c r="F35" s="358"/>
      <c r="G35" s="359"/>
      <c r="H35" s="349"/>
      <c r="I35" s="128"/>
      <c r="J35" s="129" t="s">
        <v>328</v>
      </c>
      <c r="K35" s="128"/>
      <c r="L35" s="375"/>
      <c r="M35" s="349"/>
      <c r="N35" s="128"/>
      <c r="O35" s="129" t="s">
        <v>328</v>
      </c>
      <c r="P35" s="128"/>
      <c r="Q35" s="348"/>
      <c r="R35" s="349"/>
      <c r="S35" s="128"/>
      <c r="T35" s="129" t="s">
        <v>328</v>
      </c>
      <c r="U35" s="128"/>
      <c r="V35" s="391"/>
      <c r="W35" s="364"/>
      <c r="X35" s="366"/>
      <c r="Y35" s="368"/>
      <c r="Z35" s="390"/>
    </row>
    <row r="36" spans="1:26" ht="14.25" customHeight="1" x14ac:dyDescent="0.2">
      <c r="A36" s="353"/>
      <c r="B36" s="370" t="s">
        <v>341</v>
      </c>
      <c r="C36" s="357"/>
      <c r="D36" s="358"/>
      <c r="E36" s="358"/>
      <c r="F36" s="358"/>
      <c r="G36" s="359"/>
      <c r="H36" s="349"/>
      <c r="I36" s="128"/>
      <c r="J36" s="129" t="s">
        <v>328</v>
      </c>
      <c r="K36" s="128"/>
      <c r="L36" s="375"/>
      <c r="M36" s="349"/>
      <c r="N36" s="128"/>
      <c r="O36" s="129" t="s">
        <v>328</v>
      </c>
      <c r="P36" s="128"/>
      <c r="Q36" s="348"/>
      <c r="R36" s="349"/>
      <c r="S36" s="128"/>
      <c r="T36" s="129" t="s">
        <v>328</v>
      </c>
      <c r="U36" s="128"/>
      <c r="V36" s="391"/>
      <c r="W36" s="364"/>
      <c r="X36" s="366"/>
      <c r="Y36" s="368"/>
      <c r="Z36" s="390"/>
    </row>
    <row r="37" spans="1:26" ht="14.25" customHeight="1" x14ac:dyDescent="0.2">
      <c r="A37" s="354"/>
      <c r="B37" s="370"/>
      <c r="C37" s="360"/>
      <c r="D37" s="361"/>
      <c r="E37" s="361"/>
      <c r="F37" s="361"/>
      <c r="G37" s="362"/>
      <c r="H37" s="350"/>
      <c r="I37" s="130"/>
      <c r="J37" s="131" t="s">
        <v>328</v>
      </c>
      <c r="K37" s="130"/>
      <c r="L37" s="376"/>
      <c r="M37" s="349"/>
      <c r="N37" s="132"/>
      <c r="O37" s="133" t="s">
        <v>328</v>
      </c>
      <c r="P37" s="132"/>
      <c r="Q37" s="348"/>
      <c r="R37" s="350"/>
      <c r="S37" s="130"/>
      <c r="T37" s="131" t="s">
        <v>328</v>
      </c>
      <c r="U37" s="130"/>
      <c r="V37" s="392"/>
      <c r="W37" s="364"/>
      <c r="X37" s="366"/>
      <c r="Y37" s="369"/>
      <c r="Z37" s="390"/>
    </row>
    <row r="38" spans="1:26" ht="14.25" customHeight="1" x14ac:dyDescent="0.2">
      <c r="A38" s="379" t="s">
        <v>311</v>
      </c>
      <c r="B38" s="380" t="s">
        <v>353</v>
      </c>
      <c r="C38" s="119" t="str">
        <f>IF(H33="","",IF(H33="○","×","○"))</f>
        <v/>
      </c>
      <c r="D38" s="134" t="str">
        <f>IF(K33="","",K33)</f>
        <v/>
      </c>
      <c r="E38" s="135" t="s">
        <v>328</v>
      </c>
      <c r="F38" s="136" t="str">
        <f>IF(I33="","",I33)</f>
        <v/>
      </c>
      <c r="G38" s="137"/>
      <c r="H38" s="381" t="str">
        <f>IF(H39="","",IF(H39&gt;L39,"○","×"))</f>
        <v/>
      </c>
      <c r="I38" s="382"/>
      <c r="J38" s="382"/>
      <c r="K38" s="382"/>
      <c r="L38" s="382"/>
      <c r="M38" s="138" t="str">
        <f>IF(M39="","",IF(M39="W","○",IF(M39="L","×",IF(M39&gt;Q39,"○","×"))))</f>
        <v/>
      </c>
      <c r="N38" s="139"/>
      <c r="O38" s="135" t="s">
        <v>328</v>
      </c>
      <c r="P38" s="139"/>
      <c r="Q38" s="140"/>
      <c r="R38" s="141" t="str">
        <f>IF(R39="","",IF(R39="W","○",IF(R39="L","×",IF(R39&gt;V39,"○","×"))))</f>
        <v/>
      </c>
      <c r="S38" s="120"/>
      <c r="T38" s="121" t="s">
        <v>328</v>
      </c>
      <c r="U38" s="120"/>
      <c r="V38" s="123"/>
      <c r="W38" s="384">
        <f>IF($B38="","",COUNTIF($C38:$V42,"○"))</f>
        <v>0</v>
      </c>
      <c r="X38" s="365">
        <f>IF($B38="","",COUNTIF($C38:$V42,"×"))</f>
        <v>0</v>
      </c>
      <c r="Y38" s="386">
        <f>IF($B38="","",W38*2+X38)</f>
        <v>0</v>
      </c>
      <c r="Z38" s="371">
        <f t="shared" ref="Z38" si="0">IF(ISERROR(RANK(Y38,$Y$33:$Y$52,0))=TRUE,"",RANK(Y38,$Y$33:$Y$52,0)+4)</f>
        <v>7</v>
      </c>
    </row>
    <row r="39" spans="1:26" ht="14.25" customHeight="1" x14ac:dyDescent="0.2">
      <c r="A39" s="353"/>
      <c r="B39" s="356"/>
      <c r="C39" s="347" t="str">
        <f>IF(H34="W","L",IF(H34="L","W",IF(H34="","",L34)))</f>
        <v/>
      </c>
      <c r="D39" s="142" t="str">
        <f>IF(K34="","",K34)</f>
        <v/>
      </c>
      <c r="E39" s="129" t="s">
        <v>328</v>
      </c>
      <c r="F39" s="143" t="str">
        <f>IF(I34="","",I34)</f>
        <v/>
      </c>
      <c r="G39" s="375" t="str">
        <f>IF(OR(C39="L",C39="W"),"",H34)</f>
        <v/>
      </c>
      <c r="H39" s="383"/>
      <c r="I39" s="358"/>
      <c r="J39" s="358"/>
      <c r="K39" s="358"/>
      <c r="L39" s="358"/>
      <c r="M39" s="349" t="str">
        <f>IF(N38="","",IF(N38&gt;P38,1,0)+IF(N39&gt;P39,1,0)+IF(N40&gt;P40,1,0)+IF(N41&gt;P41,1,0)+IF(N42&gt;P42,1,0))</f>
        <v/>
      </c>
      <c r="N39" s="128"/>
      <c r="O39" s="129" t="s">
        <v>328</v>
      </c>
      <c r="P39" s="128"/>
      <c r="Q39" s="342" t="str">
        <f>IF(OR(M39="L",M39="W"),"",IF(N38="","",IF(N38&lt;P38,1,0)+IF(N39&lt;P39,1,0)+IF(N40&lt;P40,1,0)+IF(N41&lt;P41,1,0)+IF(N42&lt;P42,1,0)))</f>
        <v/>
      </c>
      <c r="R39" s="344" t="str">
        <f>IF(S38="","",IF(S38&gt;U38,1,0)+IF(S39&gt;U39,1,0)+IF(S40&gt;U40,1,0)+IF(S41&gt;U41,1,0)+IF(S42&gt;U42,1,0))</f>
        <v/>
      </c>
      <c r="S39" s="128"/>
      <c r="T39" s="129" t="s">
        <v>328</v>
      </c>
      <c r="U39" s="128"/>
      <c r="V39" s="348" t="str">
        <f>IF(OR(R39="L",R39="W"),"",IF(S38="","",IF(S38&lt;U38,1,0)+IF(S39&lt;U39,1,0)+IF(S40&lt;U40,1,0)+IF(S41&lt;U41,1,0)+IF(S42&lt;U42,1,0)))</f>
        <v/>
      </c>
      <c r="W39" s="385"/>
      <c r="X39" s="366"/>
      <c r="Y39" s="368"/>
      <c r="Z39" s="372"/>
    </row>
    <row r="40" spans="1:26" ht="14.25" customHeight="1" x14ac:dyDescent="0.2">
      <c r="A40" s="353"/>
      <c r="B40" s="356"/>
      <c r="C40" s="347"/>
      <c r="D40" s="142" t="str">
        <f>IF(K35="","",K35)</f>
        <v/>
      </c>
      <c r="E40" s="129" t="s">
        <v>328</v>
      </c>
      <c r="F40" s="143" t="str">
        <f>IF(I35="","",I35)</f>
        <v/>
      </c>
      <c r="G40" s="375"/>
      <c r="H40" s="383"/>
      <c r="I40" s="358"/>
      <c r="J40" s="358"/>
      <c r="K40" s="358"/>
      <c r="L40" s="358"/>
      <c r="M40" s="349"/>
      <c r="N40" s="128"/>
      <c r="O40" s="129" t="s">
        <v>328</v>
      </c>
      <c r="P40" s="128"/>
      <c r="Q40" s="342"/>
      <c r="R40" s="344"/>
      <c r="S40" s="128"/>
      <c r="T40" s="129" t="s">
        <v>328</v>
      </c>
      <c r="U40" s="128"/>
      <c r="V40" s="348"/>
      <c r="W40" s="385"/>
      <c r="X40" s="366"/>
      <c r="Y40" s="368"/>
      <c r="Z40" s="372"/>
    </row>
    <row r="41" spans="1:26" ht="14.25" customHeight="1" x14ac:dyDescent="0.2">
      <c r="A41" s="353"/>
      <c r="B41" s="370" t="s">
        <v>341</v>
      </c>
      <c r="C41" s="347"/>
      <c r="D41" s="142" t="str">
        <f>IF(K36="","",K36)</f>
        <v/>
      </c>
      <c r="E41" s="129" t="s">
        <v>328</v>
      </c>
      <c r="F41" s="143" t="str">
        <f>IF(I36="","",I36)</f>
        <v/>
      </c>
      <c r="G41" s="375"/>
      <c r="H41" s="383"/>
      <c r="I41" s="358"/>
      <c r="J41" s="358"/>
      <c r="K41" s="358"/>
      <c r="L41" s="358"/>
      <c r="M41" s="349"/>
      <c r="N41" s="128"/>
      <c r="O41" s="129" t="s">
        <v>328</v>
      </c>
      <c r="P41" s="128"/>
      <c r="Q41" s="342"/>
      <c r="R41" s="344"/>
      <c r="S41" s="128"/>
      <c r="T41" s="129" t="s">
        <v>328</v>
      </c>
      <c r="U41" s="128"/>
      <c r="V41" s="348"/>
      <c r="W41" s="385"/>
      <c r="X41" s="366"/>
      <c r="Y41" s="368"/>
      <c r="Z41" s="372"/>
    </row>
    <row r="42" spans="1:26" ht="14.25" customHeight="1" x14ac:dyDescent="0.2">
      <c r="A42" s="354"/>
      <c r="B42" s="387"/>
      <c r="C42" s="374"/>
      <c r="D42" s="144" t="str">
        <f>IF(K37="","",K37)</f>
        <v/>
      </c>
      <c r="E42" s="131" t="s">
        <v>328</v>
      </c>
      <c r="F42" s="145" t="str">
        <f>IF(I37="","",I37)</f>
        <v/>
      </c>
      <c r="G42" s="376"/>
      <c r="H42" s="383"/>
      <c r="I42" s="358"/>
      <c r="J42" s="358"/>
      <c r="K42" s="358"/>
      <c r="L42" s="358"/>
      <c r="M42" s="350"/>
      <c r="N42" s="130"/>
      <c r="O42" s="131" t="s">
        <v>328</v>
      </c>
      <c r="P42" s="130"/>
      <c r="Q42" s="351"/>
      <c r="R42" s="377"/>
      <c r="S42" s="130"/>
      <c r="T42" s="131" t="s">
        <v>328</v>
      </c>
      <c r="U42" s="130"/>
      <c r="V42" s="378"/>
      <c r="W42" s="385"/>
      <c r="X42" s="366"/>
      <c r="Y42" s="369"/>
      <c r="Z42" s="373"/>
    </row>
    <row r="43" spans="1:26" ht="14.25" customHeight="1" x14ac:dyDescent="0.2">
      <c r="A43" s="262" t="s">
        <v>310</v>
      </c>
      <c r="B43" s="292" t="s">
        <v>350</v>
      </c>
      <c r="C43" s="119" t="str">
        <f>IF(M33="","",IF(M33="○","×","○"))</f>
        <v/>
      </c>
      <c r="D43" s="134" t="str">
        <f>IF(P33="","",P33)</f>
        <v/>
      </c>
      <c r="E43" s="135" t="s">
        <v>328</v>
      </c>
      <c r="F43" s="136" t="str">
        <f>IF(N33="","",N33)</f>
        <v/>
      </c>
      <c r="G43" s="137"/>
      <c r="H43" s="138" t="str">
        <f>IF(M38="","",IF(M38="○","×","○"))</f>
        <v/>
      </c>
      <c r="I43" s="134" t="str">
        <f>IF(P38="","",P38)</f>
        <v/>
      </c>
      <c r="J43" s="135" t="s">
        <v>328</v>
      </c>
      <c r="K43" s="136" t="str">
        <f>IF(N38="","",N38)</f>
        <v/>
      </c>
      <c r="L43" s="140"/>
      <c r="M43" s="270" t="str">
        <f>IF(M44="","",IF(M44&gt;Q44,"○","×"))</f>
        <v/>
      </c>
      <c r="N43" s="270"/>
      <c r="O43" s="270"/>
      <c r="P43" s="270"/>
      <c r="Q43" s="294"/>
      <c r="R43" s="54" t="str">
        <f>IF(R44="","",IF(R44="W","○",IF(R44="L","×",IF(R44&gt;V44,"○","×"))))</f>
        <v>○</v>
      </c>
      <c r="S43" s="55">
        <v>11</v>
      </c>
      <c r="T43" s="56" t="s">
        <v>328</v>
      </c>
      <c r="U43" s="55">
        <v>8</v>
      </c>
      <c r="V43" s="58"/>
      <c r="W43" s="273">
        <f>IF($B43="","",COUNTIF($C43:$V47,"○"))</f>
        <v>1</v>
      </c>
      <c r="X43" s="276">
        <f>IF($B43="","",COUNTIF($C43:$V47,"×"))</f>
        <v>0</v>
      </c>
      <c r="Y43" s="297">
        <f>IF($B43="","",W43*2+X43)</f>
        <v>2</v>
      </c>
      <c r="Z43" s="250">
        <f t="shared" ref="Z43" si="1">IF(ISERROR(RANK(Y43,$Y$33:$Y$52,0))=TRUE,"",RANK(Y43,$Y$33:$Y$52,0)+4)</f>
        <v>5</v>
      </c>
    </row>
    <row r="44" spans="1:26" ht="14.25" customHeight="1" x14ac:dyDescent="0.2">
      <c r="A44" s="263"/>
      <c r="B44" s="293"/>
      <c r="C44" s="347" t="str">
        <f>IF(M34="W","L",IF(M34="L","W",IF(M34="","",Q34)))</f>
        <v/>
      </c>
      <c r="D44" s="142" t="str">
        <f>IF(P34="","",P34)</f>
        <v/>
      </c>
      <c r="E44" s="129" t="s">
        <v>328</v>
      </c>
      <c r="F44" s="143" t="str">
        <f>IF(N34="","",N34)</f>
        <v/>
      </c>
      <c r="G44" s="348" t="str">
        <f>IF(OR(C44="L",C44="W"),"",M34)</f>
        <v/>
      </c>
      <c r="H44" s="349" t="str">
        <f>IF(M39="W","L",IF(M39="L","W",IF(M39="","",Q39)))</f>
        <v/>
      </c>
      <c r="I44" s="142" t="str">
        <f>IF(P39="","",P39)</f>
        <v/>
      </c>
      <c r="J44" s="129" t="s">
        <v>328</v>
      </c>
      <c r="K44" s="143" t="str">
        <f>IF(N39="","",N39)</f>
        <v/>
      </c>
      <c r="L44" s="342" t="str">
        <f>IF(OR(H44="L",H44="W"),"",M39)</f>
        <v/>
      </c>
      <c r="M44" s="270"/>
      <c r="N44" s="270"/>
      <c r="O44" s="270"/>
      <c r="P44" s="270"/>
      <c r="Q44" s="294"/>
      <c r="R44" s="287">
        <f>IF(S43="","",IF(S43&gt;U43,1,0)+IF(S44&gt;U44,1,0)+IF(S45&gt;U45,1,0)+IF(S46&gt;U46,1,0)+IF(S47&gt;U47,1,0))</f>
        <v>3</v>
      </c>
      <c r="S44" s="63">
        <v>11</v>
      </c>
      <c r="T44" s="64" t="s">
        <v>328</v>
      </c>
      <c r="U44" s="63">
        <v>9</v>
      </c>
      <c r="V44" s="286">
        <f>IF(OR(R44="L",R44="W"),"",IF(S43="","",IF(S43&lt;U43,1,0)+IF(S44&lt;U44,1,0)+IF(S45&lt;U45,1,0)+IF(S46&lt;U46,1,0)+IF(S47&lt;U47,1,0)))</f>
        <v>0</v>
      </c>
      <c r="W44" s="274"/>
      <c r="X44" s="277"/>
      <c r="Y44" s="298"/>
      <c r="Z44" s="251"/>
    </row>
    <row r="45" spans="1:26" ht="14.25" customHeight="1" x14ac:dyDescent="0.2">
      <c r="A45" s="263"/>
      <c r="B45" s="293"/>
      <c r="C45" s="347"/>
      <c r="D45" s="142" t="str">
        <f>IF(P35="","",P35)</f>
        <v/>
      </c>
      <c r="E45" s="129" t="s">
        <v>328</v>
      </c>
      <c r="F45" s="143" t="str">
        <f>IF(N35="","",N35)</f>
        <v/>
      </c>
      <c r="G45" s="348"/>
      <c r="H45" s="349"/>
      <c r="I45" s="142" t="str">
        <f>IF(P40="","",P40)</f>
        <v/>
      </c>
      <c r="J45" s="129" t="s">
        <v>328</v>
      </c>
      <c r="K45" s="143" t="str">
        <f>IF(N40="","",N40)</f>
        <v/>
      </c>
      <c r="L45" s="342"/>
      <c r="M45" s="270"/>
      <c r="N45" s="270"/>
      <c r="O45" s="270"/>
      <c r="P45" s="270"/>
      <c r="Q45" s="294"/>
      <c r="R45" s="287"/>
      <c r="S45" s="63">
        <v>11</v>
      </c>
      <c r="T45" s="64" t="s">
        <v>328</v>
      </c>
      <c r="U45" s="63">
        <v>6</v>
      </c>
      <c r="V45" s="286"/>
      <c r="W45" s="274"/>
      <c r="X45" s="277"/>
      <c r="Y45" s="298"/>
      <c r="Z45" s="251"/>
    </row>
    <row r="46" spans="1:26" ht="14.25" customHeight="1" x14ac:dyDescent="0.2">
      <c r="A46" s="263"/>
      <c r="B46" s="299" t="s">
        <v>344</v>
      </c>
      <c r="C46" s="347"/>
      <c r="D46" s="142" t="str">
        <f>IF(P36="","",P36)</f>
        <v/>
      </c>
      <c r="E46" s="129" t="s">
        <v>328</v>
      </c>
      <c r="F46" s="143" t="str">
        <f>IF(N36="","",N36)</f>
        <v/>
      </c>
      <c r="G46" s="348"/>
      <c r="H46" s="349"/>
      <c r="I46" s="142" t="str">
        <f>IF(P41="","",P41)</f>
        <v/>
      </c>
      <c r="J46" s="129" t="s">
        <v>328</v>
      </c>
      <c r="K46" s="143" t="str">
        <f>IF(N41="","",N41)</f>
        <v/>
      </c>
      <c r="L46" s="342"/>
      <c r="M46" s="270"/>
      <c r="N46" s="270"/>
      <c r="O46" s="270"/>
      <c r="P46" s="270"/>
      <c r="Q46" s="294"/>
      <c r="R46" s="287"/>
      <c r="S46" s="63"/>
      <c r="T46" s="64" t="s">
        <v>328</v>
      </c>
      <c r="U46" s="63"/>
      <c r="V46" s="286"/>
      <c r="W46" s="274"/>
      <c r="X46" s="277"/>
      <c r="Y46" s="298"/>
      <c r="Z46" s="251"/>
    </row>
    <row r="47" spans="1:26" ht="14.25" customHeight="1" x14ac:dyDescent="0.2">
      <c r="A47" s="291"/>
      <c r="B47" s="300"/>
      <c r="C47" s="347"/>
      <c r="D47" s="146" t="str">
        <f>IF(P37="","",P37)</f>
        <v/>
      </c>
      <c r="E47" s="133" t="s">
        <v>328</v>
      </c>
      <c r="F47" s="147" t="str">
        <f>IF(N37="","",N37)</f>
        <v/>
      </c>
      <c r="G47" s="348"/>
      <c r="H47" s="350"/>
      <c r="I47" s="144" t="str">
        <f>IF(P42="","",P42)</f>
        <v/>
      </c>
      <c r="J47" s="131" t="s">
        <v>328</v>
      </c>
      <c r="K47" s="145" t="str">
        <f>IF(N42="","",N42)</f>
        <v/>
      </c>
      <c r="L47" s="351"/>
      <c r="M47" s="295"/>
      <c r="N47" s="295"/>
      <c r="O47" s="295"/>
      <c r="P47" s="295"/>
      <c r="Q47" s="296"/>
      <c r="R47" s="288"/>
      <c r="S47" s="65"/>
      <c r="T47" s="66" t="s">
        <v>328</v>
      </c>
      <c r="U47" s="65"/>
      <c r="V47" s="290"/>
      <c r="W47" s="274"/>
      <c r="X47" s="277"/>
      <c r="Y47" s="279"/>
      <c r="Z47" s="284"/>
    </row>
    <row r="48" spans="1:26" ht="14.25" customHeight="1" x14ac:dyDescent="0.2">
      <c r="A48" s="262" t="s">
        <v>307</v>
      </c>
      <c r="B48" s="265" t="s">
        <v>346</v>
      </c>
      <c r="C48" s="148" t="str">
        <f>IF(R33="","",IF(R33="○","×","○"))</f>
        <v/>
      </c>
      <c r="D48" s="134" t="str">
        <f>IF(U33="","",U33)</f>
        <v/>
      </c>
      <c r="E48" s="135" t="s">
        <v>328</v>
      </c>
      <c r="F48" s="136" t="str">
        <f>IF(S33="","",S33)</f>
        <v/>
      </c>
      <c r="G48" s="140"/>
      <c r="H48" s="141" t="str">
        <f>IF(R38="","",IF(R38="○","×","○"))</f>
        <v/>
      </c>
      <c r="I48" s="149" t="str">
        <f>IF(U38="","",U38)</f>
        <v/>
      </c>
      <c r="J48" s="121" t="s">
        <v>328</v>
      </c>
      <c r="K48" s="150" t="str">
        <f>IF(S38="","",S38)</f>
        <v/>
      </c>
      <c r="L48" s="151"/>
      <c r="M48" s="76" t="str">
        <f>IF(R43="","",IF(R43="○","×","○"))</f>
        <v>×</v>
      </c>
      <c r="N48" s="69">
        <f>IF(U43="","",U43)</f>
        <v>8</v>
      </c>
      <c r="O48" s="70" t="s">
        <v>328</v>
      </c>
      <c r="P48" s="71">
        <f>IF(S43="","",S43)</f>
        <v>11</v>
      </c>
      <c r="Q48" s="72"/>
      <c r="R48" s="267" t="str">
        <f>IF(R49="","",IF(R49&gt;V49,"○","×"))</f>
        <v/>
      </c>
      <c r="S48" s="268"/>
      <c r="T48" s="268"/>
      <c r="U48" s="268"/>
      <c r="V48" s="268"/>
      <c r="W48" s="273">
        <f>IF($B48="","",COUNTIF($C48:$V52,"○"))</f>
        <v>0</v>
      </c>
      <c r="X48" s="276">
        <f>IF($B48="","",COUNTIF($C48:$V52,"×"))</f>
        <v>1</v>
      </c>
      <c r="Y48" s="279">
        <f>IF($B48="","",W48*2+X48)</f>
        <v>1</v>
      </c>
      <c r="Z48" s="250">
        <f t="shared" ref="Z48" si="2">IF(ISERROR(RANK(Y48,$Y$33:$Y$52,0))=TRUE,"",RANK(Y48,$Y$33:$Y$52,0)+4)</f>
        <v>6</v>
      </c>
    </row>
    <row r="49" spans="1:26" ht="14.25" customHeight="1" x14ac:dyDescent="0.2">
      <c r="A49" s="263"/>
      <c r="B49" s="266"/>
      <c r="C49" s="340" t="str">
        <f>IF(R34="W","L",IF(R34="L","W",IF(R34="","",V34)))</f>
        <v/>
      </c>
      <c r="D49" s="142" t="str">
        <f>IF(U34="","",U34)</f>
        <v/>
      </c>
      <c r="E49" s="129" t="s">
        <v>328</v>
      </c>
      <c r="F49" s="143" t="str">
        <f>IF(S34="","",S34)</f>
        <v/>
      </c>
      <c r="G49" s="342" t="str">
        <f>IF(OR(C49="L",C49="W"),"",R34)</f>
        <v/>
      </c>
      <c r="H49" s="344" t="str">
        <f>IF(R39="W","L",IF(R39="L","W",IF(R39="","",V39)))</f>
        <v/>
      </c>
      <c r="I49" s="142" t="str">
        <f>IF(U39="","",U39)</f>
        <v/>
      </c>
      <c r="J49" s="129" t="s">
        <v>328</v>
      </c>
      <c r="K49" s="143" t="str">
        <f>IF(S39="","",S39)</f>
        <v/>
      </c>
      <c r="L49" s="342" t="str">
        <f>IF(OR(H49="L",H49="W"),"",R39)</f>
        <v/>
      </c>
      <c r="M49" s="257">
        <f>IF(R44="W","L",IF(R44="L","W",IF(R44="","",V44)))</f>
        <v>0</v>
      </c>
      <c r="N49" s="77">
        <f>IF(U44="","",U44)</f>
        <v>9</v>
      </c>
      <c r="O49" s="64" t="s">
        <v>328</v>
      </c>
      <c r="P49" s="78">
        <f>IF(S44="","",S44)</f>
        <v>11</v>
      </c>
      <c r="Q49" s="260">
        <f>IF(OR(M49="L",M49="W"),"",R44)</f>
        <v>3</v>
      </c>
      <c r="R49" s="269"/>
      <c r="S49" s="270"/>
      <c r="T49" s="270"/>
      <c r="U49" s="270"/>
      <c r="V49" s="270"/>
      <c r="W49" s="274"/>
      <c r="X49" s="277"/>
      <c r="Y49" s="280"/>
      <c r="Z49" s="251"/>
    </row>
    <row r="50" spans="1:26" ht="14.25" customHeight="1" x14ac:dyDescent="0.2">
      <c r="A50" s="263"/>
      <c r="B50" s="266"/>
      <c r="C50" s="340"/>
      <c r="D50" s="142" t="str">
        <f>IF(U35="","",U35)</f>
        <v/>
      </c>
      <c r="E50" s="129" t="s">
        <v>328</v>
      </c>
      <c r="F50" s="143" t="str">
        <f>IF(S35="","",S35)</f>
        <v/>
      </c>
      <c r="G50" s="342"/>
      <c r="H50" s="344"/>
      <c r="I50" s="142" t="str">
        <f>IF(U40="","",U40)</f>
        <v/>
      </c>
      <c r="J50" s="129" t="s">
        <v>328</v>
      </c>
      <c r="K50" s="143" t="str">
        <f>IF(S40="","",S40)</f>
        <v/>
      </c>
      <c r="L50" s="342"/>
      <c r="M50" s="257"/>
      <c r="N50" s="77">
        <f>IF(U45="","",U45)</f>
        <v>6</v>
      </c>
      <c r="O50" s="64" t="s">
        <v>328</v>
      </c>
      <c r="P50" s="78">
        <f>IF(S45="","",S45)</f>
        <v>11</v>
      </c>
      <c r="Q50" s="260"/>
      <c r="R50" s="269"/>
      <c r="S50" s="270"/>
      <c r="T50" s="270"/>
      <c r="U50" s="270"/>
      <c r="V50" s="270"/>
      <c r="W50" s="274"/>
      <c r="X50" s="277"/>
      <c r="Y50" s="280"/>
      <c r="Z50" s="251"/>
    </row>
    <row r="51" spans="1:26" ht="14.25" customHeight="1" x14ac:dyDescent="0.2">
      <c r="A51" s="263"/>
      <c r="B51" s="282" t="s">
        <v>347</v>
      </c>
      <c r="C51" s="340"/>
      <c r="D51" s="142" t="str">
        <f>IF(U36="","",U36)</f>
        <v/>
      </c>
      <c r="E51" s="129" t="s">
        <v>328</v>
      </c>
      <c r="F51" s="143" t="str">
        <f>IF(S36="","",S36)</f>
        <v/>
      </c>
      <c r="G51" s="342"/>
      <c r="H51" s="344"/>
      <c r="I51" s="142" t="str">
        <f>IF(U41="","",U41)</f>
        <v/>
      </c>
      <c r="J51" s="129" t="s">
        <v>328</v>
      </c>
      <c r="K51" s="143" t="str">
        <f>IF(S41="","",S41)</f>
        <v/>
      </c>
      <c r="L51" s="342"/>
      <c r="M51" s="257"/>
      <c r="N51" s="77" t="str">
        <f>IF(U46="","",U46)</f>
        <v/>
      </c>
      <c r="O51" s="64" t="s">
        <v>328</v>
      </c>
      <c r="P51" s="78" t="str">
        <f>IF(S46="","",S46)</f>
        <v/>
      </c>
      <c r="Q51" s="260"/>
      <c r="R51" s="269"/>
      <c r="S51" s="270"/>
      <c r="T51" s="270"/>
      <c r="U51" s="270"/>
      <c r="V51" s="270"/>
      <c r="W51" s="274"/>
      <c r="X51" s="277"/>
      <c r="Y51" s="280"/>
      <c r="Z51" s="251"/>
    </row>
    <row r="52" spans="1:26" ht="14.25" customHeight="1" thickBot="1" x14ac:dyDescent="0.25">
      <c r="A52" s="264"/>
      <c r="B52" s="283"/>
      <c r="C52" s="341"/>
      <c r="D52" s="152" t="str">
        <f>IF(U37="","",U37)</f>
        <v/>
      </c>
      <c r="E52" s="153" t="s">
        <v>328</v>
      </c>
      <c r="F52" s="154" t="str">
        <f>IF(S37="","",S37)</f>
        <v/>
      </c>
      <c r="G52" s="343"/>
      <c r="H52" s="345"/>
      <c r="I52" s="155" t="str">
        <f>IF(U42="","",U42)</f>
        <v/>
      </c>
      <c r="J52" s="156" t="s">
        <v>328</v>
      </c>
      <c r="K52" s="157" t="str">
        <f>IF(S42="","",S42)</f>
        <v/>
      </c>
      <c r="L52" s="346"/>
      <c r="M52" s="258"/>
      <c r="N52" s="90" t="str">
        <f>IF(U47="","",U47)</f>
        <v/>
      </c>
      <c r="O52" s="91" t="s">
        <v>328</v>
      </c>
      <c r="P52" s="92" t="str">
        <f>IF(S47="","",S47)</f>
        <v/>
      </c>
      <c r="Q52" s="261"/>
      <c r="R52" s="271"/>
      <c r="S52" s="272"/>
      <c r="T52" s="272"/>
      <c r="U52" s="272"/>
      <c r="V52" s="272"/>
      <c r="W52" s="275"/>
      <c r="X52" s="278"/>
      <c r="Y52" s="281"/>
      <c r="Z52" s="252"/>
    </row>
  </sheetData>
  <mergeCells count="143"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</mergeCells>
  <phoneticPr fontId="3"/>
  <conditionalFormatting sqref="C7 H12 M17 R22">
    <cfRule type="cellIs" dxfId="5" priority="7" stopIfTrue="1" operator="equal">
      <formula>"×"</formula>
    </cfRule>
  </conditionalFormatting>
  <conditionalFormatting sqref="C33 H38 M43 R48">
    <cfRule type="cellIs" dxfId="4" priority="1" stopIfTrue="1" operator="equal">
      <formula>"×"</formula>
    </cfRule>
  </conditionalFormatting>
  <conditionalFormatting sqref="H7 M7 R7 C12 M12 R12 C17 H17 R17 C22 H22 M22">
    <cfRule type="cellIs" dxfId="3" priority="8" stopIfTrue="1" operator="equal">
      <formula>"×"</formula>
    </cfRule>
    <cfRule type="cellIs" dxfId="2" priority="9" stopIfTrue="1" operator="equal">
      <formula>"○"</formula>
    </cfRule>
  </conditionalFormatting>
  <conditionalFormatting sqref="H33 M33 R33 C38 M38 R38 C43 H43 R43 C48 H48 M48">
    <cfRule type="cellIs" dxfId="1" priority="2" stopIfTrue="1" operator="equal">
      <formula>"×"</formula>
    </cfRule>
    <cfRule type="cellIs" dxfId="0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8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D16E-9FB9-4FA9-BC38-C690E0EB497C}">
  <dimension ref="A1:O36"/>
  <sheetViews>
    <sheetView view="pageBreakPreview" zoomScale="70" zoomScaleNormal="70" zoomScaleSheetLayoutView="70" workbookViewId="0">
      <selection activeCell="AB4" sqref="AB4:AT5"/>
    </sheetView>
  </sheetViews>
  <sheetFormatPr defaultColWidth="9" defaultRowHeight="13.2" x14ac:dyDescent="0.2"/>
  <cols>
    <col min="1" max="1" width="8.77734375" style="401" bestFit="1" customWidth="1"/>
    <col min="2" max="2" width="16.33203125" style="401" bestFit="1" customWidth="1"/>
    <col min="3" max="3" width="7.77734375" style="401" bestFit="1" customWidth="1"/>
    <col min="4" max="4" width="7.109375" style="401" customWidth="1"/>
    <col min="5" max="5" width="8.77734375" style="401" bestFit="1" customWidth="1"/>
    <col min="6" max="6" width="16.33203125" style="401" bestFit="1" customWidth="1"/>
    <col min="7" max="7" width="7.77734375" style="401" bestFit="1" customWidth="1"/>
    <col min="8" max="8" width="7.109375" style="401" customWidth="1"/>
    <col min="9" max="9" width="8.77734375" style="401" bestFit="1" customWidth="1"/>
    <col min="10" max="10" width="9.77734375" style="401" customWidth="1"/>
    <col min="11" max="11" width="7.77734375" style="401" bestFit="1" customWidth="1"/>
    <col min="12" max="12" width="7.109375" style="401" customWidth="1"/>
    <col min="13" max="13" width="8.77734375" style="401" bestFit="1" customWidth="1"/>
    <col min="14" max="14" width="9.77734375" style="401" bestFit="1" customWidth="1"/>
    <col min="15" max="15" width="7.77734375" style="401" bestFit="1" customWidth="1"/>
    <col min="16" max="16384" width="9" style="401"/>
  </cols>
  <sheetData>
    <row r="1" spans="1:15" ht="19.2" x14ac:dyDescent="0.2">
      <c r="A1" s="428" t="s">
        <v>384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</row>
    <row r="2" spans="1:15" ht="15" customHeight="1" x14ac:dyDescent="0.2"/>
    <row r="3" spans="1:15" ht="15" customHeight="1" thickBot="1" x14ac:dyDescent="0.25">
      <c r="A3" s="405"/>
      <c r="B3" s="405"/>
      <c r="C3" s="405"/>
      <c r="E3" s="405"/>
      <c r="F3" s="405"/>
      <c r="G3" s="405"/>
      <c r="I3" s="405" t="s">
        <v>324</v>
      </c>
      <c r="J3" s="405"/>
      <c r="K3" s="405"/>
      <c r="M3" s="405" t="s">
        <v>330</v>
      </c>
      <c r="N3" s="405"/>
      <c r="O3" s="405"/>
    </row>
    <row r="4" spans="1:15" ht="15" customHeight="1" thickBot="1" x14ac:dyDescent="0.25">
      <c r="B4" s="405"/>
      <c r="C4" s="405"/>
      <c r="F4" s="405"/>
      <c r="G4" s="405"/>
      <c r="I4" s="427" t="s">
        <v>383</v>
      </c>
      <c r="J4" s="426" t="s">
        <v>382</v>
      </c>
      <c r="K4" s="425" t="s">
        <v>381</v>
      </c>
      <c r="M4" s="427" t="s">
        <v>383</v>
      </c>
      <c r="N4" s="426" t="s">
        <v>382</v>
      </c>
      <c r="O4" s="425" t="s">
        <v>381</v>
      </c>
    </row>
    <row r="5" spans="1:15" ht="15" customHeight="1" x14ac:dyDescent="0.2">
      <c r="B5" s="421"/>
      <c r="C5" s="421"/>
      <c r="F5" s="421"/>
      <c r="G5" s="421"/>
      <c r="I5" s="424">
        <v>1</v>
      </c>
      <c r="J5" s="423" t="s">
        <v>55</v>
      </c>
      <c r="K5" s="422" t="s">
        <v>30</v>
      </c>
      <c r="M5" s="424">
        <v>1</v>
      </c>
      <c r="N5" s="423" t="s">
        <v>127</v>
      </c>
      <c r="O5" s="422" t="s">
        <v>30</v>
      </c>
    </row>
    <row r="6" spans="1:15" ht="15" customHeight="1" x14ac:dyDescent="0.2">
      <c r="B6" s="421"/>
      <c r="C6" s="421"/>
      <c r="F6" s="421"/>
      <c r="G6" s="421"/>
      <c r="I6" s="420">
        <v>2</v>
      </c>
      <c r="J6" s="418" t="s">
        <v>191</v>
      </c>
      <c r="K6" s="417" t="s">
        <v>30</v>
      </c>
      <c r="M6" s="420">
        <v>2</v>
      </c>
      <c r="N6" s="418" t="s">
        <v>4</v>
      </c>
      <c r="O6" s="417" t="s">
        <v>6</v>
      </c>
    </row>
    <row r="7" spans="1:15" ht="15" customHeight="1" x14ac:dyDescent="0.2">
      <c r="A7" s="405"/>
      <c r="B7" s="421"/>
      <c r="C7" s="421"/>
      <c r="E7" s="405"/>
      <c r="F7" s="421"/>
      <c r="G7" s="421"/>
      <c r="I7" s="420">
        <v>3</v>
      </c>
      <c r="J7" s="418" t="s">
        <v>10</v>
      </c>
      <c r="K7" s="417" t="s">
        <v>51</v>
      </c>
      <c r="M7" s="420">
        <v>3</v>
      </c>
      <c r="N7" s="418" t="s">
        <v>10</v>
      </c>
      <c r="O7" s="417" t="s">
        <v>11</v>
      </c>
    </row>
    <row r="8" spans="1:15" ht="15" customHeight="1" x14ac:dyDescent="0.2">
      <c r="A8" s="405"/>
      <c r="B8" s="421"/>
      <c r="C8" s="421"/>
      <c r="E8" s="405"/>
      <c r="F8" s="421"/>
      <c r="G8" s="421"/>
      <c r="I8" s="420">
        <v>4</v>
      </c>
      <c r="J8" s="418" t="s">
        <v>302</v>
      </c>
      <c r="K8" s="417" t="s">
        <v>303</v>
      </c>
      <c r="M8" s="420">
        <v>4</v>
      </c>
      <c r="N8" s="418" t="s">
        <v>82</v>
      </c>
      <c r="O8" s="417" t="s">
        <v>30</v>
      </c>
    </row>
    <row r="9" spans="1:15" ht="15" customHeight="1" x14ac:dyDescent="0.2">
      <c r="A9" s="405"/>
      <c r="B9" s="421"/>
      <c r="C9" s="421"/>
      <c r="E9" s="405"/>
      <c r="F9" s="421"/>
      <c r="G9" s="421"/>
      <c r="I9" s="420">
        <v>5</v>
      </c>
      <c r="J9" s="418" t="s">
        <v>130</v>
      </c>
      <c r="K9" s="417" t="s">
        <v>30</v>
      </c>
      <c r="M9" s="420">
        <v>5</v>
      </c>
      <c r="N9" s="418" t="s">
        <v>126</v>
      </c>
      <c r="O9" s="417" t="s">
        <v>30</v>
      </c>
    </row>
    <row r="10" spans="1:15" ht="15" customHeight="1" x14ac:dyDescent="0.2">
      <c r="A10" s="405"/>
      <c r="B10" s="421"/>
      <c r="C10" s="421"/>
      <c r="E10" s="405"/>
      <c r="F10" s="421"/>
      <c r="G10" s="421"/>
      <c r="I10" s="420">
        <v>6</v>
      </c>
      <c r="J10" s="418" t="s">
        <v>219</v>
      </c>
      <c r="K10" s="417" t="s">
        <v>220</v>
      </c>
      <c r="M10" s="420">
        <v>6</v>
      </c>
      <c r="N10" s="418" t="s">
        <v>78</v>
      </c>
      <c r="O10" s="417" t="s">
        <v>51</v>
      </c>
    </row>
    <row r="11" spans="1:15" ht="15" customHeight="1" x14ac:dyDescent="0.2">
      <c r="A11" s="405"/>
      <c r="B11" s="421"/>
      <c r="C11" s="421"/>
      <c r="E11" s="405"/>
      <c r="F11" s="421"/>
      <c r="G11" s="421"/>
      <c r="I11" s="420">
        <v>7</v>
      </c>
      <c r="J11" s="418" t="s">
        <v>178</v>
      </c>
      <c r="K11" s="417" t="s">
        <v>30</v>
      </c>
      <c r="M11" s="411" t="s">
        <v>380</v>
      </c>
      <c r="N11" s="418" t="s">
        <v>379</v>
      </c>
      <c r="O11" s="417" t="s">
        <v>13</v>
      </c>
    </row>
    <row r="12" spans="1:15" ht="15" customHeight="1" x14ac:dyDescent="0.2">
      <c r="A12" s="405"/>
      <c r="B12" s="421"/>
      <c r="C12" s="421"/>
      <c r="E12" s="405"/>
      <c r="F12" s="421"/>
      <c r="G12" s="421"/>
      <c r="I12" s="420">
        <v>8</v>
      </c>
      <c r="J12" s="418" t="s">
        <v>132</v>
      </c>
      <c r="K12" s="417" t="s">
        <v>30</v>
      </c>
      <c r="M12" s="419"/>
      <c r="N12" s="418" t="s">
        <v>378</v>
      </c>
      <c r="O12" s="417" t="s">
        <v>13</v>
      </c>
    </row>
    <row r="13" spans="1:15" ht="15" customHeight="1" x14ac:dyDescent="0.2">
      <c r="I13" s="411" t="s">
        <v>376</v>
      </c>
      <c r="J13" s="416" t="s">
        <v>377</v>
      </c>
      <c r="K13" s="415" t="s">
        <v>13</v>
      </c>
      <c r="M13" s="411" t="s">
        <v>376</v>
      </c>
      <c r="N13" s="416" t="s">
        <v>375</v>
      </c>
      <c r="O13" s="415" t="s">
        <v>13</v>
      </c>
    </row>
    <row r="14" spans="1:15" ht="15" customHeight="1" x14ac:dyDescent="0.2">
      <c r="I14" s="408"/>
      <c r="J14" s="414" t="s">
        <v>76</v>
      </c>
      <c r="K14" s="406" t="s">
        <v>6</v>
      </c>
      <c r="M14" s="408"/>
      <c r="N14" s="414" t="s">
        <v>72</v>
      </c>
      <c r="O14" s="406" t="s">
        <v>73</v>
      </c>
    </row>
    <row r="15" spans="1:15" ht="15" customHeight="1" x14ac:dyDescent="0.2">
      <c r="I15" s="408"/>
      <c r="J15" s="414" t="s">
        <v>301</v>
      </c>
      <c r="K15" s="406" t="s">
        <v>30</v>
      </c>
      <c r="M15" s="408"/>
      <c r="N15" s="414" t="s">
        <v>374</v>
      </c>
      <c r="O15" s="406" t="s">
        <v>13</v>
      </c>
    </row>
    <row r="16" spans="1:15" ht="15" customHeight="1" x14ac:dyDescent="0.2">
      <c r="I16" s="408"/>
      <c r="J16" s="414" t="s">
        <v>223</v>
      </c>
      <c r="K16" s="406" t="s">
        <v>224</v>
      </c>
      <c r="M16" s="408"/>
      <c r="N16" s="414" t="s">
        <v>128</v>
      </c>
      <c r="O16" s="406" t="s">
        <v>73</v>
      </c>
    </row>
    <row r="17" spans="1:15" ht="15" customHeight="1" x14ac:dyDescent="0.2">
      <c r="I17" s="408"/>
      <c r="J17" s="414" t="s">
        <v>221</v>
      </c>
      <c r="K17" s="406" t="s">
        <v>13</v>
      </c>
      <c r="M17" s="408"/>
      <c r="N17" s="414" t="s">
        <v>79</v>
      </c>
      <c r="O17" s="406" t="s">
        <v>73</v>
      </c>
    </row>
    <row r="18" spans="1:15" ht="15" customHeight="1" x14ac:dyDescent="0.2">
      <c r="I18" s="408"/>
      <c r="J18" s="414" t="s">
        <v>133</v>
      </c>
      <c r="K18" s="406" t="s">
        <v>6</v>
      </c>
      <c r="M18" s="408"/>
      <c r="N18" s="414" t="s">
        <v>8</v>
      </c>
      <c r="O18" s="406" t="s">
        <v>9</v>
      </c>
    </row>
    <row r="19" spans="1:15" ht="15" customHeight="1" x14ac:dyDescent="0.2">
      <c r="A19" s="405"/>
      <c r="B19" s="405"/>
      <c r="C19" s="405"/>
      <c r="E19" s="405"/>
      <c r="F19" s="405"/>
      <c r="G19" s="405"/>
      <c r="I19" s="408"/>
      <c r="J19" s="414" t="s">
        <v>131</v>
      </c>
      <c r="K19" s="406" t="s">
        <v>17</v>
      </c>
      <c r="M19" s="408"/>
      <c r="N19" s="414" t="s">
        <v>116</v>
      </c>
      <c r="O19" s="406" t="s">
        <v>21</v>
      </c>
    </row>
    <row r="20" spans="1:15" ht="15" customHeight="1" x14ac:dyDescent="0.2">
      <c r="I20" s="408"/>
      <c r="J20" s="413" t="s">
        <v>373</v>
      </c>
      <c r="K20" s="412" t="s">
        <v>13</v>
      </c>
      <c r="M20" s="408"/>
      <c r="N20" s="413" t="s">
        <v>80</v>
      </c>
      <c r="O20" s="412" t="s">
        <v>51</v>
      </c>
    </row>
    <row r="21" spans="1:15" ht="15" customHeight="1" x14ac:dyDescent="0.2">
      <c r="I21" s="411" t="s">
        <v>372</v>
      </c>
      <c r="J21" s="410" t="s">
        <v>78</v>
      </c>
      <c r="K21" s="409" t="s">
        <v>92</v>
      </c>
      <c r="M21" s="411" t="s">
        <v>372</v>
      </c>
      <c r="N21" s="410" t="s">
        <v>108</v>
      </c>
      <c r="O21" s="409" t="s">
        <v>11</v>
      </c>
    </row>
    <row r="22" spans="1:15" ht="15" customHeight="1" x14ac:dyDescent="0.2">
      <c r="I22" s="408"/>
      <c r="J22" s="407" t="s">
        <v>76</v>
      </c>
      <c r="K22" s="406" t="s">
        <v>51</v>
      </c>
      <c r="M22" s="408"/>
      <c r="N22" s="407" t="s">
        <v>32</v>
      </c>
      <c r="O22" s="406" t="s">
        <v>11</v>
      </c>
    </row>
    <row r="23" spans="1:15" ht="15" customHeight="1" x14ac:dyDescent="0.2">
      <c r="A23" s="405"/>
      <c r="E23" s="405"/>
      <c r="I23" s="408"/>
      <c r="J23" s="407" t="s">
        <v>258</v>
      </c>
      <c r="K23" s="406" t="s">
        <v>17</v>
      </c>
      <c r="M23" s="408"/>
      <c r="N23" s="407" t="s">
        <v>46</v>
      </c>
      <c r="O23" s="406" t="s">
        <v>47</v>
      </c>
    </row>
    <row r="24" spans="1:15" ht="15" customHeight="1" x14ac:dyDescent="0.2">
      <c r="A24" s="405"/>
      <c r="E24" s="405"/>
      <c r="I24" s="408"/>
      <c r="J24" s="407" t="s">
        <v>219</v>
      </c>
      <c r="K24" s="406" t="s">
        <v>17</v>
      </c>
      <c r="M24" s="408"/>
      <c r="N24" s="407" t="s">
        <v>75</v>
      </c>
      <c r="O24" s="406" t="s">
        <v>11</v>
      </c>
    </row>
    <row r="25" spans="1:15" ht="15" customHeight="1" x14ac:dyDescent="0.2">
      <c r="A25" s="405"/>
      <c r="E25" s="405"/>
      <c r="I25" s="408"/>
      <c r="J25" s="407" t="s">
        <v>44</v>
      </c>
      <c r="K25" s="406" t="s">
        <v>36</v>
      </c>
      <c r="M25" s="408"/>
      <c r="N25" s="407" t="s">
        <v>107</v>
      </c>
      <c r="O25" s="406" t="s">
        <v>28</v>
      </c>
    </row>
    <row r="26" spans="1:15" ht="15" customHeight="1" x14ac:dyDescent="0.2">
      <c r="A26" s="405"/>
      <c r="E26" s="405"/>
      <c r="I26" s="408"/>
      <c r="J26" s="407" t="s">
        <v>180</v>
      </c>
      <c r="K26" s="406" t="s">
        <v>30</v>
      </c>
      <c r="M26" s="408"/>
      <c r="N26" s="407" t="s">
        <v>52</v>
      </c>
      <c r="O26" s="406" t="s">
        <v>30</v>
      </c>
    </row>
    <row r="27" spans="1:15" ht="15" customHeight="1" x14ac:dyDescent="0.2">
      <c r="A27" s="405"/>
      <c r="E27" s="405"/>
      <c r="I27" s="408"/>
      <c r="J27" s="407" t="s">
        <v>79</v>
      </c>
      <c r="K27" s="406" t="s">
        <v>73</v>
      </c>
      <c r="M27" s="408"/>
      <c r="N27" s="407" t="s">
        <v>102</v>
      </c>
      <c r="O27" s="406" t="s">
        <v>51</v>
      </c>
    </row>
    <row r="28" spans="1:15" ht="15" customHeight="1" x14ac:dyDescent="0.2">
      <c r="A28" s="405"/>
      <c r="E28" s="405"/>
      <c r="I28" s="408"/>
      <c r="J28" s="407" t="s">
        <v>175</v>
      </c>
      <c r="K28" s="406" t="s">
        <v>49</v>
      </c>
      <c r="M28" s="408"/>
      <c r="N28" s="407" t="s">
        <v>48</v>
      </c>
      <c r="O28" s="406" t="s">
        <v>49</v>
      </c>
    </row>
    <row r="29" spans="1:15" ht="15" customHeight="1" x14ac:dyDescent="0.2">
      <c r="A29" s="405"/>
      <c r="E29" s="405"/>
      <c r="I29" s="408"/>
      <c r="J29" s="407" t="s">
        <v>259</v>
      </c>
      <c r="K29" s="406" t="s">
        <v>47</v>
      </c>
      <c r="M29" s="408"/>
      <c r="N29" s="407" t="s">
        <v>105</v>
      </c>
      <c r="O29" s="406" t="s">
        <v>11</v>
      </c>
    </row>
    <row r="30" spans="1:15" ht="15" customHeight="1" x14ac:dyDescent="0.2">
      <c r="A30" s="405"/>
      <c r="E30" s="405"/>
      <c r="I30" s="408"/>
      <c r="J30" s="407" t="s">
        <v>191</v>
      </c>
      <c r="K30" s="406" t="s">
        <v>11</v>
      </c>
      <c r="M30" s="408"/>
      <c r="N30" s="407" t="s">
        <v>50</v>
      </c>
      <c r="O30" s="406" t="s">
        <v>51</v>
      </c>
    </row>
    <row r="31" spans="1:15" ht="15" customHeight="1" x14ac:dyDescent="0.2">
      <c r="A31" s="405"/>
      <c r="E31" s="405"/>
      <c r="I31" s="408"/>
      <c r="J31" s="407" t="s">
        <v>260</v>
      </c>
      <c r="K31" s="406" t="s">
        <v>6</v>
      </c>
      <c r="M31" s="408"/>
      <c r="N31" s="407" t="s">
        <v>75</v>
      </c>
      <c r="O31" s="406" t="s">
        <v>6</v>
      </c>
    </row>
    <row r="32" spans="1:15" ht="15" customHeight="1" x14ac:dyDescent="0.2">
      <c r="A32" s="405"/>
      <c r="E32" s="405"/>
      <c r="I32" s="408"/>
      <c r="J32" s="407" t="s">
        <v>204</v>
      </c>
      <c r="K32" s="406" t="s">
        <v>11</v>
      </c>
      <c r="M32" s="408"/>
      <c r="N32" s="407" t="s">
        <v>110</v>
      </c>
      <c r="O32" s="406" t="s">
        <v>51</v>
      </c>
    </row>
    <row r="33" spans="1:15" ht="15" customHeight="1" x14ac:dyDescent="0.2">
      <c r="A33" s="405"/>
      <c r="E33" s="405"/>
      <c r="I33" s="408"/>
      <c r="J33" s="407" t="s">
        <v>177</v>
      </c>
      <c r="K33" s="406" t="s">
        <v>47</v>
      </c>
      <c r="M33" s="408"/>
      <c r="N33" s="407" t="s">
        <v>104</v>
      </c>
      <c r="O33" s="406" t="s">
        <v>51</v>
      </c>
    </row>
    <row r="34" spans="1:15" ht="15" customHeight="1" x14ac:dyDescent="0.2">
      <c r="A34" s="405"/>
      <c r="E34" s="405"/>
      <c r="I34" s="408"/>
      <c r="J34" s="407" t="s">
        <v>176</v>
      </c>
      <c r="K34" s="406" t="s">
        <v>51</v>
      </c>
      <c r="M34" s="408"/>
      <c r="N34" s="407" t="s">
        <v>44</v>
      </c>
      <c r="O34" s="406" t="s">
        <v>45</v>
      </c>
    </row>
    <row r="35" spans="1:15" ht="15" customHeight="1" x14ac:dyDescent="0.2">
      <c r="A35" s="405"/>
      <c r="E35" s="405"/>
      <c r="I35" s="408"/>
      <c r="J35" s="407" t="s">
        <v>174</v>
      </c>
      <c r="K35" s="406" t="s">
        <v>28</v>
      </c>
      <c r="M35" s="408"/>
      <c r="N35" s="407" t="s">
        <v>125</v>
      </c>
      <c r="O35" s="406" t="s">
        <v>11</v>
      </c>
    </row>
    <row r="36" spans="1:15" ht="15" customHeight="1" thickBot="1" x14ac:dyDescent="0.25">
      <c r="A36" s="405"/>
      <c r="E36" s="405"/>
      <c r="I36" s="404"/>
      <c r="J36" s="403" t="s">
        <v>57</v>
      </c>
      <c r="K36" s="402" t="s">
        <v>11</v>
      </c>
      <c r="M36" s="404"/>
      <c r="N36" s="403" t="s">
        <v>54</v>
      </c>
      <c r="O36" s="402" t="s">
        <v>6</v>
      </c>
    </row>
  </sheetData>
  <mergeCells count="40">
    <mergeCell ref="B9:C9"/>
    <mergeCell ref="B10:C10"/>
    <mergeCell ref="B11:C11"/>
    <mergeCell ref="B12:C12"/>
    <mergeCell ref="F8:G8"/>
    <mergeCell ref="F9:G9"/>
    <mergeCell ref="F10:G10"/>
    <mergeCell ref="B4:C4"/>
    <mergeCell ref="B5:C5"/>
    <mergeCell ref="A7:A8"/>
    <mergeCell ref="A9:A12"/>
    <mergeCell ref="E7:E8"/>
    <mergeCell ref="E9:E12"/>
    <mergeCell ref="B8:C8"/>
    <mergeCell ref="A3:C3"/>
    <mergeCell ref="E3:G3"/>
    <mergeCell ref="F4:G4"/>
    <mergeCell ref="F5:G5"/>
    <mergeCell ref="F6:G6"/>
    <mergeCell ref="F7:G7"/>
    <mergeCell ref="B6:C6"/>
    <mergeCell ref="B7:C7"/>
    <mergeCell ref="E23:E24"/>
    <mergeCell ref="E25:E28"/>
    <mergeCell ref="E29:E36"/>
    <mergeCell ref="A1:O1"/>
    <mergeCell ref="A19:C19"/>
    <mergeCell ref="I3:K3"/>
    <mergeCell ref="M3:O3"/>
    <mergeCell ref="E19:G19"/>
    <mergeCell ref="M13:M20"/>
    <mergeCell ref="M21:M36"/>
    <mergeCell ref="F11:G11"/>
    <mergeCell ref="F12:G12"/>
    <mergeCell ref="A23:A24"/>
    <mergeCell ref="A25:A28"/>
    <mergeCell ref="A29:A36"/>
    <mergeCell ref="I13:I20"/>
    <mergeCell ref="I21:I36"/>
    <mergeCell ref="M11:M12"/>
  </mergeCells>
  <phoneticPr fontId="3"/>
  <printOptions horizontalCentered="1" verticalCentered="1"/>
  <pageMargins left="0.39370078740157483" right="0.39370078740157483" top="0.51181102362204722" bottom="0.51181102362204722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男子</vt:lpstr>
      <vt:lpstr>女子</vt:lpstr>
      <vt:lpstr>男子L</vt:lpstr>
      <vt:lpstr>女子L</vt:lpstr>
      <vt:lpstr>Rank</vt:lpstr>
      <vt:lpstr>女子!Print_Area</vt:lpstr>
      <vt:lpstr>女子L!Print_Area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2024-09-28T15:26:02Z</cp:lastPrinted>
  <dcterms:created xsi:type="dcterms:W3CDTF">2024-09-17T12:57:03Z</dcterms:created>
  <dcterms:modified xsi:type="dcterms:W3CDTF">2024-09-28T15:26:22Z</dcterms:modified>
</cp:coreProperties>
</file>