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24\"/>
    </mc:Choice>
  </mc:AlternateContent>
  <xr:revisionPtr revIDLastSave="0" documentId="8_{647D18E8-F123-4670-8E6B-F993E3036BC3}" xr6:coauthVersionLast="47" xr6:coauthVersionMax="47" xr10:uidLastSave="{00000000-0000-0000-0000-000000000000}"/>
  <bookViews>
    <workbookView xWindow="-108" yWindow="-108" windowWidth="23256" windowHeight="12456" xr2:uid="{2A4D2AF0-508C-4A26-B65C-680C213AB1AC}"/>
  </bookViews>
  <sheets>
    <sheet name="男子" sheetId="1" r:id="rId1"/>
    <sheet name="女子" sheetId="3" r:id="rId2"/>
    <sheet name="男子リーグ" sheetId="4" r:id="rId3"/>
    <sheet name="女子リーグ" sheetId="5" r:id="rId4"/>
    <sheet name="順位" sheetId="6"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女子!$A$1:$BV$62</definedName>
    <definedName name="_xlnm.Print_Area" localSheetId="3">女子リーグ!$A$1:$AV$48</definedName>
    <definedName name="_xlnm.Print_Area" localSheetId="0">男子!$A$1:$BV$116</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1">[1]ランク表!$A$2:$AO$106</definedName>
    <definedName name="ランキング大">[2]ランク表!$A$2:$AO$194</definedName>
    <definedName name="順位" localSheetId="4">#REF!</definedName>
    <definedName name="順位" localSheetId="1">[1]ランク表!$D$2:$D$106</definedName>
    <definedName name="順位">[2]ランク表!$D$2:$D$194</definedName>
    <definedName name="女子リーグ">女子リーグ!#REF!</definedName>
    <definedName name="男子リーグ">男子リーグ!#REF!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5" l="1"/>
  <c r="K5" i="5"/>
  <c r="L5" i="5"/>
  <c r="M5" i="5"/>
  <c r="R5" i="5" s="1"/>
  <c r="N5" i="5"/>
  <c r="O5" i="5"/>
  <c r="P5" i="5"/>
  <c r="Q5" i="5"/>
  <c r="V5" i="5" s="1"/>
  <c r="AA5" i="5" s="1"/>
  <c r="AF5" i="5" s="1"/>
  <c r="AK5" i="5" s="1"/>
  <c r="AP5" i="5" s="1"/>
  <c r="S5" i="5"/>
  <c r="T5" i="5"/>
  <c r="U5" i="5"/>
  <c r="Z5" i="5" s="1"/>
  <c r="X5" i="5"/>
  <c r="Y5" i="5"/>
  <c r="AD5" i="5" s="1"/>
  <c r="AC5" i="5"/>
  <c r="AH5" i="5" s="1"/>
  <c r="AM5" i="5" s="1"/>
  <c r="AR5" i="5" s="1"/>
  <c r="J6" i="5"/>
  <c r="O6" i="5" s="1"/>
  <c r="T6" i="5" s="1"/>
  <c r="Y6" i="5" s="1"/>
  <c r="AD6" i="5" s="1"/>
  <c r="AI6" i="5" s="1"/>
  <c r="AN6" i="5" s="1"/>
  <c r="K6" i="5"/>
  <c r="P6" i="5" s="1"/>
  <c r="U6" i="5" s="1"/>
  <c r="Z6" i="5" s="1"/>
  <c r="AE6" i="5" s="1"/>
  <c r="AJ6" i="5" s="1"/>
  <c r="AO6" i="5" s="1"/>
  <c r="L6" i="5"/>
  <c r="M6" i="5"/>
  <c r="N6" i="5"/>
  <c r="S6" i="5" s="1"/>
  <c r="X6" i="5" s="1"/>
  <c r="AC6" i="5" s="1"/>
  <c r="AH6" i="5" s="1"/>
  <c r="AM6" i="5" s="1"/>
  <c r="AR6" i="5" s="1"/>
  <c r="Q6" i="5"/>
  <c r="R6" i="5"/>
  <c r="W6" i="5" s="1"/>
  <c r="AB6" i="5" s="1"/>
  <c r="AG6" i="5" s="1"/>
  <c r="AL6" i="5" s="1"/>
  <c r="AQ6" i="5" s="1"/>
  <c r="V6" i="5"/>
  <c r="AA6" i="5" s="1"/>
  <c r="AF6" i="5" s="1"/>
  <c r="AK6" i="5" s="1"/>
  <c r="AP6" i="5" s="1"/>
  <c r="E8" i="5"/>
  <c r="E9" i="5"/>
  <c r="J10" i="5"/>
  <c r="O10" i="5"/>
  <c r="T10" i="5"/>
  <c r="Y10" i="5"/>
  <c r="AC10" i="5" s="1"/>
  <c r="E30" i="5" s="1"/>
  <c r="AD10" i="5"/>
  <c r="AI10" i="5"/>
  <c r="AN10" i="5"/>
  <c r="A14" i="5"/>
  <c r="B14" i="5"/>
  <c r="F14" i="5"/>
  <c r="H14" i="5"/>
  <c r="J14" i="5"/>
  <c r="A15" i="5"/>
  <c r="B15" i="5"/>
  <c r="F15" i="5"/>
  <c r="H15" i="5"/>
  <c r="O15" i="5"/>
  <c r="S15" i="5" s="1"/>
  <c r="T15" i="5"/>
  <c r="X15" i="5" s="1"/>
  <c r="J25" i="5" s="1"/>
  <c r="Y15" i="5"/>
  <c r="AD15" i="5"/>
  <c r="AI15" i="5"/>
  <c r="AM15" i="5" s="1"/>
  <c r="AN15" i="5"/>
  <c r="AR15" i="5" s="1"/>
  <c r="A16" i="5"/>
  <c r="A21" i="5" s="1"/>
  <c r="B16" i="5"/>
  <c r="F16" i="5" s="1"/>
  <c r="A17" i="5"/>
  <c r="B17" i="5"/>
  <c r="A18" i="5"/>
  <c r="A23" i="5" s="1"/>
  <c r="B18" i="5"/>
  <c r="F18" i="5" s="1"/>
  <c r="A19" i="5"/>
  <c r="K19" i="5" s="1"/>
  <c r="B19" i="5"/>
  <c r="O19" i="5"/>
  <c r="A20" i="5"/>
  <c r="B20" i="5"/>
  <c r="F20" i="5" s="1"/>
  <c r="H20" i="5"/>
  <c r="M20" i="5"/>
  <c r="T20" i="5"/>
  <c r="Y20" i="5"/>
  <c r="AD20" i="5"/>
  <c r="AI20" i="5"/>
  <c r="AM20" i="5" s="1"/>
  <c r="AI19" i="5" s="1"/>
  <c r="AN20" i="5"/>
  <c r="B21" i="5"/>
  <c r="F21" i="5"/>
  <c r="A22" i="5"/>
  <c r="K22" i="5" s="1"/>
  <c r="B22" i="5"/>
  <c r="B23" i="5"/>
  <c r="H23" i="5" s="1"/>
  <c r="F23" i="5"/>
  <c r="A24" i="5"/>
  <c r="H24" i="5" s="1"/>
  <c r="B24" i="5"/>
  <c r="T24" i="5"/>
  <c r="Y24" i="5"/>
  <c r="A25" i="5"/>
  <c r="B25" i="5"/>
  <c r="B30" i="5" s="1"/>
  <c r="N25" i="5"/>
  <c r="Y25" i="5"/>
  <c r="AC25" i="5"/>
  <c r="T30" i="5" s="1"/>
  <c r="AD25" i="5"/>
  <c r="AD24" i="5" s="1"/>
  <c r="T34" i="5" s="1"/>
  <c r="AH25" i="5"/>
  <c r="T35" i="5" s="1"/>
  <c r="AI25" i="5"/>
  <c r="AM25" i="5"/>
  <c r="AI24" i="5" s="1"/>
  <c r="AN25" i="5"/>
  <c r="AN24" i="5" s="1"/>
  <c r="AR25" i="5"/>
  <c r="T45" i="5" s="1"/>
  <c r="B26" i="5"/>
  <c r="B27" i="5"/>
  <c r="B28" i="5"/>
  <c r="B29" i="5"/>
  <c r="T29" i="5"/>
  <c r="Y29" i="5"/>
  <c r="AD29" i="5"/>
  <c r="Y34" i="5" s="1"/>
  <c r="A30" i="5"/>
  <c r="I30" i="5"/>
  <c r="X30" i="5"/>
  <c r="AD30" i="5"/>
  <c r="AH30" i="5"/>
  <c r="AI30" i="5"/>
  <c r="AI29" i="5" s="1"/>
  <c r="AM30" i="5"/>
  <c r="AN30" i="5"/>
  <c r="AR30" i="5"/>
  <c r="AN29" i="5" s="1"/>
  <c r="Y44" i="5" s="1"/>
  <c r="B31" i="5"/>
  <c r="B32" i="5"/>
  <c r="B33" i="5"/>
  <c r="B34" i="5"/>
  <c r="AD34" i="5"/>
  <c r="AN34" i="5"/>
  <c r="A35" i="5"/>
  <c r="B35" i="5"/>
  <c r="F35" i="5"/>
  <c r="X35" i="5"/>
  <c r="Y35" i="5"/>
  <c r="AC35" i="5"/>
  <c r="AI35" i="5"/>
  <c r="AM35" i="5"/>
  <c r="AN35" i="5"/>
  <c r="AR35" i="5"/>
  <c r="B36" i="5"/>
  <c r="B37" i="5"/>
  <c r="B38" i="5"/>
  <c r="B39" i="5"/>
  <c r="O39" i="5"/>
  <c r="T39" i="5"/>
  <c r="Y39" i="5"/>
  <c r="AI39" i="5"/>
  <c r="A40" i="5"/>
  <c r="B40" i="5"/>
  <c r="F40" i="5" s="1"/>
  <c r="J40" i="5"/>
  <c r="N40" i="5" s="1"/>
  <c r="K40" i="5"/>
  <c r="O40" i="5"/>
  <c r="P40" i="5"/>
  <c r="S40" i="5"/>
  <c r="T40" i="5"/>
  <c r="X40" i="5"/>
  <c r="Y40" i="5"/>
  <c r="AC40" i="5" s="1"/>
  <c r="AD40" i="5"/>
  <c r="AH40" i="5" s="1"/>
  <c r="AN40" i="5"/>
  <c r="AR40" i="5"/>
  <c r="B41" i="5"/>
  <c r="B42" i="5"/>
  <c r="B44" i="5"/>
  <c r="T44" i="5"/>
  <c r="AD44" i="5"/>
  <c r="AN44" i="5"/>
  <c r="A45" i="5"/>
  <c r="J45" i="5"/>
  <c r="N45" i="5"/>
  <c r="X45" i="5"/>
  <c r="Y45" i="5"/>
  <c r="AC45" i="5"/>
  <c r="AD45" i="5"/>
  <c r="AH45" i="5"/>
  <c r="J5" i="4"/>
  <c r="K5" i="4"/>
  <c r="K20" i="4" s="1"/>
  <c r="L5" i="4"/>
  <c r="Q5" i="4" s="1"/>
  <c r="V5" i="4" s="1"/>
  <c r="AA5" i="4" s="1"/>
  <c r="AF5" i="4" s="1"/>
  <c r="AK5" i="4" s="1"/>
  <c r="AP5" i="4" s="1"/>
  <c r="M5" i="4"/>
  <c r="R5" i="4" s="1"/>
  <c r="N5" i="4"/>
  <c r="O5" i="4"/>
  <c r="P5" i="4"/>
  <c r="S5" i="4"/>
  <c r="T5" i="4"/>
  <c r="U5" i="4"/>
  <c r="Z5" i="4" s="1"/>
  <c r="W5" i="4"/>
  <c r="X5" i="4"/>
  <c r="Y5" i="4"/>
  <c r="AD5" i="4" s="1"/>
  <c r="AI5" i="4" s="1"/>
  <c r="AB5" i="4"/>
  <c r="AC5" i="4"/>
  <c r="AH5" i="4" s="1"/>
  <c r="AM5" i="4" s="1"/>
  <c r="AR5" i="4" s="1"/>
  <c r="AE5" i="4"/>
  <c r="AG5" i="4"/>
  <c r="AL5" i="4" s="1"/>
  <c r="AJ5" i="4"/>
  <c r="AO5" i="4"/>
  <c r="AQ5" i="4"/>
  <c r="J6" i="4"/>
  <c r="O6" i="4" s="1"/>
  <c r="K6" i="4"/>
  <c r="L6" i="4"/>
  <c r="M6" i="4"/>
  <c r="N6" i="4"/>
  <c r="S6" i="4" s="1"/>
  <c r="X6" i="4" s="1"/>
  <c r="AC6" i="4" s="1"/>
  <c r="AH6" i="4" s="1"/>
  <c r="AM6" i="4" s="1"/>
  <c r="AR6" i="4" s="1"/>
  <c r="P6" i="4"/>
  <c r="Q6" i="4"/>
  <c r="R6" i="4"/>
  <c r="W6" i="4" s="1"/>
  <c r="T6" i="4"/>
  <c r="U6" i="4"/>
  <c r="V6" i="4"/>
  <c r="AA6" i="4" s="1"/>
  <c r="Y6" i="4"/>
  <c r="Z6" i="4"/>
  <c r="AE6" i="4" s="1"/>
  <c r="AJ6" i="4" s="1"/>
  <c r="AO6" i="4" s="1"/>
  <c r="AB6" i="4"/>
  <c r="AD6" i="4"/>
  <c r="AI6" i="4" s="1"/>
  <c r="AN6" i="4" s="1"/>
  <c r="AF6" i="4"/>
  <c r="AG6" i="4"/>
  <c r="AK6" i="4"/>
  <c r="AL6" i="4"/>
  <c r="AQ6" i="4" s="1"/>
  <c r="AP6" i="4"/>
  <c r="E8" i="4"/>
  <c r="E9" i="4"/>
  <c r="J10" i="4"/>
  <c r="O10" i="4"/>
  <c r="T10" i="4"/>
  <c r="X10" i="4" s="1"/>
  <c r="Y10" i="4"/>
  <c r="AC10" i="4" s="1"/>
  <c r="E30" i="4" s="1"/>
  <c r="I30" i="4" s="1"/>
  <c r="AD10" i="4"/>
  <c r="AI10" i="4"/>
  <c r="AN10" i="4"/>
  <c r="AR10" i="4" s="1"/>
  <c r="A14" i="4"/>
  <c r="O8" i="4" s="1"/>
  <c r="B14" i="4"/>
  <c r="B19" i="4" s="1"/>
  <c r="H14" i="4"/>
  <c r="J14" i="4"/>
  <c r="A15" i="4"/>
  <c r="B15" i="4"/>
  <c r="F15" i="4" s="1"/>
  <c r="O15" i="4"/>
  <c r="T15" i="4"/>
  <c r="T14" i="4" s="1"/>
  <c r="J24" i="4" s="1"/>
  <c r="X15" i="4"/>
  <c r="J25" i="4" s="1"/>
  <c r="N25" i="4" s="1"/>
  <c r="Y15" i="4"/>
  <c r="AD15" i="4"/>
  <c r="AH15" i="4"/>
  <c r="AD14" i="4" s="1"/>
  <c r="J34" i="4" s="1"/>
  <c r="AI15" i="4"/>
  <c r="AN15" i="4"/>
  <c r="AN14" i="4" s="1"/>
  <c r="AR15" i="4"/>
  <c r="A16" i="4"/>
  <c r="A21" i="4" s="1"/>
  <c r="B16" i="4"/>
  <c r="F16" i="4" s="1"/>
  <c r="H16" i="4"/>
  <c r="A17" i="4"/>
  <c r="B17" i="4"/>
  <c r="F17" i="4" s="1"/>
  <c r="H17" i="4"/>
  <c r="A18" i="4"/>
  <c r="A23" i="4" s="1"/>
  <c r="B18" i="4"/>
  <c r="F18" i="4" s="1"/>
  <c r="H18" i="4"/>
  <c r="A19" i="4"/>
  <c r="O19" i="4"/>
  <c r="A20" i="4"/>
  <c r="B20" i="4"/>
  <c r="F20" i="4" s="1"/>
  <c r="T20" i="4"/>
  <c r="Y20" i="4"/>
  <c r="Y19" i="4" s="1"/>
  <c r="O29" i="4" s="1"/>
  <c r="AC20" i="4"/>
  <c r="O30" i="4" s="1"/>
  <c r="S30" i="4" s="1"/>
  <c r="AD20" i="4"/>
  <c r="AH20" i="4" s="1"/>
  <c r="AD19" i="4" s="1"/>
  <c r="O34" i="4" s="1"/>
  <c r="AI20" i="4"/>
  <c r="AM20" i="4"/>
  <c r="AI19" i="4" s="1"/>
  <c r="AN20" i="4"/>
  <c r="B21" i="4"/>
  <c r="F21" i="4" s="1"/>
  <c r="A22" i="4"/>
  <c r="M22" i="4" s="1"/>
  <c r="B22" i="4"/>
  <c r="H22" i="4"/>
  <c r="K22" i="4"/>
  <c r="B23" i="4"/>
  <c r="F23" i="4" s="1"/>
  <c r="A24" i="4"/>
  <c r="A29" i="4" s="1"/>
  <c r="A34" i="4" s="1"/>
  <c r="T24" i="4"/>
  <c r="A25" i="4"/>
  <c r="Y25" i="4"/>
  <c r="AC25" i="4"/>
  <c r="Y24" i="4" s="1"/>
  <c r="T29" i="4" s="1"/>
  <c r="AD25" i="4"/>
  <c r="AI25" i="4"/>
  <c r="AI24" i="4" s="1"/>
  <c r="T39" i="4" s="1"/>
  <c r="AM25" i="4"/>
  <c r="AN25" i="4"/>
  <c r="AR25" i="4" s="1"/>
  <c r="AN24" i="4" s="1"/>
  <c r="T44" i="4" s="1"/>
  <c r="B26" i="4"/>
  <c r="B27" i="4"/>
  <c r="B28" i="4"/>
  <c r="Y29" i="4"/>
  <c r="A30" i="4"/>
  <c r="A35" i="4" s="1"/>
  <c r="A40" i="4" s="1"/>
  <c r="AD30" i="4"/>
  <c r="AI30" i="4"/>
  <c r="AM30" i="4" s="1"/>
  <c r="AN30" i="4"/>
  <c r="AR30" i="4" s="1"/>
  <c r="AN29" i="4" s="1"/>
  <c r="Y44" i="4" s="1"/>
  <c r="B31" i="4"/>
  <c r="B33" i="4"/>
  <c r="AD34" i="4"/>
  <c r="AN34" i="4"/>
  <c r="AD44" i="4" s="1"/>
  <c r="J35" i="4"/>
  <c r="N35" i="4" s="1"/>
  <c r="AI35" i="4"/>
  <c r="AM35" i="4" s="1"/>
  <c r="AN35" i="4"/>
  <c r="AR35" i="4" s="1"/>
  <c r="B36" i="4"/>
  <c r="B38" i="4"/>
  <c r="A39" i="4"/>
  <c r="O39" i="4"/>
  <c r="AI39" i="4"/>
  <c r="O40" i="4"/>
  <c r="S40" i="4" s="1"/>
  <c r="T40" i="4"/>
  <c r="X40" i="4" s="1"/>
  <c r="Y40" i="4"/>
  <c r="AC40" i="4" s="1"/>
  <c r="AN40" i="4"/>
  <c r="AI45" i="4" s="1"/>
  <c r="AM45" i="4" s="1"/>
  <c r="AR40" i="4"/>
  <c r="AN39" i="4" s="1"/>
  <c r="AI44" i="4" s="1"/>
  <c r="A44" i="4"/>
  <c r="J44" i="4"/>
  <c r="AN44" i="4"/>
  <c r="A45" i="4"/>
  <c r="J45" i="4"/>
  <c r="N45" i="4"/>
  <c r="T45" i="4"/>
  <c r="X45" i="4"/>
  <c r="Y45" i="4"/>
  <c r="AC45" i="4" s="1"/>
  <c r="AD45" i="4"/>
  <c r="AH45" i="4" s="1"/>
  <c r="B43" i="4" l="1"/>
  <c r="O35" i="4"/>
  <c r="S35" i="4" s="1"/>
  <c r="AI34" i="4"/>
  <c r="AD39" i="4" s="1"/>
  <c r="AN19" i="4"/>
  <c r="O44" i="4" s="1"/>
  <c r="F27" i="4"/>
  <c r="AD40" i="4"/>
  <c r="AH40" i="4" s="1"/>
  <c r="M23" i="4"/>
  <c r="A28" i="4"/>
  <c r="F28" i="4" s="1"/>
  <c r="F19" i="4"/>
  <c r="M19" i="4"/>
  <c r="H19" i="4"/>
  <c r="B24" i="4"/>
  <c r="B41" i="4"/>
  <c r="AD29" i="4"/>
  <c r="Y34" i="4" s="1"/>
  <c r="M21" i="4"/>
  <c r="A26" i="4"/>
  <c r="AN9" i="4"/>
  <c r="E44" i="4" s="1"/>
  <c r="E45" i="4"/>
  <c r="I45" i="4" s="1"/>
  <c r="T9" i="4"/>
  <c r="E24" i="4" s="1"/>
  <c r="E25" i="4"/>
  <c r="I25" i="4" s="1"/>
  <c r="AN5" i="4"/>
  <c r="B32" i="4"/>
  <c r="AH30" i="4"/>
  <c r="Y35" i="4" s="1"/>
  <c r="AC35" i="4" s="1"/>
  <c r="AI29" i="4"/>
  <c r="Y39" i="4" s="1"/>
  <c r="K27" i="4"/>
  <c r="A27" i="4"/>
  <c r="K26" i="4"/>
  <c r="K23" i="4"/>
  <c r="F22" i="4"/>
  <c r="K21" i="4"/>
  <c r="M20" i="4"/>
  <c r="H20" i="4"/>
  <c r="K19" i="4"/>
  <c r="H15" i="4"/>
  <c r="F14" i="4"/>
  <c r="AH10" i="4"/>
  <c r="E35" i="4" s="1"/>
  <c r="I35" i="4" s="1"/>
  <c r="N10" i="4"/>
  <c r="E15" i="4" s="1"/>
  <c r="I15" i="4" s="1"/>
  <c r="J8" i="4"/>
  <c r="B47" i="5"/>
  <c r="B46" i="5"/>
  <c r="AN39" i="5"/>
  <c r="AI44" i="5" s="1"/>
  <c r="AI45" i="5"/>
  <c r="AM45" i="5" s="1"/>
  <c r="U40" i="5"/>
  <c r="H35" i="5"/>
  <c r="M35" i="5"/>
  <c r="Z35" i="5"/>
  <c r="K35" i="5"/>
  <c r="U35" i="5"/>
  <c r="F30" i="5"/>
  <c r="K30" i="5"/>
  <c r="P30" i="5"/>
  <c r="U30" i="5"/>
  <c r="H30" i="5"/>
  <c r="M30" i="5"/>
  <c r="T30" i="4"/>
  <c r="X30" i="4" s="1"/>
  <c r="H28" i="4"/>
  <c r="R27" i="4"/>
  <c r="H27" i="4"/>
  <c r="H26" i="4"/>
  <c r="AH25" i="4"/>
  <c r="T35" i="4" s="1"/>
  <c r="X35" i="4" s="1"/>
  <c r="B25" i="4"/>
  <c r="H23" i="4"/>
  <c r="H21" i="4"/>
  <c r="AR20" i="4"/>
  <c r="O45" i="4" s="1"/>
  <c r="S45" i="4" s="1"/>
  <c r="X20" i="4"/>
  <c r="T19" i="4" s="1"/>
  <c r="O24" i="4" s="1"/>
  <c r="AM15" i="4"/>
  <c r="J40" i="4" s="1"/>
  <c r="N40" i="4" s="1"/>
  <c r="AC15" i="4"/>
  <c r="J30" i="4" s="1"/>
  <c r="N30" i="4" s="1"/>
  <c r="S15" i="4"/>
  <c r="J20" i="4" s="1"/>
  <c r="N20" i="4" s="1"/>
  <c r="Y9" i="4"/>
  <c r="E29" i="4" s="1"/>
  <c r="B45" i="5"/>
  <c r="B43" i="5"/>
  <c r="Z40" i="5"/>
  <c r="AI34" i="5"/>
  <c r="AD39" i="5" s="1"/>
  <c r="P35" i="5"/>
  <c r="P28" i="4"/>
  <c r="P27" i="4"/>
  <c r="P26" i="4"/>
  <c r="AM10" i="4"/>
  <c r="E40" i="4" s="1"/>
  <c r="I40" i="4" s="1"/>
  <c r="S10" i="4"/>
  <c r="E20" i="4" s="1"/>
  <c r="I20" i="4" s="1"/>
  <c r="T8" i="4"/>
  <c r="H40" i="5"/>
  <c r="M40" i="5"/>
  <c r="R40" i="5"/>
  <c r="F28" i="5"/>
  <c r="AH20" i="5"/>
  <c r="AD19" i="5" s="1"/>
  <c r="O34" i="5" s="1"/>
  <c r="J20" i="5"/>
  <c r="N20" i="5" s="1"/>
  <c r="H19" i="5"/>
  <c r="K23" i="5"/>
  <c r="M23" i="5"/>
  <c r="A28" i="5"/>
  <c r="K21" i="5"/>
  <c r="M21" i="5"/>
  <c r="A26" i="5"/>
  <c r="Y8" i="5" s="1"/>
  <c r="AC15" i="5"/>
  <c r="J30" i="5" s="1"/>
  <c r="N30" i="5" s="1"/>
  <c r="O8" i="5"/>
  <c r="R24" i="5"/>
  <c r="W5" i="5"/>
  <c r="R25" i="5"/>
  <c r="R29" i="5"/>
  <c r="R30" i="5"/>
  <c r="R35" i="5"/>
  <c r="H21" i="5"/>
  <c r="F19" i="5"/>
  <c r="F17" i="5"/>
  <c r="AI14" i="5"/>
  <c r="J39" i="5" s="1"/>
  <c r="AR10" i="5"/>
  <c r="E45" i="5" s="1"/>
  <c r="I45" i="5" s="1"/>
  <c r="X10" i="5"/>
  <c r="T9" i="5" s="1"/>
  <c r="E24" i="5" s="1"/>
  <c r="AE5" i="5"/>
  <c r="F25" i="5"/>
  <c r="K25" i="5"/>
  <c r="P25" i="5"/>
  <c r="H25" i="5"/>
  <c r="M25" i="5"/>
  <c r="K24" i="5"/>
  <c r="F24" i="5"/>
  <c r="M24" i="5"/>
  <c r="P24" i="5"/>
  <c r="A29" i="5"/>
  <c r="AN19" i="5"/>
  <c r="O44" i="5" s="1"/>
  <c r="AR20" i="5"/>
  <c r="O45" i="5" s="1"/>
  <c r="S45" i="5" s="1"/>
  <c r="T19" i="5"/>
  <c r="O24" i="5" s="1"/>
  <c r="X20" i="5"/>
  <c r="O25" i="5"/>
  <c r="S25" i="5" s="1"/>
  <c r="O14" i="5"/>
  <c r="J19" i="5" s="1"/>
  <c r="F22" i="5"/>
  <c r="H22" i="5"/>
  <c r="M22" i="5"/>
  <c r="A27" i="5"/>
  <c r="AH10" i="5"/>
  <c r="E35" i="5" s="1"/>
  <c r="I35" i="5" s="1"/>
  <c r="N10" i="5"/>
  <c r="J9" i="5" s="1"/>
  <c r="AI5" i="5"/>
  <c r="U29" i="5"/>
  <c r="H29" i="5"/>
  <c r="K28" i="5"/>
  <c r="K27" i="5"/>
  <c r="K20" i="5"/>
  <c r="AN14" i="5"/>
  <c r="J44" i="5" s="1"/>
  <c r="T14" i="5"/>
  <c r="J24" i="5" s="1"/>
  <c r="J8" i="5"/>
  <c r="Y9" i="5"/>
  <c r="E29" i="5" s="1"/>
  <c r="P28" i="5"/>
  <c r="P27" i="5"/>
  <c r="AC20" i="5"/>
  <c r="O30" i="5" s="1"/>
  <c r="S30" i="5" s="1"/>
  <c r="M19" i="5"/>
  <c r="H18" i="5"/>
  <c r="H17" i="5"/>
  <c r="H16" i="5"/>
  <c r="AH15" i="5"/>
  <c r="J35" i="5" s="1"/>
  <c r="N35" i="5" s="1"/>
  <c r="AM10" i="5"/>
  <c r="E40" i="5" s="1"/>
  <c r="I40" i="5" s="1"/>
  <c r="S10" i="5"/>
  <c r="E20" i="5" s="1"/>
  <c r="I20" i="5" s="1"/>
  <c r="T8" i="5"/>
  <c r="E14" i="5" l="1"/>
  <c r="P26" i="5"/>
  <c r="AN5" i="5"/>
  <c r="AD9" i="5"/>
  <c r="E34" i="5" s="1"/>
  <c r="O9" i="5"/>
  <c r="E19" i="5" s="1"/>
  <c r="P29" i="5"/>
  <c r="A34" i="5"/>
  <c r="M29" i="5"/>
  <c r="F29" i="5"/>
  <c r="E25" i="5"/>
  <c r="I25" i="5" s="1"/>
  <c r="AN9" i="5"/>
  <c r="E44" i="5" s="1"/>
  <c r="Y19" i="5"/>
  <c r="O29" i="5" s="1"/>
  <c r="Y14" i="5"/>
  <c r="J29" i="5" s="1"/>
  <c r="M28" i="5"/>
  <c r="A33" i="5"/>
  <c r="H28" i="5"/>
  <c r="R28" i="5"/>
  <c r="E15" i="5"/>
  <c r="I15" i="5" s="1"/>
  <c r="B48" i="5"/>
  <c r="M27" i="4"/>
  <c r="A32" i="4"/>
  <c r="A37" i="4" s="1"/>
  <c r="A42" i="4" s="1"/>
  <c r="A47" i="4" s="1"/>
  <c r="F24" i="4"/>
  <c r="AT24" i="4" s="1"/>
  <c r="M24" i="4"/>
  <c r="B29" i="4"/>
  <c r="H24" i="4"/>
  <c r="P24" i="4"/>
  <c r="K24" i="4"/>
  <c r="R24" i="4"/>
  <c r="Y14" i="4"/>
  <c r="J29" i="4" s="1"/>
  <c r="O14" i="4"/>
  <c r="J19" i="4" s="1"/>
  <c r="AI9" i="5"/>
  <c r="E39" i="5" s="1"/>
  <c r="M26" i="5"/>
  <c r="A31" i="5"/>
  <c r="H26" i="5"/>
  <c r="R26" i="5"/>
  <c r="H45" i="5"/>
  <c r="M45" i="5"/>
  <c r="U45" i="5"/>
  <c r="Z45" i="5"/>
  <c r="P45" i="5"/>
  <c r="F45" i="5"/>
  <c r="K45" i="5"/>
  <c r="R45" i="5"/>
  <c r="B46" i="4"/>
  <c r="M28" i="4"/>
  <c r="A33" i="4"/>
  <c r="W29" i="5"/>
  <c r="W34" i="5"/>
  <c r="W30" i="5"/>
  <c r="AB5" i="5"/>
  <c r="W35" i="5"/>
  <c r="W33" i="5"/>
  <c r="W40" i="5"/>
  <c r="W31" i="5"/>
  <c r="W45" i="5"/>
  <c r="K26" i="5"/>
  <c r="AD14" i="5"/>
  <c r="J34" i="5" s="1"/>
  <c r="F26" i="5"/>
  <c r="K29" i="5"/>
  <c r="O35" i="5"/>
  <c r="S35" i="5" s="1"/>
  <c r="Y8" i="4"/>
  <c r="R26" i="4"/>
  <c r="R28" i="4"/>
  <c r="O25" i="4"/>
  <c r="S25" i="4" s="1"/>
  <c r="K28" i="4"/>
  <c r="AI14" i="4"/>
  <c r="J39" i="4" s="1"/>
  <c r="J9" i="4"/>
  <c r="O9" i="4"/>
  <c r="E19" i="4" s="1"/>
  <c r="AD24" i="4"/>
  <c r="T34" i="4" s="1"/>
  <c r="M27" i="5"/>
  <c r="A32" i="5"/>
  <c r="H27" i="5"/>
  <c r="R27" i="5"/>
  <c r="F27" i="5"/>
  <c r="AJ5" i="5"/>
  <c r="AE40" i="5"/>
  <c r="AE45" i="5"/>
  <c r="F25" i="4"/>
  <c r="K25" i="4"/>
  <c r="P25" i="4"/>
  <c r="H25" i="4"/>
  <c r="AS24" i="4" s="1"/>
  <c r="AU24" i="4" s="1"/>
  <c r="M25" i="4"/>
  <c r="R25" i="4"/>
  <c r="B30" i="4"/>
  <c r="K32" i="4"/>
  <c r="W32" i="4"/>
  <c r="H32" i="4"/>
  <c r="R32" i="4"/>
  <c r="B37" i="4"/>
  <c r="M26" i="4"/>
  <c r="A31" i="4"/>
  <c r="AD9" i="4"/>
  <c r="E34" i="4" s="1"/>
  <c r="AI9" i="4"/>
  <c r="E39" i="4" s="1"/>
  <c r="F26" i="4"/>
  <c r="B48" i="4"/>
  <c r="M32" i="5" l="1"/>
  <c r="A37" i="5"/>
  <c r="H32" i="5"/>
  <c r="R32" i="5"/>
  <c r="K32" i="5"/>
  <c r="P32" i="5"/>
  <c r="F32" i="5"/>
  <c r="U32" i="5"/>
  <c r="AO5" i="5"/>
  <c r="AJ45" i="5"/>
  <c r="AS9" i="4"/>
  <c r="AU9" i="4" s="1"/>
  <c r="E14" i="4"/>
  <c r="AT9" i="4"/>
  <c r="H30" i="4"/>
  <c r="M30" i="4"/>
  <c r="R30" i="4"/>
  <c r="W30" i="4"/>
  <c r="F30" i="4"/>
  <c r="K30" i="4"/>
  <c r="P30" i="4"/>
  <c r="U30" i="4"/>
  <c r="B35" i="4"/>
  <c r="W33" i="4"/>
  <c r="A38" i="4"/>
  <c r="K33" i="4"/>
  <c r="P33" i="4"/>
  <c r="H33" i="4"/>
  <c r="U33" i="4"/>
  <c r="R33" i="4"/>
  <c r="M33" i="4"/>
  <c r="F33" i="4"/>
  <c r="AG5" i="5"/>
  <c r="AB34" i="5"/>
  <c r="AB35" i="5"/>
  <c r="AB40" i="5"/>
  <c r="AB45" i="5"/>
  <c r="AS24" i="5"/>
  <c r="AU24" i="5" s="1"/>
  <c r="AT9" i="5"/>
  <c r="F37" i="4"/>
  <c r="P37" i="4"/>
  <c r="Z37" i="4"/>
  <c r="H37" i="4"/>
  <c r="R37" i="4"/>
  <c r="AB37" i="4"/>
  <c r="K37" i="4"/>
  <c r="M37" i="4"/>
  <c r="B42" i="4"/>
  <c r="U37" i="4"/>
  <c r="W37" i="4"/>
  <c r="P29" i="4"/>
  <c r="W29" i="4"/>
  <c r="K29" i="4"/>
  <c r="R29" i="4"/>
  <c r="F29" i="4"/>
  <c r="M29" i="4"/>
  <c r="H29" i="4"/>
  <c r="U29" i="4"/>
  <c r="B34" i="4"/>
  <c r="W32" i="5"/>
  <c r="AS19" i="5"/>
  <c r="AT19" i="5"/>
  <c r="AS14" i="5"/>
  <c r="AU14" i="5" s="1"/>
  <c r="AT14" i="5"/>
  <c r="M31" i="4"/>
  <c r="K31" i="4"/>
  <c r="U31" i="4"/>
  <c r="W31" i="4"/>
  <c r="A36" i="4"/>
  <c r="AD8" i="4"/>
  <c r="F31" i="4"/>
  <c r="R31" i="4"/>
  <c r="H31" i="4"/>
  <c r="P31" i="4"/>
  <c r="F32" i="4"/>
  <c r="M32" i="4"/>
  <c r="P32" i="4"/>
  <c r="U32" i="4"/>
  <c r="AT19" i="4"/>
  <c r="AS19" i="4"/>
  <c r="A36" i="5"/>
  <c r="R31" i="5"/>
  <c r="H31" i="5"/>
  <c r="P31" i="5"/>
  <c r="AD8" i="5"/>
  <c r="M31" i="5"/>
  <c r="K31" i="5"/>
  <c r="U31" i="5"/>
  <c r="F31" i="5"/>
  <c r="AT29" i="5" s="1"/>
  <c r="M33" i="5"/>
  <c r="A38" i="5"/>
  <c r="U33" i="5"/>
  <c r="F33" i="5"/>
  <c r="R33" i="5"/>
  <c r="H33" i="5"/>
  <c r="P33" i="5"/>
  <c r="K33" i="5"/>
  <c r="P34" i="5"/>
  <c r="Z34" i="5"/>
  <c r="F34" i="5"/>
  <c r="M34" i="5"/>
  <c r="A39" i="5"/>
  <c r="AB39" i="5" s="1"/>
  <c r="K34" i="5"/>
  <c r="U34" i="5"/>
  <c r="R34" i="5"/>
  <c r="H34" i="5"/>
  <c r="AT24" i="5"/>
  <c r="AS9" i="5"/>
  <c r="AU9" i="5" s="1"/>
  <c r="A43" i="5" l="1"/>
  <c r="R38" i="5"/>
  <c r="M38" i="5"/>
  <c r="H38" i="5"/>
  <c r="U38" i="5"/>
  <c r="K38" i="5"/>
  <c r="F38" i="5"/>
  <c r="Z38" i="5"/>
  <c r="P38" i="5"/>
  <c r="W38" i="5"/>
  <c r="F42" i="4"/>
  <c r="P42" i="4"/>
  <c r="Z42" i="4"/>
  <c r="H42" i="4"/>
  <c r="R42" i="4"/>
  <c r="AB42" i="4"/>
  <c r="B47" i="4"/>
  <c r="U42" i="4"/>
  <c r="W42" i="4"/>
  <c r="K42" i="4"/>
  <c r="AE42" i="4"/>
  <c r="M42" i="4"/>
  <c r="AG42" i="4"/>
  <c r="H35" i="4"/>
  <c r="M35" i="4"/>
  <c r="R35" i="4"/>
  <c r="W35" i="4"/>
  <c r="AB35" i="4"/>
  <c r="B40" i="4"/>
  <c r="Z35" i="4"/>
  <c r="K35" i="4"/>
  <c r="U35" i="4"/>
  <c r="F35" i="4"/>
  <c r="P35" i="4"/>
  <c r="AS14" i="4"/>
  <c r="AT14" i="4"/>
  <c r="M37" i="5"/>
  <c r="R37" i="5"/>
  <c r="A42" i="5"/>
  <c r="H37" i="5"/>
  <c r="K37" i="5"/>
  <c r="F37" i="5"/>
  <c r="Z37" i="5"/>
  <c r="P37" i="5"/>
  <c r="U37" i="5"/>
  <c r="W37" i="5"/>
  <c r="A41" i="5"/>
  <c r="M36" i="5"/>
  <c r="AT34" i="5" s="1"/>
  <c r="H36" i="5"/>
  <c r="K36" i="5"/>
  <c r="R36" i="5"/>
  <c r="U36" i="5"/>
  <c r="Z36" i="5"/>
  <c r="F36" i="5"/>
  <c r="AS34" i="5" s="1"/>
  <c r="AU34" i="5" s="1"/>
  <c r="P36" i="5"/>
  <c r="W36" i="5"/>
  <c r="A41" i="4"/>
  <c r="W36" i="4"/>
  <c r="M36" i="4"/>
  <c r="F36" i="4"/>
  <c r="R36" i="4"/>
  <c r="K36" i="4"/>
  <c r="U36" i="4"/>
  <c r="P36" i="4"/>
  <c r="AB36" i="4"/>
  <c r="Z36" i="4"/>
  <c r="H36" i="4"/>
  <c r="AI8" i="4"/>
  <c r="AU19" i="5"/>
  <c r="AB38" i="5"/>
  <c r="AL5" i="5"/>
  <c r="AG40" i="5"/>
  <c r="AG42" i="5"/>
  <c r="AG39" i="5"/>
  <c r="AG41" i="5"/>
  <c r="AG45" i="5"/>
  <c r="AG43" i="5"/>
  <c r="A43" i="4"/>
  <c r="Z38" i="4"/>
  <c r="U38" i="4"/>
  <c r="K38" i="4"/>
  <c r="H38" i="4"/>
  <c r="F38" i="4"/>
  <c r="R38" i="4"/>
  <c r="P38" i="4"/>
  <c r="AB38" i="4"/>
  <c r="M38" i="4"/>
  <c r="W38" i="4"/>
  <c r="AI8" i="5"/>
  <c r="H34" i="4"/>
  <c r="U34" i="4"/>
  <c r="AB34" i="4"/>
  <c r="P34" i="4"/>
  <c r="W34" i="4"/>
  <c r="M34" i="4"/>
  <c r="Z34" i="4"/>
  <c r="R34" i="4"/>
  <c r="K34" i="4"/>
  <c r="F34" i="4"/>
  <c r="B39" i="4"/>
  <c r="AS29" i="4"/>
  <c r="AT29" i="4"/>
  <c r="AS29" i="5"/>
  <c r="AU29" i="5" s="1"/>
  <c r="P39" i="5"/>
  <c r="K39" i="5"/>
  <c r="A44" i="5"/>
  <c r="M39" i="5"/>
  <c r="U39" i="5"/>
  <c r="F39" i="5"/>
  <c r="H39" i="5"/>
  <c r="R39" i="5"/>
  <c r="Z39" i="5"/>
  <c r="W39" i="5"/>
  <c r="AE39" i="5"/>
  <c r="AU19" i="4"/>
  <c r="AB37" i="5"/>
  <c r="AB36" i="5"/>
  <c r="AS39" i="5" l="1"/>
  <c r="A48" i="4"/>
  <c r="M43" i="4"/>
  <c r="Z43" i="4"/>
  <c r="F43" i="4"/>
  <c r="K43" i="4"/>
  <c r="W43" i="4"/>
  <c r="R43" i="4"/>
  <c r="U43" i="4"/>
  <c r="H43" i="4"/>
  <c r="AE43" i="4"/>
  <c r="P43" i="4"/>
  <c r="AB43" i="4"/>
  <c r="AG43" i="4"/>
  <c r="AN8" i="4"/>
  <c r="H40" i="4"/>
  <c r="M40" i="4"/>
  <c r="R40" i="4"/>
  <c r="W40" i="4"/>
  <c r="AB40" i="4"/>
  <c r="AG40" i="4"/>
  <c r="P40" i="4"/>
  <c r="Z40" i="4"/>
  <c r="B45" i="4"/>
  <c r="K40" i="4"/>
  <c r="U40" i="4"/>
  <c r="AE40" i="4"/>
  <c r="F40" i="4"/>
  <c r="M47" i="4"/>
  <c r="W47" i="4"/>
  <c r="AG47" i="4"/>
  <c r="U47" i="4"/>
  <c r="K47" i="4"/>
  <c r="Z47" i="4"/>
  <c r="P47" i="4"/>
  <c r="AB47" i="4"/>
  <c r="F47" i="4"/>
  <c r="R47" i="4"/>
  <c r="AE47" i="4"/>
  <c r="H47" i="4"/>
  <c r="AJ47" i="4"/>
  <c r="AL47" i="4"/>
  <c r="K39" i="4"/>
  <c r="R39" i="4"/>
  <c r="AE39" i="4"/>
  <c r="F39" i="4"/>
  <c r="M39" i="4"/>
  <c r="Z39" i="4"/>
  <c r="AG39" i="4"/>
  <c r="U39" i="4"/>
  <c r="W39" i="4"/>
  <c r="AB39" i="4"/>
  <c r="P39" i="4"/>
  <c r="B44" i="4"/>
  <c r="H39" i="4"/>
  <c r="AU14" i="4"/>
  <c r="AU29" i="4"/>
  <c r="A46" i="5"/>
  <c r="M41" i="5"/>
  <c r="Z41" i="5"/>
  <c r="P41" i="5"/>
  <c r="H41" i="5"/>
  <c r="R41" i="5"/>
  <c r="K41" i="5"/>
  <c r="AT39" i="5" s="1"/>
  <c r="F41" i="5"/>
  <c r="U41" i="5"/>
  <c r="AE41" i="5"/>
  <c r="W41" i="5"/>
  <c r="AB41" i="5"/>
  <c r="A48" i="5"/>
  <c r="K43" i="5"/>
  <c r="Z43" i="5"/>
  <c r="F43" i="5"/>
  <c r="W43" i="5"/>
  <c r="U43" i="5"/>
  <c r="P43" i="5"/>
  <c r="AE43" i="5"/>
  <c r="H43" i="5"/>
  <c r="M43" i="5"/>
  <c r="R43" i="5"/>
  <c r="AB43" i="5"/>
  <c r="A47" i="5"/>
  <c r="R42" i="5"/>
  <c r="K42" i="5"/>
  <c r="Z42" i="5"/>
  <c r="H42" i="5"/>
  <c r="M42" i="5"/>
  <c r="F42" i="5"/>
  <c r="U42" i="5"/>
  <c r="P42" i="5"/>
  <c r="AE42" i="5"/>
  <c r="W42" i="5"/>
  <c r="AB42" i="5"/>
  <c r="M44" i="5"/>
  <c r="U44" i="5"/>
  <c r="Z44" i="5"/>
  <c r="P44" i="5"/>
  <c r="H44" i="5"/>
  <c r="K44" i="5"/>
  <c r="F44" i="5"/>
  <c r="R44" i="5"/>
  <c r="AE44" i="5"/>
  <c r="W44" i="5"/>
  <c r="AJ44" i="5"/>
  <c r="AB44" i="5"/>
  <c r="AN8" i="5"/>
  <c r="AS34" i="4"/>
  <c r="AU34" i="4" s="1"/>
  <c r="AT34" i="4"/>
  <c r="AG44" i="5"/>
  <c r="AQ5" i="5"/>
  <c r="AL44" i="5"/>
  <c r="AL45" i="5"/>
  <c r="AL46" i="5"/>
  <c r="AL47" i="5"/>
  <c r="AL48" i="5"/>
  <c r="A46" i="4"/>
  <c r="K41" i="4"/>
  <c r="W41" i="4"/>
  <c r="R41" i="4"/>
  <c r="AB41" i="4"/>
  <c r="U41" i="4"/>
  <c r="AG41" i="4"/>
  <c r="F41" i="4"/>
  <c r="AE41" i="4"/>
  <c r="Z41" i="4"/>
  <c r="P41" i="4"/>
  <c r="M41" i="4"/>
  <c r="H41" i="4"/>
  <c r="AU39" i="5" l="1"/>
  <c r="U47" i="5"/>
  <c r="M47" i="5"/>
  <c r="W47" i="5"/>
  <c r="AE47" i="5"/>
  <c r="F47" i="5"/>
  <c r="Z47" i="5"/>
  <c r="R47" i="5"/>
  <c r="P47" i="5"/>
  <c r="K47" i="5"/>
  <c r="H47" i="5"/>
  <c r="AJ47" i="5"/>
  <c r="AB47" i="5"/>
  <c r="AG47" i="5"/>
  <c r="F45" i="4"/>
  <c r="K45" i="4"/>
  <c r="P45" i="4"/>
  <c r="U45" i="4"/>
  <c r="Z45" i="4"/>
  <c r="AE45" i="4"/>
  <c r="AJ45" i="4"/>
  <c r="AL45" i="4"/>
  <c r="M45" i="4"/>
  <c r="AB45" i="4"/>
  <c r="H45" i="4"/>
  <c r="W45" i="4"/>
  <c r="R45" i="4"/>
  <c r="AG45" i="4"/>
  <c r="AJ46" i="4"/>
  <c r="AB46" i="4"/>
  <c r="H46" i="4"/>
  <c r="W46" i="4"/>
  <c r="Z46" i="4"/>
  <c r="R46" i="4"/>
  <c r="AL46" i="4"/>
  <c r="AG46" i="4"/>
  <c r="P46" i="4"/>
  <c r="AE46" i="4"/>
  <c r="M46" i="4"/>
  <c r="K46" i="4"/>
  <c r="F46" i="4"/>
  <c r="U46" i="4"/>
  <c r="W48" i="5"/>
  <c r="AE48" i="5"/>
  <c r="AB48" i="5"/>
  <c r="F48" i="5"/>
  <c r="Z48" i="5"/>
  <c r="R48" i="5"/>
  <c r="P48" i="5"/>
  <c r="AJ48" i="5"/>
  <c r="K48" i="5"/>
  <c r="H48" i="5"/>
  <c r="U48" i="5"/>
  <c r="M48" i="5"/>
  <c r="AG48" i="5"/>
  <c r="R46" i="5"/>
  <c r="P46" i="5"/>
  <c r="M46" i="5"/>
  <c r="Z46" i="5"/>
  <c r="W46" i="5"/>
  <c r="K46" i="5"/>
  <c r="AS44" i="5" s="1"/>
  <c r="H46" i="5"/>
  <c r="U46" i="5"/>
  <c r="F46" i="5"/>
  <c r="AE46" i="5"/>
  <c r="AB46" i="5"/>
  <c r="AJ46" i="5"/>
  <c r="AG46" i="5"/>
  <c r="K44" i="4"/>
  <c r="R44" i="4"/>
  <c r="AE44" i="4"/>
  <c r="AL44" i="4"/>
  <c r="F44" i="4"/>
  <c r="M44" i="4"/>
  <c r="Z44" i="4"/>
  <c r="AG44" i="4"/>
  <c r="W44" i="4"/>
  <c r="AJ44" i="4"/>
  <c r="AB44" i="4"/>
  <c r="H44" i="4"/>
  <c r="P44" i="4"/>
  <c r="U44" i="4"/>
  <c r="AS39" i="4"/>
  <c r="AT39" i="4"/>
  <c r="K48" i="4"/>
  <c r="AJ48" i="4"/>
  <c r="AL48" i="4"/>
  <c r="M48" i="4"/>
  <c r="W48" i="4"/>
  <c r="F48" i="4"/>
  <c r="U48" i="4"/>
  <c r="H48" i="4"/>
  <c r="P48" i="4"/>
  <c r="R48" i="4"/>
  <c r="AG48" i="4"/>
  <c r="AE48" i="4"/>
  <c r="Z48" i="4"/>
  <c r="AB48" i="4"/>
  <c r="AU44" i="5" l="1"/>
  <c r="AV44" i="5" s="1"/>
  <c r="AU39" i="4"/>
  <c r="AT44" i="5"/>
  <c r="AT44" i="4"/>
  <c r="AS44" i="4"/>
  <c r="AU44" i="4" s="1"/>
  <c r="AV44" i="4" s="1"/>
  <c r="AV34" i="5"/>
  <c r="AV19" i="5"/>
  <c r="AV14" i="5"/>
  <c r="AV29" i="5" l="1"/>
  <c r="AV9" i="5"/>
  <c r="AV39" i="4"/>
  <c r="AV24" i="4"/>
  <c r="AV19" i="4"/>
  <c r="AV34" i="4"/>
  <c r="AV9" i="4"/>
</calcChain>
</file>

<file path=xl/sharedStrings.xml><?xml version="1.0" encoding="utf-8"?>
<sst xmlns="http://schemas.openxmlformats.org/spreadsheetml/2006/main" count="1987" uniqueCount="329">
  <si>
    <t>男子シングルス</t>
  </si>
  <si>
    <t>会場：１次予選：高松市総合体育館メイン　２次予選：高松市総合体育館サブ</t>
  </si>
  <si>
    <t>窪　田</t>
  </si>
  <si>
    <t>(</t>
  </si>
  <si>
    <t>尽　誠</t>
  </si>
  <si>
    <t>)</t>
  </si>
  <si>
    <t>井　原</t>
  </si>
  <si>
    <t>高中央</t>
  </si>
  <si>
    <t>藤　井</t>
  </si>
  <si>
    <t>川　島</t>
  </si>
  <si>
    <t>藤　繁</t>
  </si>
  <si>
    <t>丸　亀</t>
  </si>
  <si>
    <t>安　倍</t>
  </si>
  <si>
    <t>香中央</t>
  </si>
  <si>
    <t>大　北</t>
  </si>
  <si>
    <t>善　一</t>
  </si>
  <si>
    <t>山　本</t>
  </si>
  <si>
    <t>観　一</t>
  </si>
  <si>
    <r>
      <t>三　野</t>
    </r>
    <r>
      <rPr>
        <sz val="9"/>
        <rFont val="HG丸ｺﾞｼｯｸM-PRO"/>
        <family val="3"/>
        <charset val="128"/>
      </rPr>
      <t>一</t>
    </r>
  </si>
  <si>
    <t>観総合</t>
  </si>
  <si>
    <t>髙　橋</t>
  </si>
  <si>
    <t>高松西</t>
  </si>
  <si>
    <t>大　平</t>
  </si>
  <si>
    <t>高松一</t>
  </si>
  <si>
    <t>若　宮</t>
  </si>
  <si>
    <t>野　田</t>
  </si>
  <si>
    <t>多度津</t>
  </si>
  <si>
    <t>生　西</t>
  </si>
  <si>
    <t>高桜井</t>
  </si>
  <si>
    <t>竹　田</t>
  </si>
  <si>
    <t>森　本</t>
  </si>
  <si>
    <t>野　添</t>
  </si>
  <si>
    <t>高松商</t>
  </si>
  <si>
    <t>工　藤</t>
  </si>
  <si>
    <t>北　谷</t>
  </si>
  <si>
    <t>安　間</t>
  </si>
  <si>
    <t>高　松</t>
  </si>
  <si>
    <t>眞　田</t>
  </si>
  <si>
    <t>内　海</t>
  </si>
  <si>
    <t>北　岡</t>
  </si>
  <si>
    <t>加　藤</t>
  </si>
  <si>
    <t>小中央</t>
  </si>
  <si>
    <t>山　下</t>
  </si>
  <si>
    <t>中　尾</t>
  </si>
  <si>
    <t>吉　原</t>
  </si>
  <si>
    <t>坂　出</t>
  </si>
  <si>
    <t>田　原</t>
  </si>
  <si>
    <t>村　上</t>
  </si>
  <si>
    <r>
      <t>岡　田</t>
    </r>
    <r>
      <rPr>
        <sz val="9"/>
        <rFont val="HG丸ｺﾞｼｯｸM-PRO"/>
        <family val="3"/>
        <charset val="128"/>
      </rPr>
      <t>岳</t>
    </r>
  </si>
  <si>
    <t>御　厩</t>
  </si>
  <si>
    <t>澤　田</t>
  </si>
  <si>
    <t>荻　野</t>
  </si>
  <si>
    <t>安　藤</t>
  </si>
  <si>
    <t>笠　田</t>
  </si>
  <si>
    <t>樽　井</t>
  </si>
  <si>
    <t>出　水</t>
  </si>
  <si>
    <t>裏　山</t>
  </si>
  <si>
    <t>高工芸</t>
  </si>
  <si>
    <t>佐　藤</t>
  </si>
  <si>
    <t>高　瀬</t>
  </si>
  <si>
    <t>藤　本</t>
  </si>
  <si>
    <t>英　明</t>
  </si>
  <si>
    <t>炭　井</t>
  </si>
  <si>
    <t>平　井</t>
  </si>
  <si>
    <t>三本松</t>
  </si>
  <si>
    <t>赤　松</t>
  </si>
  <si>
    <t>久　保</t>
  </si>
  <si>
    <t>武　田</t>
  </si>
  <si>
    <t>田　井</t>
  </si>
  <si>
    <t>藤　原</t>
  </si>
  <si>
    <t>大　江</t>
  </si>
  <si>
    <t>香川西</t>
  </si>
  <si>
    <t>黒　島</t>
  </si>
  <si>
    <t>鉄　野</t>
  </si>
  <si>
    <t>近　森</t>
  </si>
  <si>
    <t>森　田</t>
  </si>
  <si>
    <t>熊　野</t>
  </si>
  <si>
    <t>白　井</t>
  </si>
  <si>
    <t>大　原</t>
  </si>
  <si>
    <t>丸城西</t>
  </si>
  <si>
    <t>二　川</t>
  </si>
  <si>
    <t>川　竹</t>
  </si>
  <si>
    <t>橋　本</t>
  </si>
  <si>
    <t>坂出工</t>
  </si>
  <si>
    <t>中　井</t>
  </si>
  <si>
    <t>杉　本</t>
  </si>
  <si>
    <t>日　浦</t>
  </si>
  <si>
    <t>山　﨑</t>
  </si>
  <si>
    <t>遠　藤</t>
  </si>
  <si>
    <t>田　渕</t>
  </si>
  <si>
    <r>
      <t>岡　田</t>
    </r>
    <r>
      <rPr>
        <sz val="9"/>
        <rFont val="HG丸ｺﾞｼｯｸM-PRO"/>
        <family val="3"/>
        <charset val="128"/>
      </rPr>
      <t>明</t>
    </r>
  </si>
  <si>
    <t>　槐</t>
  </si>
  <si>
    <t>横　井</t>
  </si>
  <si>
    <t>杉　野</t>
  </si>
  <si>
    <t>川　崎</t>
  </si>
  <si>
    <t>門　田</t>
  </si>
  <si>
    <t>岩　田</t>
  </si>
  <si>
    <t>多　田</t>
  </si>
  <si>
    <t>　森</t>
  </si>
  <si>
    <t>新　居</t>
  </si>
  <si>
    <t>坂出一</t>
  </si>
  <si>
    <t>　廻</t>
  </si>
  <si>
    <t>檜　垣</t>
  </si>
  <si>
    <t>柏　原</t>
  </si>
  <si>
    <t>藤　田</t>
  </si>
  <si>
    <t>古　川</t>
  </si>
  <si>
    <t>大　熊</t>
  </si>
  <si>
    <t>塩　見</t>
  </si>
  <si>
    <t>廣　田</t>
  </si>
  <si>
    <t>小　川</t>
  </si>
  <si>
    <t>山　田</t>
  </si>
  <si>
    <t>稲　崎</t>
  </si>
  <si>
    <t>漆　原</t>
  </si>
  <si>
    <t>有　賀</t>
  </si>
  <si>
    <t>大　恵</t>
  </si>
  <si>
    <t>中　嶋</t>
  </si>
  <si>
    <t>ASC</t>
  </si>
  <si>
    <t>樋　口</t>
  </si>
  <si>
    <t>五　峯</t>
  </si>
  <si>
    <t>前　田</t>
  </si>
  <si>
    <t>西　口</t>
  </si>
  <si>
    <t>正　木</t>
  </si>
  <si>
    <t>脇　田</t>
  </si>
  <si>
    <t>黒　田</t>
  </si>
  <si>
    <t>寺　島</t>
  </si>
  <si>
    <t>小　野</t>
  </si>
  <si>
    <t>　原</t>
  </si>
  <si>
    <r>
      <t>三　野</t>
    </r>
    <r>
      <rPr>
        <sz val="9"/>
        <rFont val="HG丸ｺﾞｼｯｸM-PRO"/>
        <family val="3"/>
        <charset val="128"/>
      </rPr>
      <t>倭</t>
    </r>
  </si>
  <si>
    <t>糸　川</t>
  </si>
  <si>
    <t>井　上</t>
  </si>
  <si>
    <t>生　﨑</t>
  </si>
  <si>
    <t>三　好</t>
  </si>
  <si>
    <t>藤　川</t>
  </si>
  <si>
    <t>詫間体協</t>
  </si>
  <si>
    <t>野　溝</t>
  </si>
  <si>
    <t>宇　田</t>
  </si>
  <si>
    <t>高　平</t>
  </si>
  <si>
    <t>平　尾</t>
  </si>
  <si>
    <t>矢　野</t>
  </si>
  <si>
    <t>中　村</t>
  </si>
  <si>
    <t>庄　田</t>
  </si>
  <si>
    <t>宮　﨑</t>
  </si>
  <si>
    <t>桒　原</t>
  </si>
  <si>
    <t>野　村</t>
  </si>
  <si>
    <t>香　川</t>
  </si>
  <si>
    <t>寺　石</t>
  </si>
  <si>
    <t>山　口</t>
  </si>
  <si>
    <t>池　田</t>
  </si>
  <si>
    <t>上　原</t>
  </si>
  <si>
    <t>大　林</t>
  </si>
  <si>
    <t>西　島</t>
  </si>
  <si>
    <t>宇都宮</t>
  </si>
  <si>
    <t>大　山</t>
  </si>
  <si>
    <t>森　岡</t>
  </si>
  <si>
    <t>佐　竹</t>
  </si>
  <si>
    <t>河　越</t>
  </si>
  <si>
    <t>鬼　松</t>
  </si>
  <si>
    <t>　泉</t>
  </si>
  <si>
    <t>杢　村</t>
  </si>
  <si>
    <t>森　北</t>
  </si>
  <si>
    <t>德　永</t>
  </si>
  <si>
    <t>中　川</t>
  </si>
  <si>
    <t>中　場</t>
  </si>
  <si>
    <t>高　橋</t>
  </si>
  <si>
    <t>中　山</t>
  </si>
  <si>
    <t>谷　本</t>
  </si>
  <si>
    <t>　牧</t>
  </si>
  <si>
    <t>秦泉寺</t>
  </si>
  <si>
    <t>町　田</t>
  </si>
  <si>
    <t>福　家</t>
  </si>
  <si>
    <t>久　本</t>
  </si>
  <si>
    <t>豊　久</t>
  </si>
  <si>
    <t>小　西</t>
  </si>
  <si>
    <t>宮　口</t>
  </si>
  <si>
    <t>藏　元</t>
  </si>
  <si>
    <t>本　丸</t>
  </si>
  <si>
    <t>松　岡</t>
  </si>
  <si>
    <t>松　本</t>
  </si>
  <si>
    <t>齊　藤</t>
  </si>
  <si>
    <t>倉　渕</t>
  </si>
  <si>
    <t>後　藤</t>
  </si>
  <si>
    <t>　脇</t>
  </si>
  <si>
    <t>大　和</t>
  </si>
  <si>
    <t>宮　家</t>
  </si>
  <si>
    <t>飯　田</t>
  </si>
  <si>
    <t>杉　浦</t>
  </si>
  <si>
    <t>中　西</t>
  </si>
  <si>
    <t>砂　野</t>
  </si>
  <si>
    <t>谷　澤</t>
  </si>
  <si>
    <t>竹　川</t>
  </si>
  <si>
    <t>松　原</t>
  </si>
  <si>
    <t>二　見</t>
  </si>
  <si>
    <t>寺　嶋</t>
  </si>
  <si>
    <t>溝　渕</t>
  </si>
  <si>
    <t>鈴　木</t>
  </si>
  <si>
    <t>伊　賀</t>
  </si>
  <si>
    <t>大　塚</t>
  </si>
  <si>
    <t>瀬　戸</t>
  </si>
  <si>
    <t>山　地</t>
  </si>
  <si>
    <t>石　原</t>
  </si>
  <si>
    <t>大　西</t>
  </si>
  <si>
    <t>片　桐</t>
  </si>
  <si>
    <t>女子シングルス</t>
  </si>
  <si>
    <t>　劉</t>
  </si>
  <si>
    <t>近　藤</t>
  </si>
  <si>
    <t>山　村</t>
  </si>
  <si>
    <t>岩　﨑</t>
  </si>
  <si>
    <t>岩　倉</t>
  </si>
  <si>
    <t>今　城</t>
  </si>
  <si>
    <t>増　田</t>
  </si>
  <si>
    <t>秋　山</t>
  </si>
  <si>
    <t>鹿　庭</t>
  </si>
  <si>
    <t>　東</t>
  </si>
  <si>
    <t>佐々木</t>
  </si>
  <si>
    <t>金　藤</t>
  </si>
  <si>
    <t>納　田</t>
  </si>
  <si>
    <t>高　木</t>
  </si>
  <si>
    <t>戸　城</t>
  </si>
  <si>
    <t>国　方</t>
  </si>
  <si>
    <t>川　東</t>
  </si>
  <si>
    <t>谷　村</t>
  </si>
  <si>
    <t>河　井</t>
  </si>
  <si>
    <t>谷　定</t>
  </si>
  <si>
    <t>三　木</t>
  </si>
  <si>
    <t>宮　崎</t>
  </si>
  <si>
    <t>イトウ</t>
  </si>
  <si>
    <t>中　茂</t>
  </si>
  <si>
    <t>髙　田</t>
  </si>
  <si>
    <t>齋　賀</t>
  </si>
  <si>
    <t>塩　田</t>
  </si>
  <si>
    <t>　梶</t>
  </si>
  <si>
    <t>葛　西</t>
  </si>
  <si>
    <t>津　田</t>
  </si>
  <si>
    <t>寺　井</t>
  </si>
  <si>
    <t>西　岡</t>
  </si>
  <si>
    <t>寺　竹</t>
  </si>
  <si>
    <t>吉　田</t>
  </si>
  <si>
    <t>小　泉</t>
  </si>
  <si>
    <t>満　岡</t>
  </si>
  <si>
    <t>荒　山</t>
  </si>
  <si>
    <t>土　田</t>
  </si>
  <si>
    <t>高　尾</t>
  </si>
  <si>
    <t>櫻　井</t>
  </si>
  <si>
    <t>柴　田</t>
  </si>
  <si>
    <t>ヴィスポ</t>
  </si>
  <si>
    <t>二　宮</t>
  </si>
  <si>
    <t>玉　木</t>
  </si>
  <si>
    <t>来　田</t>
  </si>
  <si>
    <t>萬　藤</t>
  </si>
  <si>
    <t>吉　井</t>
  </si>
  <si>
    <t>　北</t>
  </si>
  <si>
    <t>仲　西</t>
  </si>
  <si>
    <t>菊　地</t>
  </si>
  <si>
    <t>小　島</t>
  </si>
  <si>
    <t>上　川</t>
  </si>
  <si>
    <t>田　尾</t>
  </si>
  <si>
    <t>田　中</t>
  </si>
  <si>
    <t>石　井</t>
  </si>
  <si>
    <t>大　森</t>
  </si>
  <si>
    <t>喜　多</t>
  </si>
  <si>
    <t>徳　田</t>
  </si>
  <si>
    <t>神　髙</t>
  </si>
  <si>
    <t>斉　藤</t>
  </si>
  <si>
    <t>平　間</t>
  </si>
  <si>
    <t>渡　邊</t>
  </si>
  <si>
    <t>植　松</t>
  </si>
  <si>
    <t>稲　毛</t>
  </si>
  <si>
    <t>半　井</t>
  </si>
  <si>
    <t>大　開</t>
  </si>
  <si>
    <t>小笠原</t>
  </si>
  <si>
    <t>三　宅</t>
  </si>
  <si>
    <t>田　村</t>
  </si>
  <si>
    <t>島　田</t>
  </si>
  <si>
    <t>黒　川</t>
  </si>
  <si>
    <t>小　田</t>
  </si>
  <si>
    <t>生　島</t>
  </si>
  <si>
    <t>六　車</t>
  </si>
  <si>
    <t>貞　廣</t>
  </si>
  <si>
    <t>藤　野</t>
  </si>
  <si>
    <t>三　谷</t>
  </si>
  <si>
    <t>阿　部</t>
  </si>
  <si>
    <t>山　下</t>
    <phoneticPr fontId="2"/>
  </si>
  <si>
    <t>期日：令和6年7月20日(土)・21日(日)</t>
    <phoneticPr fontId="2"/>
  </si>
  <si>
    <t>第78回　国民スポーツ大会（少年の部）香川県予選会一次選考会</t>
    <phoneticPr fontId="2"/>
  </si>
  <si>
    <t>窪田</t>
    <rPh sb="0" eb="2">
      <t>クボタ</t>
    </rPh>
    <phoneticPr fontId="2"/>
  </si>
  <si>
    <t>（尽誠）</t>
    <rPh sb="1" eb="3">
      <t>ジンセイ</t>
    </rPh>
    <phoneticPr fontId="2"/>
  </si>
  <si>
    <t>井原</t>
    <rPh sb="0" eb="2">
      <t>イハラ</t>
    </rPh>
    <phoneticPr fontId="2"/>
  </si>
  <si>
    <t>（高中央）</t>
    <rPh sb="1" eb="4">
      <t>タカチュウオウ</t>
    </rPh>
    <phoneticPr fontId="2"/>
  </si>
  <si>
    <t>藤井</t>
    <rPh sb="0" eb="2">
      <t>フジイ</t>
    </rPh>
    <phoneticPr fontId="2"/>
  </si>
  <si>
    <t>中嶋</t>
    <rPh sb="0" eb="2">
      <t>ナカシマ</t>
    </rPh>
    <phoneticPr fontId="2"/>
  </si>
  <si>
    <t>（香川西）</t>
    <rPh sb="1" eb="4">
      <t>カガワニシ</t>
    </rPh>
    <phoneticPr fontId="2"/>
  </si>
  <si>
    <t>樋口</t>
    <rPh sb="0" eb="2">
      <t>ヒグチ</t>
    </rPh>
    <phoneticPr fontId="2"/>
  </si>
  <si>
    <t>石原</t>
    <rPh sb="0" eb="2">
      <t>イシハラ</t>
    </rPh>
    <phoneticPr fontId="2"/>
  </si>
  <si>
    <t>庄田</t>
    <rPh sb="0" eb="2">
      <t>ショウダ</t>
    </rPh>
    <phoneticPr fontId="2"/>
  </si>
  <si>
    <t>（高松西）</t>
    <rPh sb="1" eb="4">
      <t>タカマツニシ</t>
    </rPh>
    <phoneticPr fontId="2"/>
  </si>
  <si>
    <t>片桐</t>
    <rPh sb="0" eb="2">
      <t>カタギリ</t>
    </rPh>
    <phoneticPr fontId="2"/>
  </si>
  <si>
    <t>劉</t>
    <rPh sb="0" eb="1">
      <t>リュウ</t>
    </rPh>
    <phoneticPr fontId="2"/>
  </si>
  <si>
    <t>（香川西）</t>
    <phoneticPr fontId="2"/>
  </si>
  <si>
    <t>阿部</t>
    <rPh sb="0" eb="2">
      <t>アベ</t>
    </rPh>
    <phoneticPr fontId="2"/>
  </si>
  <si>
    <t>近藤</t>
    <rPh sb="0" eb="2">
      <t>コンドウ</t>
    </rPh>
    <phoneticPr fontId="2"/>
  </si>
  <si>
    <t>藤野</t>
    <rPh sb="0" eb="2">
      <t>フジノ</t>
    </rPh>
    <phoneticPr fontId="2"/>
  </si>
  <si>
    <t>中茂</t>
    <rPh sb="0" eb="2">
      <t>ナカシゲ</t>
    </rPh>
    <phoneticPr fontId="2"/>
  </si>
  <si>
    <t>（丸亀）</t>
    <rPh sb="1" eb="3">
      <t>マルガメ</t>
    </rPh>
    <phoneticPr fontId="2"/>
  </si>
  <si>
    <t>櫻井</t>
    <rPh sb="0" eb="2">
      <t>サクライ</t>
    </rPh>
    <phoneticPr fontId="2"/>
  </si>
  <si>
    <t>溝渕</t>
    <rPh sb="0" eb="2">
      <t>ミゾブチ</t>
    </rPh>
    <phoneticPr fontId="2"/>
  </si>
  <si>
    <t>三谷</t>
    <rPh sb="0" eb="2">
      <t>ミタニ</t>
    </rPh>
    <phoneticPr fontId="2"/>
  </si>
  <si>
    <t>－</t>
  </si>
  <si>
    <t>高中央</t>
    <rPh sb="0" eb="3">
      <t>タカチュウオウ</t>
    </rPh>
    <phoneticPr fontId="2"/>
  </si>
  <si>
    <t>高松西</t>
    <rPh sb="0" eb="3">
      <t>タカマツニシ</t>
    </rPh>
    <phoneticPr fontId="2"/>
  </si>
  <si>
    <t>尽誠</t>
    <rPh sb="0" eb="2">
      <t>ジンセイ</t>
    </rPh>
    <phoneticPr fontId="2"/>
  </si>
  <si>
    <t>香川西</t>
    <rPh sb="0" eb="3">
      <t>カガワニシ</t>
    </rPh>
    <phoneticPr fontId="2"/>
  </si>
  <si>
    <t>同じ勝ち点の順位は、直接対決の結果による。</t>
    <rPh sb="0" eb="1">
      <t>ドウ</t>
    </rPh>
    <rPh sb="2" eb="3">
      <t>カ</t>
    </rPh>
    <rPh sb="4" eb="5">
      <t>テン</t>
    </rPh>
    <rPh sb="6" eb="8">
      <t>ジュンイ</t>
    </rPh>
    <rPh sb="10" eb="14">
      <t>チョクセツタイケツ</t>
    </rPh>
    <rPh sb="15" eb="17">
      <t>ケッカ</t>
    </rPh>
    <phoneticPr fontId="2"/>
  </si>
  <si>
    <t>順位</t>
    <rPh sb="0" eb="2">
      <t>ジュンイ</t>
    </rPh>
    <phoneticPr fontId="2"/>
  </si>
  <si>
    <t>試合得点</t>
    <rPh sb="0" eb="2">
      <t>シアイ</t>
    </rPh>
    <rPh sb="2" eb="4">
      <t>トクテン</t>
    </rPh>
    <phoneticPr fontId="2"/>
  </si>
  <si>
    <t>負</t>
    <rPh sb="0" eb="1">
      <t>マ</t>
    </rPh>
    <phoneticPr fontId="2"/>
  </si>
  <si>
    <t>勝</t>
    <rPh sb="0" eb="1">
      <t>カ</t>
    </rPh>
    <phoneticPr fontId="2"/>
  </si>
  <si>
    <t>会場：高松市総合体育館</t>
    <rPh sb="3" eb="11">
      <t>タカマツシソウゴウタイイクカン</t>
    </rPh>
    <phoneticPr fontId="2"/>
  </si>
  <si>
    <t>少年男子シングルス</t>
    <rPh sb="0" eb="2">
      <t>ショウネン</t>
    </rPh>
    <rPh sb="2" eb="4">
      <t>ダンシ</t>
    </rPh>
    <phoneticPr fontId="2"/>
  </si>
  <si>
    <t>期日：令和6年7月20日(土)・21日(日)</t>
    <rPh sb="3" eb="5">
      <t>レイワ</t>
    </rPh>
    <rPh sb="13" eb="14">
      <t>ド</t>
    </rPh>
    <rPh sb="18" eb="19">
      <t>ニチ</t>
    </rPh>
    <rPh sb="20" eb="21">
      <t>ニチ</t>
    </rPh>
    <phoneticPr fontId="2"/>
  </si>
  <si>
    <r>
      <t>第78回　国民スポーツ大会（少年の部）香川県予選会</t>
    </r>
    <r>
      <rPr>
        <sz val="22"/>
        <rFont val="ＭＳ 明朝"/>
        <family val="1"/>
        <charset val="128"/>
      </rPr>
      <t>（二次選考会）</t>
    </r>
    <rPh sb="26" eb="27">
      <t>ニ</t>
    </rPh>
    <rPh sb="27" eb="28">
      <t>ジ</t>
    </rPh>
    <phoneticPr fontId="2"/>
  </si>
  <si>
    <t>丸亀</t>
    <rPh sb="0" eb="2">
      <t>マルガメ</t>
    </rPh>
    <phoneticPr fontId="2"/>
  </si>
  <si>
    <t>少年女子シングルス</t>
    <rPh sb="0" eb="4">
      <t>ショウネンジョシ</t>
    </rPh>
    <phoneticPr fontId="2"/>
  </si>
  <si>
    <t>Best32</t>
    <phoneticPr fontId="2"/>
  </si>
  <si>
    <t>Best16</t>
    <phoneticPr fontId="2"/>
  </si>
  <si>
    <t>学校名</t>
    <rPh sb="0" eb="3">
      <t>ガッコウメイ</t>
    </rPh>
    <phoneticPr fontId="2"/>
  </si>
  <si>
    <t>選手名</t>
    <rPh sb="0" eb="3">
      <t>センシュメイ</t>
    </rPh>
    <phoneticPr fontId="2"/>
  </si>
  <si>
    <t>女子シングルス</t>
    <rPh sb="0" eb="2">
      <t>ジョシ</t>
    </rPh>
    <phoneticPr fontId="2"/>
  </si>
  <si>
    <t>男子シングルス</t>
    <rPh sb="0" eb="2">
      <t>ダンシ</t>
    </rPh>
    <phoneticPr fontId="2"/>
  </si>
  <si>
    <t>第78回　国民スポーツ大会卓球競技（少年の部） 順位</t>
    <rPh sb="0" eb="1">
      <t>ダイ</t>
    </rPh>
    <rPh sb="3" eb="4">
      <t>カイ</t>
    </rPh>
    <rPh sb="5" eb="7">
      <t>コクミン</t>
    </rPh>
    <rPh sb="11" eb="13">
      <t>タイカイ</t>
    </rPh>
    <rPh sb="13" eb="15">
      <t>タッキュウ</t>
    </rPh>
    <rPh sb="15" eb="17">
      <t>キョウギ</t>
    </rPh>
    <rPh sb="18" eb="20">
      <t>ショウネン</t>
    </rPh>
    <rPh sb="21" eb="22">
      <t>ブ</t>
    </rPh>
    <rPh sb="24" eb="26">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</si>
</sst>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lt; No.&quot;0&quot; &gt;&quot;"/>
    <numFmt numFmtId="177" formatCode="\(@\)"/>
  </numFmts>
  <fonts count="32"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20"/>
      <name val="Times New Roman"/>
      <family val="1"/>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14"/>
      <name val="HG丸ｺﾞｼｯｸM-PRO"/>
      <family val="3"/>
      <charset val="128"/>
    </font>
    <font>
      <sz val="16"/>
      <name val="Times New Roman"/>
      <family val="1"/>
    </font>
    <font>
      <sz val="20"/>
      <name val="ＭＳ Ｐゴシック"/>
      <family val="3"/>
      <charset val="128"/>
    </font>
    <font>
      <sz val="9"/>
      <name val="HG丸ｺﾞｼｯｸM-PRO"/>
      <family val="3"/>
      <charset val="128"/>
    </font>
    <font>
      <sz val="18"/>
      <name val="Bookman Old Style"/>
      <family val="1"/>
    </font>
    <font>
      <sz val="12"/>
      <name val="ＭＳ 明朝"/>
      <family val="1"/>
      <charset val="128"/>
    </font>
    <font>
      <sz val="11"/>
      <name val="Bookman Old Style"/>
      <family val="1"/>
    </font>
    <font>
      <sz val="24"/>
      <name val="HG丸ｺﾞｼｯｸM-PRO"/>
      <family val="3"/>
      <charset val="128"/>
    </font>
    <font>
      <sz val="11"/>
      <name val="ＭＳ Ｐゴシック"/>
      <family val="3"/>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10"/>
      <name val="HG丸ｺﾞｼｯｸM-PRO"/>
      <family val="3"/>
      <charset val="128"/>
    </font>
    <font>
      <sz val="28"/>
      <name val="ＭＳ 明朝"/>
      <family val="1"/>
      <charset val="128"/>
    </font>
    <font>
      <sz val="22"/>
      <name val="ＭＳ 明朝"/>
      <family val="1"/>
      <charset val="128"/>
    </font>
    <font>
      <sz val="20"/>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7"/>
        <bgColor indexed="64"/>
      </patternFill>
    </fill>
  </fills>
  <borders count="13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8"/>
      </bottom>
      <diagonal/>
    </border>
    <border>
      <left/>
      <right/>
      <top/>
      <bottom style="thick">
        <color indexed="10"/>
      </bottom>
      <diagonal/>
    </border>
    <border>
      <left style="thick">
        <color indexed="10"/>
      </left>
      <right style="thin">
        <color indexed="64"/>
      </right>
      <top/>
      <bottom style="thick">
        <color indexed="10"/>
      </bottom>
      <diagonal/>
    </border>
    <border>
      <left style="thin">
        <color indexed="64"/>
      </left>
      <right/>
      <top/>
      <bottom style="thick">
        <color indexed="10"/>
      </bottom>
      <diagonal/>
    </border>
    <border>
      <left style="thick">
        <color indexed="10"/>
      </left>
      <right/>
      <top/>
      <bottom style="thick">
        <color indexed="10"/>
      </bottom>
      <diagonal/>
    </border>
    <border>
      <left/>
      <right style="thin">
        <color indexed="64"/>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n">
        <color indexed="64"/>
      </left>
      <right style="thick">
        <color indexed="10"/>
      </right>
      <top/>
      <bottom style="thick">
        <color indexed="10"/>
      </bottom>
      <diagonal/>
    </border>
    <border>
      <left style="thin">
        <color indexed="64"/>
      </left>
      <right style="thick">
        <color indexed="10"/>
      </right>
      <top style="thick">
        <color indexed="10"/>
      </top>
      <bottom/>
      <diagonal/>
    </border>
    <border>
      <left/>
      <right style="thick">
        <color indexed="10"/>
      </right>
      <top/>
      <bottom style="thick">
        <color indexed="10"/>
      </bottom>
      <diagonal/>
    </border>
    <border>
      <left style="thick">
        <color indexed="10"/>
      </left>
      <right style="thin">
        <color indexed="64"/>
      </right>
      <top style="thick">
        <color indexed="10"/>
      </top>
      <bottom/>
      <diagonal/>
    </border>
    <border>
      <left style="thick">
        <color indexed="10"/>
      </left>
      <right style="thin">
        <color indexed="64"/>
      </right>
      <top/>
      <bottom/>
      <diagonal/>
    </border>
    <border>
      <left/>
      <right style="thin">
        <color indexed="8"/>
      </right>
      <top/>
      <bottom/>
      <diagonal/>
    </border>
    <border>
      <left style="thick">
        <color indexed="10"/>
      </left>
      <right/>
      <top/>
      <bottom/>
      <diagonal/>
    </border>
    <border>
      <left/>
      <right style="thick">
        <color indexed="10"/>
      </right>
      <top/>
      <bottom/>
      <diagonal/>
    </border>
    <border>
      <left style="thin">
        <color indexed="64"/>
      </left>
      <right style="thick">
        <color indexed="10"/>
      </right>
      <top/>
      <bottom/>
      <diagonal/>
    </border>
    <border>
      <left style="thick">
        <color rgb="FFFF0000"/>
      </left>
      <right/>
      <top/>
      <bottom/>
      <diagonal/>
    </border>
    <border>
      <left style="thick">
        <color rgb="FFFF0000"/>
      </left>
      <right/>
      <top/>
      <bottom style="thick">
        <color rgb="FFFF0000"/>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0" fillId="0" borderId="0">
      <alignment vertical="center"/>
    </xf>
  </cellStyleXfs>
  <cellXfs count="266">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6" fillId="0" borderId="0" xfId="0" applyFont="1" applyAlignment="1">
      <alignment horizontal="left" vertical="center" shrinkToFit="1"/>
    </xf>
    <xf numFmtId="0" fontId="7"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10" fillId="0" borderId="0" xfId="0" applyFont="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8" fillId="0" borderId="0" xfId="0" applyFont="1" applyAlignment="1">
      <alignment horizontal="center" vertical="center" textRotation="255" shrinkToFit="1"/>
    </xf>
    <xf numFmtId="0" fontId="6" fillId="0" borderId="10" xfId="0" applyFont="1" applyBorder="1" applyAlignment="1">
      <alignment horizontal="center" vertical="center"/>
    </xf>
    <xf numFmtId="0" fontId="0" fillId="0" borderId="0" xfId="0" applyAlignment="1">
      <alignment vertical="center" shrinkToFit="1"/>
    </xf>
    <xf numFmtId="0" fontId="12" fillId="0" borderId="0" xfId="0" applyFont="1" applyAlignment="1">
      <alignment vertical="center" textRotation="255" shrinkToFit="1"/>
    </xf>
    <xf numFmtId="0" fontId="13" fillId="0" borderId="0" xfId="0" applyFont="1" applyAlignment="1">
      <alignment vertical="center" shrinkToFit="1"/>
    </xf>
    <xf numFmtId="0" fontId="16" fillId="0" borderId="0" xfId="0" applyFont="1" applyAlignment="1">
      <alignment vertical="center" shrinkToFit="1"/>
    </xf>
    <xf numFmtId="0" fontId="6" fillId="0" borderId="0" xfId="0" applyFont="1"/>
    <xf numFmtId="0" fontId="17" fillId="0" borderId="0" xfId="0" applyFont="1" applyAlignment="1">
      <alignment vertical="center" shrinkToFit="1"/>
    </xf>
    <xf numFmtId="0" fontId="10" fillId="0" borderId="0" xfId="0" applyFont="1" applyAlignment="1">
      <alignment vertical="center" textRotation="255" shrinkToFit="1"/>
    </xf>
    <xf numFmtId="0" fontId="11" fillId="0" borderId="0" xfId="0" applyFont="1" applyAlignment="1">
      <alignment vertical="center" textRotation="255" shrinkToFit="1"/>
    </xf>
    <xf numFmtId="0" fontId="8" fillId="0" borderId="0" xfId="0" applyFont="1" applyAlignment="1">
      <alignment vertical="center" textRotation="255" shrinkToFit="1"/>
    </xf>
    <xf numFmtId="0" fontId="14" fillId="0" borderId="0" xfId="0" applyFont="1" applyAlignment="1">
      <alignment vertical="center" textRotation="255"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18" fillId="0" borderId="5" xfId="0" applyFont="1" applyBorder="1" applyAlignment="1">
      <alignment vertical="center" shrinkToFit="1"/>
    </xf>
    <xf numFmtId="0" fontId="6" fillId="0" borderId="2" xfId="0" applyFont="1" applyBorder="1" applyAlignment="1">
      <alignment vertical="center"/>
    </xf>
    <xf numFmtId="0" fontId="6" fillId="0" borderId="3" xfId="0" applyFont="1" applyBorder="1" applyAlignment="1">
      <alignment vertical="center"/>
    </xf>
    <xf numFmtId="0" fontId="18" fillId="0" borderId="5" xfId="0" applyFont="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8" fillId="0" borderId="2" xfId="0" applyFont="1" applyBorder="1" applyAlignment="1">
      <alignment vertical="center" shrinkToFit="1"/>
    </xf>
    <xf numFmtId="0" fontId="18" fillId="0" borderId="2"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0" xfId="0" applyFont="1" applyAlignment="1">
      <alignment horizontal="center" vertical="center" shrinkToFit="1"/>
    </xf>
    <xf numFmtId="0" fontId="1"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4" fillId="0" borderId="0" xfId="0" applyFont="1" applyAlignment="1">
      <alignment horizontal="center" vertical="center" shrinkToFit="1"/>
    </xf>
    <xf numFmtId="0" fontId="0" fillId="0" borderId="0" xfId="0" applyAlignment="1">
      <alignment vertical="center" shrinkToFit="1"/>
    </xf>
    <xf numFmtId="176" fontId="5" fillId="0" borderId="0" xfId="0" applyNumberFormat="1" applyFont="1" applyAlignment="1">
      <alignment horizontal="center" vertical="center" shrinkToFit="1"/>
    </xf>
    <xf numFmtId="0" fontId="0" fillId="0" borderId="0" xfId="0" applyAlignment="1">
      <alignment horizontal="center" vertical="center" shrinkToFit="1"/>
    </xf>
    <xf numFmtId="0" fontId="8" fillId="0" borderId="0" xfId="0" applyFont="1" applyAlignment="1">
      <alignment horizontal="distributed" vertical="center" shrinkToFit="1"/>
    </xf>
    <xf numFmtId="0" fontId="9" fillId="0" borderId="0" xfId="0" applyFont="1" applyAlignment="1">
      <alignment horizontal="right" vertical="center" shrinkToFit="1"/>
    </xf>
    <xf numFmtId="0" fontId="9" fillId="0" borderId="0" xfId="0" applyFont="1" applyAlignment="1">
      <alignment horizontal="center" vertical="center" shrinkToFi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6" fillId="0" borderId="0" xfId="0" applyFont="1" applyAlignment="1">
      <alignment vertical="center"/>
    </xf>
    <xf numFmtId="0" fontId="21" fillId="0" borderId="0" xfId="0" applyFont="1" applyAlignment="1">
      <alignment vertical="center"/>
    </xf>
    <xf numFmtId="0" fontId="6" fillId="0" borderId="30" xfId="0" applyFont="1" applyBorder="1" applyAlignment="1">
      <alignment horizontal="center" vertical="center" textRotation="255"/>
    </xf>
    <xf numFmtId="0" fontId="22" fillId="0" borderId="31" xfId="0" applyFont="1" applyBorder="1" applyAlignment="1">
      <alignment horizontal="center" vertical="center"/>
    </xf>
    <xf numFmtId="0" fontId="23" fillId="0" borderId="32"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8" fillId="0" borderId="37" xfId="0" applyFont="1" applyBorder="1" applyAlignment="1">
      <alignment horizontal="center" vertical="center"/>
    </xf>
    <xf numFmtId="0" fontId="25" fillId="0" borderId="38" xfId="0" applyFont="1" applyBorder="1" applyAlignment="1">
      <alignment horizontal="center" vertical="center" shrinkToFit="1"/>
    </xf>
    <xf numFmtId="0" fontId="26"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18" fillId="0" borderId="41" xfId="0" applyFont="1" applyBorder="1" applyAlignment="1">
      <alignment horizontal="center" vertical="center"/>
    </xf>
    <xf numFmtId="0" fontId="18" fillId="0" borderId="42" xfId="0" applyFont="1" applyBorder="1" applyAlignment="1">
      <alignment horizontal="center" vertical="center"/>
    </xf>
    <xf numFmtId="177" fontId="6" fillId="0" borderId="43" xfId="0" applyNumberFormat="1" applyFont="1" applyBorder="1" applyAlignment="1">
      <alignment horizontal="distributed" vertical="center" justifyLastLine="1"/>
    </xf>
    <xf numFmtId="0" fontId="18" fillId="0" borderId="44" xfId="0" applyFont="1" applyBorder="1" applyAlignment="1">
      <alignment horizontal="left" vertical="top"/>
    </xf>
    <xf numFmtId="0" fontId="22" fillId="0" borderId="45" xfId="0" applyFont="1" applyBorder="1" applyAlignment="1">
      <alignment horizontal="center" vertical="center"/>
    </xf>
    <xf numFmtId="0" fontId="23" fillId="0" borderId="46"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8" fillId="0" borderId="51" xfId="0" applyFont="1" applyBorder="1" applyAlignment="1">
      <alignment horizontal="center" vertical="center"/>
    </xf>
    <xf numFmtId="0" fontId="25" fillId="0" borderId="52" xfId="0" applyFont="1" applyBorder="1" applyAlignment="1">
      <alignment horizontal="center" vertical="center" shrinkToFit="1"/>
    </xf>
    <xf numFmtId="0" fontId="26" fillId="0" borderId="53" xfId="0" applyFont="1" applyBorder="1" applyAlignment="1">
      <alignment horizontal="center" vertical="center" shrinkToFit="1"/>
    </xf>
    <xf numFmtId="0" fontId="25" fillId="0" borderId="54" xfId="0" applyFont="1" applyBorder="1" applyAlignment="1">
      <alignment horizontal="center" vertical="center" shrinkToFit="1"/>
    </xf>
    <xf numFmtId="0" fontId="18" fillId="0" borderId="55" xfId="0" applyFont="1" applyBorder="1" applyAlignment="1">
      <alignment horizontal="center" vertical="center"/>
    </xf>
    <xf numFmtId="0" fontId="18" fillId="0" borderId="56" xfId="0" applyFont="1" applyBorder="1" applyAlignment="1">
      <alignment horizontal="center" vertical="center"/>
    </xf>
    <xf numFmtId="177" fontId="6" fillId="0" borderId="57" xfId="0" applyNumberFormat="1" applyFont="1" applyBorder="1" applyAlignment="1">
      <alignment horizontal="distributed" vertical="center" justifyLastLine="1"/>
    </xf>
    <xf numFmtId="0" fontId="18" fillId="0" borderId="58" xfId="0" applyFont="1" applyBorder="1" applyAlignment="1">
      <alignment horizontal="left" vertical="top"/>
    </xf>
    <xf numFmtId="0" fontId="27" fillId="0" borderId="57" xfId="0" applyFont="1" applyBorder="1"/>
    <xf numFmtId="0" fontId="22" fillId="0" borderId="59" xfId="0" applyFont="1" applyBorder="1" applyAlignment="1">
      <alignment horizontal="center" vertical="center"/>
    </xf>
    <xf numFmtId="0" fontId="23" fillId="0" borderId="60" xfId="0" applyFont="1" applyBorder="1" applyAlignment="1">
      <alignment horizontal="center" vertical="center"/>
    </xf>
    <xf numFmtId="0" fontId="24" fillId="0" borderId="60" xfId="0" applyFont="1" applyBorder="1" applyAlignment="1">
      <alignment horizontal="center" vertical="center"/>
    </xf>
    <xf numFmtId="0" fontId="24" fillId="0" borderId="4"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8" fillId="0" borderId="64" xfId="0" applyFont="1" applyBorder="1" applyAlignment="1">
      <alignment vertical="center"/>
    </xf>
    <xf numFmtId="0" fontId="25" fillId="0" borderId="65" xfId="0" applyFont="1" applyBorder="1" applyAlignment="1">
      <alignment horizontal="center" vertical="center" shrinkToFit="1"/>
    </xf>
    <xf numFmtId="0" fontId="26" fillId="0" borderId="66" xfId="0" applyFont="1" applyBorder="1" applyAlignment="1">
      <alignment horizontal="center" vertical="center" shrinkToFit="1"/>
    </xf>
    <xf numFmtId="0" fontId="25" fillId="0" borderId="67" xfId="0" applyFont="1" applyBorder="1" applyAlignment="1">
      <alignment horizontal="center" vertical="center" shrinkToFit="1"/>
    </xf>
    <xf numFmtId="0" fontId="6" fillId="0" borderId="55" xfId="0" applyFont="1" applyBorder="1" applyAlignment="1">
      <alignment horizontal="center" vertical="center"/>
    </xf>
    <xf numFmtId="0" fontId="27" fillId="0" borderId="68" xfId="0" applyFont="1" applyBorder="1" applyAlignment="1">
      <alignment horizontal="center" vertical="center" wrapText="1"/>
    </xf>
    <xf numFmtId="0" fontId="18" fillId="0" borderId="69" xfId="0" applyFont="1" applyBorder="1" applyAlignment="1">
      <alignment horizontal="left" vertical="top"/>
    </xf>
    <xf numFmtId="0" fontId="18" fillId="0" borderId="70" xfId="0" applyFont="1" applyBorder="1" applyAlignment="1">
      <alignment horizontal="center" vertical="center"/>
    </xf>
    <xf numFmtId="0" fontId="25" fillId="0" borderId="71" xfId="0" applyFont="1" applyBorder="1" applyAlignment="1">
      <alignment horizontal="center" vertical="center" shrinkToFit="1"/>
    </xf>
    <xf numFmtId="0" fontId="26" fillId="0" borderId="71" xfId="0" applyFont="1" applyBorder="1" applyAlignment="1">
      <alignment horizontal="center" vertical="center" shrinkToFit="1"/>
    </xf>
    <xf numFmtId="0" fontId="18"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18" fillId="0" borderId="76" xfId="0" applyFont="1" applyBorder="1" applyAlignment="1">
      <alignment horizontal="center" vertical="center"/>
    </xf>
    <xf numFmtId="0" fontId="25" fillId="0" borderId="77" xfId="0" applyFont="1" applyBorder="1" applyAlignment="1">
      <alignment horizontal="center" vertical="center" shrinkToFit="1"/>
    </xf>
    <xf numFmtId="0" fontId="25" fillId="0" borderId="78" xfId="0" applyFont="1" applyBorder="1" applyAlignment="1">
      <alignment horizontal="center" vertical="center" shrinkToFit="1"/>
    </xf>
    <xf numFmtId="0" fontId="18" fillId="0" borderId="79" xfId="0" applyFont="1" applyBorder="1" applyAlignment="1">
      <alignment horizontal="center" vertical="center"/>
    </xf>
    <xf numFmtId="177" fontId="6" fillId="0" borderId="80" xfId="0" applyNumberFormat="1" applyFont="1" applyBorder="1" applyAlignment="1">
      <alignment horizontal="distributed" vertical="center" justifyLastLine="1"/>
    </xf>
    <xf numFmtId="0" fontId="18" fillId="0" borderId="81" xfId="0" applyFont="1" applyBorder="1" applyAlignment="1">
      <alignment horizontal="left" vertical="top"/>
    </xf>
    <xf numFmtId="0" fontId="18" fillId="0" borderId="82" xfId="0" applyFont="1" applyBorder="1" applyAlignment="1">
      <alignment horizontal="center" vertical="center"/>
    </xf>
    <xf numFmtId="0" fontId="25" fillId="0" borderId="53" xfId="0" applyFont="1" applyBorder="1" applyAlignment="1">
      <alignment horizontal="center" vertical="center" shrinkToFit="1"/>
    </xf>
    <xf numFmtId="0" fontId="6" fillId="0" borderId="83" xfId="0" applyFont="1" applyBorder="1" applyAlignment="1">
      <alignment horizontal="center" vertical="center"/>
    </xf>
    <xf numFmtId="0" fontId="18" fillId="0" borderId="82" xfId="0" applyFont="1" applyBorder="1" applyAlignment="1">
      <alignment vertical="center"/>
    </xf>
    <xf numFmtId="0" fontId="25" fillId="0" borderId="84" xfId="0" applyFont="1" applyBorder="1" applyAlignment="1">
      <alignment horizontal="center" vertical="center" shrinkToFit="1"/>
    </xf>
    <xf numFmtId="0" fontId="26" fillId="0" borderId="84" xfId="0" applyFont="1" applyBorder="1" applyAlignment="1">
      <alignment horizontal="center" vertical="center" shrinkToFit="1"/>
    </xf>
    <xf numFmtId="0" fontId="6" fillId="0" borderId="85" xfId="0" applyFont="1" applyBorder="1" applyAlignment="1">
      <alignment horizontal="center" vertical="center"/>
    </xf>
    <xf numFmtId="177" fontId="28" fillId="0" borderId="80" xfId="0" applyNumberFormat="1" applyFont="1" applyBorder="1" applyAlignment="1">
      <alignment horizontal="distributed" vertical="center" justifyLastLine="1"/>
    </xf>
    <xf numFmtId="177" fontId="28" fillId="0" borderId="57" xfId="0" applyNumberFormat="1" applyFont="1" applyBorder="1" applyAlignment="1">
      <alignment horizontal="distributed" vertical="center" justifyLastLine="1"/>
    </xf>
    <xf numFmtId="0" fontId="18" fillId="0" borderId="51" xfId="0" applyFont="1" applyBorder="1" applyAlignment="1">
      <alignment vertical="center"/>
    </xf>
    <xf numFmtId="0" fontId="18" fillId="2" borderId="76" xfId="0" applyFont="1" applyFill="1" applyBorder="1" applyAlignment="1">
      <alignment horizontal="center" vertical="center"/>
    </xf>
    <xf numFmtId="0" fontId="25" fillId="2" borderId="77" xfId="0" applyFont="1" applyFill="1" applyBorder="1" applyAlignment="1">
      <alignment horizontal="center" vertical="center" shrinkToFit="1"/>
    </xf>
    <xf numFmtId="0" fontId="26" fillId="2" borderId="71" xfId="0" applyFont="1" applyFill="1" applyBorder="1" applyAlignment="1">
      <alignment horizontal="center" vertical="center" shrinkToFit="1"/>
    </xf>
    <xf numFmtId="0" fontId="25" fillId="2" borderId="78" xfId="0" applyFont="1" applyFill="1" applyBorder="1" applyAlignment="1">
      <alignment horizontal="center" vertical="center" shrinkToFit="1"/>
    </xf>
    <xf numFmtId="0" fontId="18" fillId="2" borderId="72" xfId="0" applyFont="1" applyFill="1" applyBorder="1" applyAlignment="1">
      <alignment horizontal="center" vertical="center"/>
    </xf>
    <xf numFmtId="0" fontId="18" fillId="2" borderId="51" xfId="0" applyFont="1" applyFill="1" applyBorder="1" applyAlignment="1">
      <alignment horizontal="center" vertical="center"/>
    </xf>
    <xf numFmtId="0" fontId="25" fillId="2" borderId="52" xfId="0" applyFont="1" applyFill="1" applyBorder="1" applyAlignment="1">
      <alignment horizontal="center" vertical="center" shrinkToFit="1"/>
    </xf>
    <xf numFmtId="0" fontId="26" fillId="2" borderId="53" xfId="0" applyFont="1" applyFill="1" applyBorder="1" applyAlignment="1">
      <alignment horizontal="center" vertical="center" shrinkToFit="1"/>
    </xf>
    <xf numFmtId="0" fontId="25" fillId="2" borderId="54" xfId="0" applyFont="1" applyFill="1" applyBorder="1" applyAlignment="1">
      <alignment horizontal="center" vertical="center" shrinkToFit="1"/>
    </xf>
    <xf numFmtId="0" fontId="18" fillId="2" borderId="55" xfId="0" applyFont="1" applyFill="1" applyBorder="1" applyAlignment="1">
      <alignment horizontal="center" vertical="center"/>
    </xf>
    <xf numFmtId="0" fontId="18" fillId="2" borderId="64" xfId="0" applyFont="1" applyFill="1" applyBorder="1" applyAlignment="1">
      <alignment vertical="center"/>
    </xf>
    <xf numFmtId="0" fontId="25" fillId="2" borderId="65" xfId="0" applyFont="1" applyFill="1" applyBorder="1" applyAlignment="1">
      <alignment horizontal="center" vertical="center" shrinkToFit="1"/>
    </xf>
    <xf numFmtId="0" fontId="26" fillId="2" borderId="66"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0" fontId="6" fillId="2" borderId="55" xfId="0" applyFont="1" applyFill="1" applyBorder="1" applyAlignment="1">
      <alignment horizontal="center" vertical="center"/>
    </xf>
    <xf numFmtId="0" fontId="18" fillId="3" borderId="76" xfId="0" applyFont="1" applyFill="1" applyBorder="1" applyAlignment="1">
      <alignment horizontal="center" vertical="center"/>
    </xf>
    <xf numFmtId="0" fontId="25" fillId="3" borderId="77" xfId="0" applyFont="1" applyFill="1" applyBorder="1" applyAlignment="1">
      <alignment horizontal="center" vertical="center" shrinkToFit="1"/>
    </xf>
    <xf numFmtId="0" fontId="26" fillId="3" borderId="71" xfId="0" applyFont="1" applyFill="1" applyBorder="1" applyAlignment="1">
      <alignment horizontal="center" vertical="center" shrinkToFit="1"/>
    </xf>
    <xf numFmtId="0" fontId="25" fillId="3" borderId="78" xfId="0" applyFont="1" applyFill="1" applyBorder="1" applyAlignment="1">
      <alignment horizontal="center" vertical="center" shrinkToFit="1"/>
    </xf>
    <xf numFmtId="0" fontId="18" fillId="3" borderId="72" xfId="0" applyFont="1" applyFill="1" applyBorder="1" applyAlignment="1">
      <alignment horizontal="center" vertical="center"/>
    </xf>
    <xf numFmtId="0" fontId="18" fillId="3" borderId="51" xfId="0" applyFont="1" applyFill="1" applyBorder="1" applyAlignment="1">
      <alignment horizontal="center" vertical="center"/>
    </xf>
    <xf numFmtId="0" fontId="25" fillId="3" borderId="52" xfId="0" applyFont="1" applyFill="1" applyBorder="1" applyAlignment="1">
      <alignment horizontal="center" vertical="center" shrinkToFit="1"/>
    </xf>
    <xf numFmtId="0" fontId="26" fillId="3" borderId="53" xfId="0" applyFont="1" applyFill="1" applyBorder="1" applyAlignment="1">
      <alignment horizontal="center" vertical="center" shrinkToFit="1"/>
    </xf>
    <xf numFmtId="0" fontId="25" fillId="3" borderId="54" xfId="0" applyFont="1" applyFill="1" applyBorder="1" applyAlignment="1">
      <alignment horizontal="center" vertical="center" shrinkToFit="1"/>
    </xf>
    <xf numFmtId="0" fontId="18" fillId="3" borderId="55" xfId="0" applyFont="1" applyFill="1" applyBorder="1" applyAlignment="1">
      <alignment horizontal="center" vertical="center"/>
    </xf>
    <xf numFmtId="0" fontId="18" fillId="3" borderId="64" xfId="0" applyFont="1" applyFill="1" applyBorder="1" applyAlignment="1">
      <alignment vertical="center"/>
    </xf>
    <xf numFmtId="0" fontId="25" fillId="3" borderId="65" xfId="0" applyFont="1" applyFill="1" applyBorder="1" applyAlignment="1">
      <alignment horizontal="center" vertical="center" shrinkToFit="1"/>
    </xf>
    <xf numFmtId="0" fontId="26" fillId="3" borderId="66" xfId="0" applyFont="1" applyFill="1" applyBorder="1" applyAlignment="1">
      <alignment horizontal="center" vertical="center" shrinkToFit="1"/>
    </xf>
    <xf numFmtId="0" fontId="25" fillId="3" borderId="67" xfId="0" applyFont="1" applyFill="1" applyBorder="1" applyAlignment="1">
      <alignment horizontal="center" vertical="center" shrinkToFit="1"/>
    </xf>
    <xf numFmtId="0" fontId="6" fillId="3" borderId="55" xfId="0" applyFont="1" applyFill="1" applyBorder="1" applyAlignment="1">
      <alignment horizontal="center" vertical="center"/>
    </xf>
    <xf numFmtId="0" fontId="25" fillId="2" borderId="71" xfId="0" applyFont="1" applyFill="1" applyBorder="1" applyAlignment="1">
      <alignment horizontal="center" vertical="center" shrinkToFit="1"/>
    </xf>
    <xf numFmtId="0" fontId="25" fillId="2" borderId="53" xfId="0" applyFont="1" applyFill="1" applyBorder="1" applyAlignment="1">
      <alignment horizontal="center" vertical="center" shrinkToFit="1"/>
    </xf>
    <xf numFmtId="0" fontId="18" fillId="2" borderId="51" xfId="0" applyFont="1" applyFill="1" applyBorder="1" applyAlignment="1">
      <alignment vertical="center"/>
    </xf>
    <xf numFmtId="0" fontId="25" fillId="2" borderId="84" xfId="0" applyFont="1" applyFill="1" applyBorder="1" applyAlignment="1">
      <alignment horizontal="center" vertical="center" shrinkToFit="1"/>
    </xf>
    <xf numFmtId="0" fontId="26" fillId="2" borderId="84" xfId="0" applyFont="1" applyFill="1" applyBorder="1" applyAlignment="1">
      <alignment horizontal="center" vertical="center" shrinkToFit="1"/>
    </xf>
    <xf numFmtId="0" fontId="27" fillId="0" borderId="57" xfId="0" applyFont="1" applyBorder="1" applyAlignment="1">
      <alignment horizontal="center" vertical="center" wrapText="1"/>
    </xf>
    <xf numFmtId="0" fontId="18" fillId="0" borderId="86" xfId="0" applyFont="1" applyBorder="1" applyAlignment="1">
      <alignment horizontal="left" vertical="top"/>
    </xf>
    <xf numFmtId="0" fontId="25" fillId="3" borderId="71" xfId="0" applyFont="1" applyFill="1" applyBorder="1" applyAlignment="1">
      <alignment horizontal="center" vertical="center" shrinkToFit="1"/>
    </xf>
    <xf numFmtId="0" fontId="25" fillId="3" borderId="53" xfId="0" applyFont="1" applyFill="1" applyBorder="1" applyAlignment="1">
      <alignment horizontal="center" vertical="center" shrinkToFit="1"/>
    </xf>
    <xf numFmtId="0" fontId="18" fillId="3" borderId="51" xfId="0" applyFont="1" applyFill="1" applyBorder="1" applyAlignment="1">
      <alignment vertical="center"/>
    </xf>
    <xf numFmtId="0" fontId="25" fillId="3" borderId="84" xfId="0" applyFont="1" applyFill="1" applyBorder="1" applyAlignment="1">
      <alignment horizontal="center" vertical="center" shrinkToFit="1"/>
    </xf>
    <xf numFmtId="0" fontId="26" fillId="3" borderId="84" xfId="0" applyFont="1" applyFill="1" applyBorder="1" applyAlignment="1">
      <alignment horizontal="center" vertical="center" shrinkToFit="1"/>
    </xf>
    <xf numFmtId="0" fontId="18" fillId="0" borderId="87" xfId="0" applyFont="1" applyBorder="1" applyAlignment="1">
      <alignment vertical="center"/>
    </xf>
    <xf numFmtId="0" fontId="6" fillId="0" borderId="88" xfId="0" applyFont="1" applyBorder="1" applyAlignment="1">
      <alignment horizontal="center" vertical="center"/>
    </xf>
    <xf numFmtId="0" fontId="18" fillId="0" borderId="89" xfId="0" applyFont="1" applyBorder="1" applyAlignment="1">
      <alignment horizontal="left" vertical="top"/>
    </xf>
    <xf numFmtId="0" fontId="6" fillId="0" borderId="90" xfId="0" applyFont="1" applyBorder="1" applyAlignment="1">
      <alignment horizontal="center" vertical="center"/>
    </xf>
    <xf numFmtId="0" fontId="27" fillId="0" borderId="91" xfId="0" applyFont="1" applyBorder="1" applyAlignment="1">
      <alignment horizontal="center" vertical="center" wrapText="1"/>
    </xf>
    <xf numFmtId="0" fontId="18" fillId="0" borderId="92" xfId="0" applyFont="1" applyBorder="1" applyAlignment="1">
      <alignment horizontal="left" vertical="top"/>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8" fillId="0" borderId="100" xfId="0" applyFont="1" applyBorder="1" applyAlignment="1">
      <alignment horizontal="center" vertical="center" wrapText="1" shrinkToFit="1"/>
    </xf>
    <xf numFmtId="0" fontId="28" fillId="0" borderId="101" xfId="0" applyFont="1" applyBorder="1" applyAlignment="1">
      <alignment horizontal="center" vertical="center" wrapText="1" shrinkToFit="1"/>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18" fillId="0" borderId="105" xfId="0" applyFont="1" applyBorder="1" applyAlignment="1">
      <alignment horizontal="left" vertical="center" shrinkToFit="1"/>
    </xf>
    <xf numFmtId="0" fontId="18" fillId="0" borderId="106" xfId="0" applyFont="1" applyBorder="1" applyAlignment="1">
      <alignment horizontal="left" vertical="center" shrinkToFit="1"/>
    </xf>
    <xf numFmtId="0" fontId="18" fillId="0" borderId="107" xfId="0" applyFont="1" applyBorder="1" applyAlignment="1">
      <alignment horizontal="left" vertical="center" shrinkToFit="1"/>
    </xf>
    <xf numFmtId="0" fontId="18" fillId="0" borderId="108" xfId="0" applyFont="1" applyBorder="1" applyAlignment="1">
      <alignment horizontal="left" vertical="center" shrinkToFit="1"/>
    </xf>
    <xf numFmtId="0" fontId="18" fillId="0" borderId="109" xfId="0" applyFont="1" applyBorder="1" applyAlignment="1">
      <alignment horizontal="left" vertical="center" shrinkToFit="1"/>
    </xf>
    <xf numFmtId="0" fontId="28" fillId="0" borderId="106" xfId="0" applyFont="1" applyBorder="1" applyAlignment="1">
      <alignment horizontal="center" vertical="center" wrapText="1" shrinkToFit="1"/>
    </xf>
    <xf numFmtId="0" fontId="28" fillId="0" borderId="109" xfId="0" applyFont="1" applyBorder="1" applyAlignment="1">
      <alignment horizontal="center" vertical="center" wrapText="1" shrinkToFit="1"/>
    </xf>
    <xf numFmtId="0" fontId="6" fillId="0" borderId="0" xfId="0" applyFont="1" applyAlignment="1">
      <alignment horizontal="left" vertical="center"/>
    </xf>
    <xf numFmtId="0" fontId="27" fillId="0" borderId="0" xfId="0" applyFont="1" applyAlignment="1">
      <alignment horizontal="center" vertical="center" shrinkToFit="1"/>
    </xf>
    <xf numFmtId="0" fontId="29" fillId="0" borderId="0" xfId="0" applyFont="1" applyAlignment="1">
      <alignment horizontal="center" vertical="center" shrinkToFit="1"/>
    </xf>
    <xf numFmtId="0" fontId="18" fillId="2" borderId="37" xfId="0" applyFont="1" applyFill="1" applyBorder="1" applyAlignment="1">
      <alignment horizontal="center" vertical="center"/>
    </xf>
    <xf numFmtId="0" fontId="25" fillId="2" borderId="38" xfId="0" applyFont="1" applyFill="1" applyBorder="1" applyAlignment="1">
      <alignment horizontal="center" vertical="center" shrinkToFit="1"/>
    </xf>
    <xf numFmtId="0" fontId="26" fillId="2" borderId="39" xfId="0" applyFont="1" applyFill="1" applyBorder="1" applyAlignment="1">
      <alignment horizontal="center" vertical="center" shrinkToFit="1"/>
    </xf>
    <xf numFmtId="0" fontId="25" fillId="2" borderId="40" xfId="0" applyFont="1" applyFill="1" applyBorder="1" applyAlignment="1">
      <alignment horizontal="center" vertical="center" shrinkToFit="1"/>
    </xf>
    <xf numFmtId="0" fontId="18" fillId="2" borderId="41" xfId="0" applyFont="1" applyFill="1" applyBorder="1" applyAlignment="1">
      <alignment horizontal="center" vertical="center"/>
    </xf>
    <xf numFmtId="0" fontId="18" fillId="2" borderId="70" xfId="0" applyFont="1" applyFill="1" applyBorder="1" applyAlignment="1">
      <alignment horizontal="center" vertical="center"/>
    </xf>
    <xf numFmtId="0" fontId="18" fillId="2" borderId="82" xfId="0" applyFont="1" applyFill="1" applyBorder="1" applyAlignment="1">
      <alignment horizontal="center" vertical="center"/>
    </xf>
    <xf numFmtId="0" fontId="18" fillId="2" borderId="82" xfId="0" applyFont="1" applyFill="1" applyBorder="1" applyAlignment="1">
      <alignment vertical="center"/>
    </xf>
    <xf numFmtId="0" fontId="6" fillId="0" borderId="0" xfId="1" applyFont="1" applyAlignment="1">
      <alignment horizontal="center" vertical="center"/>
    </xf>
    <xf numFmtId="0" fontId="6" fillId="0" borderId="110" xfId="1" applyFont="1" applyBorder="1" applyAlignment="1">
      <alignment horizontal="center" vertical="center"/>
    </xf>
    <xf numFmtId="0" fontId="6" fillId="0" borderId="111" xfId="1" applyFont="1" applyBorder="1" applyAlignment="1">
      <alignment horizontal="center" vertical="center"/>
    </xf>
    <xf numFmtId="0" fontId="6" fillId="0" borderId="112" xfId="1" applyFont="1" applyBorder="1" applyAlignment="1">
      <alignment horizontal="center" vertical="center"/>
    </xf>
    <xf numFmtId="0" fontId="6" fillId="0" borderId="110" xfId="1" applyFont="1" applyBorder="1" applyAlignment="1">
      <alignment horizontal="center" vertical="center" shrinkToFit="1"/>
    </xf>
    <xf numFmtId="0" fontId="6" fillId="0" borderId="0" xfId="1" applyFont="1">
      <alignment vertical="center"/>
    </xf>
    <xf numFmtId="0" fontId="6" fillId="0" borderId="113" xfId="1" applyFont="1" applyBorder="1" applyAlignment="1">
      <alignment horizontal="center" vertical="center"/>
    </xf>
    <xf numFmtId="0" fontId="6" fillId="0" borderId="114" xfId="1" applyFont="1" applyBorder="1" applyAlignment="1">
      <alignment horizontal="center" vertical="center"/>
    </xf>
    <xf numFmtId="0" fontId="6" fillId="0" borderId="115" xfId="1" applyFont="1" applyBorder="1" applyAlignment="1">
      <alignment horizontal="center" vertical="center"/>
    </xf>
    <xf numFmtId="0" fontId="6" fillId="0" borderId="113" xfId="1" applyFont="1" applyBorder="1" applyAlignment="1">
      <alignment horizontal="center" vertical="center" shrinkToFit="1"/>
    </xf>
    <xf numFmtId="0" fontId="6" fillId="0" borderId="116" xfId="1" applyFont="1" applyBorder="1" applyAlignment="1">
      <alignment horizontal="center" vertical="center"/>
    </xf>
    <xf numFmtId="0" fontId="6" fillId="0" borderId="117" xfId="1" applyFont="1" applyBorder="1" applyAlignment="1">
      <alignment horizontal="center" vertical="center"/>
    </xf>
    <xf numFmtId="0" fontId="6" fillId="0" borderId="118" xfId="1" applyFont="1" applyBorder="1" applyAlignment="1">
      <alignment horizontal="center" vertical="center"/>
    </xf>
    <xf numFmtId="0" fontId="6" fillId="0" borderId="116" xfId="1" applyFont="1" applyBorder="1" applyAlignment="1">
      <alignment horizontal="center" vertical="center" shrinkToFit="1"/>
    </xf>
    <xf numFmtId="0" fontId="6" fillId="0" borderId="119" xfId="1" applyFont="1" applyBorder="1" applyAlignment="1">
      <alignment horizontal="center" vertical="center"/>
    </xf>
    <xf numFmtId="0" fontId="6" fillId="0" borderId="120" xfId="1" applyFont="1" applyBorder="1" applyAlignment="1">
      <alignment horizontal="center" vertical="center"/>
    </xf>
    <xf numFmtId="0" fontId="6" fillId="0" borderId="119" xfId="1" applyFont="1" applyBorder="1" applyAlignment="1">
      <alignment horizontal="center" vertical="center" shrinkToFit="1"/>
    </xf>
    <xf numFmtId="0" fontId="6" fillId="0" borderId="121" xfId="1" applyFont="1" applyBorder="1" applyAlignment="1">
      <alignment horizontal="center" vertical="center"/>
    </xf>
    <xf numFmtId="0" fontId="6" fillId="0" borderId="122" xfId="1" applyFont="1" applyBorder="1" applyAlignment="1">
      <alignment horizontal="center" vertical="center"/>
    </xf>
    <xf numFmtId="0" fontId="6" fillId="0" borderId="123" xfId="1" applyFont="1" applyBorder="1" applyAlignment="1">
      <alignment horizontal="center" vertical="center"/>
    </xf>
    <xf numFmtId="0" fontId="6" fillId="0" borderId="122" xfId="1" applyFont="1" applyBorder="1" applyAlignment="1">
      <alignment horizontal="center" vertical="center" shrinkToFit="1"/>
    </xf>
    <xf numFmtId="0" fontId="6" fillId="0" borderId="124" xfId="1" applyFont="1" applyBorder="1" applyAlignment="1">
      <alignment horizontal="center" vertical="center" shrinkToFit="1"/>
    </xf>
    <xf numFmtId="0" fontId="6" fillId="0" borderId="125" xfId="1" applyFont="1" applyBorder="1" applyAlignment="1">
      <alignment horizontal="center" vertical="center"/>
    </xf>
    <xf numFmtId="0" fontId="6" fillId="0" borderId="126" xfId="1" applyFont="1" applyBorder="1" applyAlignment="1">
      <alignment horizontal="center" vertical="center"/>
    </xf>
    <xf numFmtId="0" fontId="6" fillId="0" borderId="127" xfId="1" applyFont="1" applyBorder="1" applyAlignment="1">
      <alignment horizontal="center" vertical="center" shrinkToFit="1"/>
    </xf>
    <xf numFmtId="0" fontId="6" fillId="0" borderId="128" xfId="1" applyFont="1" applyBorder="1" applyAlignment="1">
      <alignment horizontal="center" vertical="center"/>
    </xf>
    <xf numFmtId="0" fontId="6" fillId="0" borderId="129" xfId="1" applyFont="1" applyBorder="1" applyAlignment="1">
      <alignment horizontal="center" vertical="center"/>
    </xf>
    <xf numFmtId="0" fontId="6" fillId="0" borderId="130" xfId="1" applyFont="1" applyBorder="1" applyAlignment="1">
      <alignment horizontal="center" vertical="center"/>
    </xf>
    <xf numFmtId="0" fontId="6" fillId="0" borderId="131" xfId="1" applyFont="1" applyBorder="1" applyAlignment="1">
      <alignment horizontal="center" vertical="center"/>
    </xf>
    <xf numFmtId="0" fontId="6" fillId="0" borderId="132" xfId="1" applyFont="1" applyBorder="1" applyAlignment="1">
      <alignment horizontal="center" vertical="center"/>
    </xf>
    <xf numFmtId="0" fontId="6" fillId="0" borderId="0" xfId="1" applyFont="1" applyAlignment="1">
      <alignment horizontal="center" vertical="center"/>
    </xf>
    <xf numFmtId="0" fontId="31" fillId="0" borderId="0" xfId="1" applyFont="1">
      <alignment vertical="center"/>
    </xf>
    <xf numFmtId="0" fontId="31" fillId="0" borderId="0" xfId="1" applyFont="1" applyAlignment="1">
      <alignment horizontal="center" vertical="center"/>
    </xf>
  </cellXfs>
  <cellStyles count="2">
    <cellStyle name="標準" xfId="0" builtinId="0"/>
    <cellStyle name="標準_新人大会結果（決勝リーグも）２１" xfId="1" xr:uid="{2E5763C5-FCD8-49B1-AD70-17658BFBF405}"/>
  </cellStyles>
  <dxfs count="6">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17930</xdr:colOff>
      <xdr:row>9</xdr:row>
      <xdr:rowOff>205739</xdr:rowOff>
    </xdr:from>
    <xdr:to>
      <xdr:col>6</xdr:col>
      <xdr:colOff>107577</xdr:colOff>
      <xdr:row>9</xdr:row>
      <xdr:rowOff>205739</xdr:rowOff>
    </xdr:to>
    <xdr:cxnSp macro="">
      <xdr:nvCxnSpPr>
        <xdr:cNvPr id="23" name="直線コネクタ 22">
          <a:extLst>
            <a:ext uri="{FF2B5EF4-FFF2-40B4-BE49-F238E27FC236}">
              <a16:creationId xmlns:a16="http://schemas.microsoft.com/office/drawing/2014/main" id="{A9DA6617-1DF1-7256-6620-EAF613FB3D56}"/>
            </a:ext>
          </a:extLst>
        </xdr:cNvPr>
        <xdr:cNvCxnSpPr/>
      </xdr:nvCxnSpPr>
      <xdr:spPr>
        <a:xfrm>
          <a:off x="200810" y="2247899"/>
          <a:ext cx="158316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8965</xdr:colOff>
      <xdr:row>14</xdr:row>
      <xdr:rowOff>-1</xdr:rowOff>
    </xdr:from>
    <xdr:to>
      <xdr:col>6</xdr:col>
      <xdr:colOff>98612</xdr:colOff>
      <xdr:row>14</xdr:row>
      <xdr:rowOff>-1</xdr:rowOff>
    </xdr:to>
    <xdr:cxnSp macro="">
      <xdr:nvCxnSpPr>
        <xdr:cNvPr id="24" name="直線コネクタ 23">
          <a:extLst>
            <a:ext uri="{FF2B5EF4-FFF2-40B4-BE49-F238E27FC236}">
              <a16:creationId xmlns:a16="http://schemas.microsoft.com/office/drawing/2014/main" id="{893C74E8-63F1-444F-9488-B37EAA2DC03A}"/>
            </a:ext>
          </a:extLst>
        </xdr:cNvPr>
        <xdr:cNvCxnSpPr/>
      </xdr:nvCxnSpPr>
      <xdr:spPr>
        <a:xfrm>
          <a:off x="188259" y="3092823"/>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8965</xdr:colOff>
      <xdr:row>41</xdr:row>
      <xdr:rowOff>206187</xdr:rowOff>
    </xdr:from>
    <xdr:to>
      <xdr:col>6</xdr:col>
      <xdr:colOff>98612</xdr:colOff>
      <xdr:row>41</xdr:row>
      <xdr:rowOff>206187</xdr:rowOff>
    </xdr:to>
    <xdr:cxnSp macro="">
      <xdr:nvCxnSpPr>
        <xdr:cNvPr id="25" name="直線コネクタ 24">
          <a:extLst>
            <a:ext uri="{FF2B5EF4-FFF2-40B4-BE49-F238E27FC236}">
              <a16:creationId xmlns:a16="http://schemas.microsoft.com/office/drawing/2014/main" id="{B418776C-D239-44D6-9ACA-D57C68091A7F}"/>
            </a:ext>
          </a:extLst>
        </xdr:cNvPr>
        <xdr:cNvCxnSpPr/>
      </xdr:nvCxnSpPr>
      <xdr:spPr>
        <a:xfrm>
          <a:off x="188259" y="8866093"/>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17930</xdr:colOff>
      <xdr:row>8</xdr:row>
      <xdr:rowOff>0</xdr:rowOff>
    </xdr:from>
    <xdr:to>
      <xdr:col>43</xdr:col>
      <xdr:colOff>107577</xdr:colOff>
      <xdr:row>8</xdr:row>
      <xdr:rowOff>0</xdr:rowOff>
    </xdr:to>
    <xdr:cxnSp macro="">
      <xdr:nvCxnSpPr>
        <xdr:cNvPr id="26" name="直線コネクタ 25">
          <a:extLst>
            <a:ext uri="{FF2B5EF4-FFF2-40B4-BE49-F238E27FC236}">
              <a16:creationId xmlns:a16="http://schemas.microsoft.com/office/drawing/2014/main" id="{8DCF5C0B-64E9-487D-865B-F9003AD664EF}"/>
            </a:ext>
          </a:extLst>
        </xdr:cNvPr>
        <xdr:cNvCxnSpPr/>
      </xdr:nvCxnSpPr>
      <xdr:spPr>
        <a:xfrm>
          <a:off x="7906871" y="1855694"/>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44824</xdr:colOff>
      <xdr:row>11</xdr:row>
      <xdr:rowOff>206187</xdr:rowOff>
    </xdr:from>
    <xdr:to>
      <xdr:col>73</xdr:col>
      <xdr:colOff>17930</xdr:colOff>
      <xdr:row>11</xdr:row>
      <xdr:rowOff>206187</xdr:rowOff>
    </xdr:to>
    <xdr:cxnSp macro="">
      <xdr:nvCxnSpPr>
        <xdr:cNvPr id="27" name="直線コネクタ 26">
          <a:extLst>
            <a:ext uri="{FF2B5EF4-FFF2-40B4-BE49-F238E27FC236}">
              <a16:creationId xmlns:a16="http://schemas.microsoft.com/office/drawing/2014/main" id="{3C38EC02-31C7-4A88-8EF1-24242A67278A}"/>
            </a:ext>
          </a:extLst>
        </xdr:cNvPr>
        <xdr:cNvCxnSpPr/>
      </xdr:nvCxnSpPr>
      <xdr:spPr>
        <a:xfrm>
          <a:off x="13671177" y="2680446"/>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26895</xdr:colOff>
      <xdr:row>33</xdr:row>
      <xdr:rowOff>206187</xdr:rowOff>
    </xdr:from>
    <xdr:to>
      <xdr:col>73</xdr:col>
      <xdr:colOff>1</xdr:colOff>
      <xdr:row>33</xdr:row>
      <xdr:rowOff>206187</xdr:rowOff>
    </xdr:to>
    <xdr:cxnSp macro="">
      <xdr:nvCxnSpPr>
        <xdr:cNvPr id="28" name="直線コネクタ 27">
          <a:extLst>
            <a:ext uri="{FF2B5EF4-FFF2-40B4-BE49-F238E27FC236}">
              <a16:creationId xmlns:a16="http://schemas.microsoft.com/office/drawing/2014/main" id="{36245617-0A81-4807-9D26-7BFFDBE830CD}"/>
            </a:ext>
          </a:extLst>
        </xdr:cNvPr>
        <xdr:cNvCxnSpPr/>
      </xdr:nvCxnSpPr>
      <xdr:spPr>
        <a:xfrm>
          <a:off x="13653248" y="7216587"/>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17930</xdr:colOff>
      <xdr:row>47</xdr:row>
      <xdr:rowOff>197224</xdr:rowOff>
    </xdr:from>
    <xdr:to>
      <xdr:col>72</xdr:col>
      <xdr:colOff>277907</xdr:colOff>
      <xdr:row>47</xdr:row>
      <xdr:rowOff>197224</xdr:rowOff>
    </xdr:to>
    <xdr:cxnSp macro="">
      <xdr:nvCxnSpPr>
        <xdr:cNvPr id="29" name="直線コネクタ 28">
          <a:extLst>
            <a:ext uri="{FF2B5EF4-FFF2-40B4-BE49-F238E27FC236}">
              <a16:creationId xmlns:a16="http://schemas.microsoft.com/office/drawing/2014/main" id="{7D4EFFFA-13AF-432C-B39A-BC1865A2D0A8}"/>
            </a:ext>
          </a:extLst>
        </xdr:cNvPr>
        <xdr:cNvCxnSpPr/>
      </xdr:nvCxnSpPr>
      <xdr:spPr>
        <a:xfrm>
          <a:off x="13644283" y="10094259"/>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26895</xdr:colOff>
      <xdr:row>50</xdr:row>
      <xdr:rowOff>8964</xdr:rowOff>
    </xdr:from>
    <xdr:to>
      <xdr:col>73</xdr:col>
      <xdr:colOff>1</xdr:colOff>
      <xdr:row>50</xdr:row>
      <xdr:rowOff>8964</xdr:rowOff>
    </xdr:to>
    <xdr:cxnSp macro="">
      <xdr:nvCxnSpPr>
        <xdr:cNvPr id="30" name="直線コネクタ 29">
          <a:extLst>
            <a:ext uri="{FF2B5EF4-FFF2-40B4-BE49-F238E27FC236}">
              <a16:creationId xmlns:a16="http://schemas.microsoft.com/office/drawing/2014/main" id="{E45F6D7F-17CD-4D99-BE42-F457CDB48960}"/>
            </a:ext>
          </a:extLst>
        </xdr:cNvPr>
        <xdr:cNvCxnSpPr/>
      </xdr:nvCxnSpPr>
      <xdr:spPr>
        <a:xfrm>
          <a:off x="13653248" y="10524564"/>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17929</xdr:colOff>
      <xdr:row>104</xdr:row>
      <xdr:rowOff>0</xdr:rowOff>
    </xdr:from>
    <xdr:to>
      <xdr:col>35</xdr:col>
      <xdr:colOff>277906</xdr:colOff>
      <xdr:row>104</xdr:row>
      <xdr:rowOff>0</xdr:rowOff>
    </xdr:to>
    <xdr:cxnSp macro="">
      <xdr:nvCxnSpPr>
        <xdr:cNvPr id="31" name="直線コネクタ 30">
          <a:extLst>
            <a:ext uri="{FF2B5EF4-FFF2-40B4-BE49-F238E27FC236}">
              <a16:creationId xmlns:a16="http://schemas.microsoft.com/office/drawing/2014/main" id="{C6B8949F-3EB6-4318-955D-9AB90F38A742}"/>
            </a:ext>
          </a:extLst>
        </xdr:cNvPr>
        <xdr:cNvCxnSpPr/>
      </xdr:nvCxnSpPr>
      <xdr:spPr>
        <a:xfrm>
          <a:off x="5934635" y="21855953"/>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26894</xdr:colOff>
      <xdr:row>68</xdr:row>
      <xdr:rowOff>0</xdr:rowOff>
    </xdr:from>
    <xdr:to>
      <xdr:col>44</xdr:col>
      <xdr:colOff>0</xdr:colOff>
      <xdr:row>68</xdr:row>
      <xdr:rowOff>0</xdr:rowOff>
    </xdr:to>
    <xdr:cxnSp macro="">
      <xdr:nvCxnSpPr>
        <xdr:cNvPr id="32" name="直線コネクタ 31">
          <a:extLst>
            <a:ext uri="{FF2B5EF4-FFF2-40B4-BE49-F238E27FC236}">
              <a16:creationId xmlns:a16="http://schemas.microsoft.com/office/drawing/2014/main" id="{9BA3A3C0-57E3-4BB1-98AB-C33666E6F602}"/>
            </a:ext>
          </a:extLst>
        </xdr:cNvPr>
        <xdr:cNvCxnSpPr/>
      </xdr:nvCxnSpPr>
      <xdr:spPr>
        <a:xfrm>
          <a:off x="7915835" y="14433176"/>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17929</xdr:colOff>
      <xdr:row>110</xdr:row>
      <xdr:rowOff>8966</xdr:rowOff>
    </xdr:from>
    <xdr:to>
      <xdr:col>43</xdr:col>
      <xdr:colOff>107576</xdr:colOff>
      <xdr:row>110</xdr:row>
      <xdr:rowOff>8966</xdr:rowOff>
    </xdr:to>
    <xdr:cxnSp macro="">
      <xdr:nvCxnSpPr>
        <xdr:cNvPr id="33" name="直線コネクタ 32">
          <a:extLst>
            <a:ext uri="{FF2B5EF4-FFF2-40B4-BE49-F238E27FC236}">
              <a16:creationId xmlns:a16="http://schemas.microsoft.com/office/drawing/2014/main" id="{3A2F4C5D-8F5F-4504-AC38-329CFF2F6283}"/>
            </a:ext>
          </a:extLst>
        </xdr:cNvPr>
        <xdr:cNvCxnSpPr/>
      </xdr:nvCxnSpPr>
      <xdr:spPr>
        <a:xfrm>
          <a:off x="7906870" y="23102048"/>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17929</xdr:colOff>
      <xdr:row>81</xdr:row>
      <xdr:rowOff>197223</xdr:rowOff>
    </xdr:from>
    <xdr:to>
      <xdr:col>72</xdr:col>
      <xdr:colOff>277906</xdr:colOff>
      <xdr:row>81</xdr:row>
      <xdr:rowOff>197223</xdr:rowOff>
    </xdr:to>
    <xdr:cxnSp macro="">
      <xdr:nvCxnSpPr>
        <xdr:cNvPr id="34" name="直線コネクタ 33">
          <a:extLst>
            <a:ext uri="{FF2B5EF4-FFF2-40B4-BE49-F238E27FC236}">
              <a16:creationId xmlns:a16="http://schemas.microsoft.com/office/drawing/2014/main" id="{ACEF5316-0E1C-43E5-882A-671268AE2CA8}"/>
            </a:ext>
          </a:extLst>
        </xdr:cNvPr>
        <xdr:cNvCxnSpPr/>
      </xdr:nvCxnSpPr>
      <xdr:spPr>
        <a:xfrm>
          <a:off x="13644282" y="17310847"/>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26894</xdr:colOff>
      <xdr:row>84</xdr:row>
      <xdr:rowOff>1</xdr:rowOff>
    </xdr:from>
    <xdr:to>
      <xdr:col>73</xdr:col>
      <xdr:colOff>0</xdr:colOff>
      <xdr:row>84</xdr:row>
      <xdr:rowOff>1</xdr:rowOff>
    </xdr:to>
    <xdr:cxnSp macro="">
      <xdr:nvCxnSpPr>
        <xdr:cNvPr id="35" name="直線コネクタ 34">
          <a:extLst>
            <a:ext uri="{FF2B5EF4-FFF2-40B4-BE49-F238E27FC236}">
              <a16:creationId xmlns:a16="http://schemas.microsoft.com/office/drawing/2014/main" id="{ACFDFEAC-5F08-47B2-AB4B-EEEC21C1ABEA}"/>
            </a:ext>
          </a:extLst>
        </xdr:cNvPr>
        <xdr:cNvCxnSpPr/>
      </xdr:nvCxnSpPr>
      <xdr:spPr>
        <a:xfrm>
          <a:off x="13653247" y="17732189"/>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26894</xdr:colOff>
      <xdr:row>94</xdr:row>
      <xdr:rowOff>0</xdr:rowOff>
    </xdr:from>
    <xdr:to>
      <xdr:col>44</xdr:col>
      <xdr:colOff>0</xdr:colOff>
      <xdr:row>94</xdr:row>
      <xdr:rowOff>0</xdr:rowOff>
    </xdr:to>
    <xdr:cxnSp macro="">
      <xdr:nvCxnSpPr>
        <xdr:cNvPr id="36" name="直線コネクタ 35">
          <a:extLst>
            <a:ext uri="{FF2B5EF4-FFF2-40B4-BE49-F238E27FC236}">
              <a16:creationId xmlns:a16="http://schemas.microsoft.com/office/drawing/2014/main" id="{4C6797ED-1320-E79B-C050-56BBC7959C80}"/>
            </a:ext>
          </a:extLst>
        </xdr:cNvPr>
        <xdr:cNvCxnSpPr/>
      </xdr:nvCxnSpPr>
      <xdr:spPr>
        <a:xfrm>
          <a:off x="7915835" y="19794071"/>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6</xdr:row>
      <xdr:rowOff>1</xdr:rowOff>
    </xdr:from>
    <xdr:to>
      <xdr:col>11</xdr:col>
      <xdr:colOff>0</xdr:colOff>
      <xdr:row>8</xdr:row>
      <xdr:rowOff>1</xdr:rowOff>
    </xdr:to>
    <xdr:sp macro="" textlink="">
      <xdr:nvSpPr>
        <xdr:cNvPr id="37" name="テキスト ボックス 36">
          <a:extLst>
            <a:ext uri="{FF2B5EF4-FFF2-40B4-BE49-F238E27FC236}">
              <a16:creationId xmlns:a16="http://schemas.microsoft.com/office/drawing/2014/main" id="{C4FE94CF-1D5A-C8CF-356B-F20C350511C6}"/>
            </a:ext>
          </a:extLst>
        </xdr:cNvPr>
        <xdr:cNvSpPr txBox="1"/>
      </xdr:nvSpPr>
      <xdr:spPr>
        <a:xfrm>
          <a:off x="2330824" y="1443319"/>
          <a:ext cx="179294" cy="412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14</xdr:row>
      <xdr:rowOff>0</xdr:rowOff>
    </xdr:from>
    <xdr:to>
      <xdr:col>11</xdr:col>
      <xdr:colOff>0</xdr:colOff>
      <xdr:row>16</xdr:row>
      <xdr:rowOff>0</xdr:rowOff>
    </xdr:to>
    <xdr:sp macro="" textlink="">
      <xdr:nvSpPr>
        <xdr:cNvPr id="42" name="テキスト ボックス 41">
          <a:extLst>
            <a:ext uri="{FF2B5EF4-FFF2-40B4-BE49-F238E27FC236}">
              <a16:creationId xmlns:a16="http://schemas.microsoft.com/office/drawing/2014/main" id="{26C19D23-92C9-29E7-A498-EFE5E1DF46C3}"/>
            </a:ext>
          </a:extLst>
        </xdr:cNvPr>
        <xdr:cNvSpPr txBox="1"/>
      </xdr:nvSpPr>
      <xdr:spPr>
        <a:xfrm>
          <a:off x="2330824" y="3092824"/>
          <a:ext cx="179294" cy="412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0</xdr:colOff>
      <xdr:row>10</xdr:row>
      <xdr:rowOff>0</xdr:rowOff>
    </xdr:from>
    <xdr:to>
      <xdr:col>12</xdr:col>
      <xdr:colOff>0</xdr:colOff>
      <xdr:row>12</xdr:row>
      <xdr:rowOff>0</xdr:rowOff>
    </xdr:to>
    <xdr:sp macro="" textlink="">
      <xdr:nvSpPr>
        <xdr:cNvPr id="43" name="テキスト ボックス 42">
          <a:extLst>
            <a:ext uri="{FF2B5EF4-FFF2-40B4-BE49-F238E27FC236}">
              <a16:creationId xmlns:a16="http://schemas.microsoft.com/office/drawing/2014/main" id="{329FDB84-682D-41BD-E6B3-94FFCC475DF2}"/>
            </a:ext>
          </a:extLst>
        </xdr:cNvPr>
        <xdr:cNvSpPr txBox="1"/>
      </xdr:nvSpPr>
      <xdr:spPr>
        <a:xfrm>
          <a:off x="2510118" y="2268071"/>
          <a:ext cx="179294" cy="412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6</xdr:row>
      <xdr:rowOff>0</xdr:rowOff>
    </xdr:from>
    <xdr:to>
      <xdr:col>26</xdr:col>
      <xdr:colOff>181707</xdr:colOff>
      <xdr:row>8</xdr:row>
      <xdr:rowOff>0</xdr:rowOff>
    </xdr:to>
    <xdr:sp macro="" textlink="">
      <xdr:nvSpPr>
        <xdr:cNvPr id="44" name="テキスト ボックス 43">
          <a:extLst>
            <a:ext uri="{FF2B5EF4-FFF2-40B4-BE49-F238E27FC236}">
              <a16:creationId xmlns:a16="http://schemas.microsoft.com/office/drawing/2014/main" id="{BB82E5BE-9644-345B-8383-22ECAD13120F}"/>
            </a:ext>
          </a:extLst>
        </xdr:cNvPr>
        <xdr:cNvSpPr txBox="1"/>
      </xdr:nvSpPr>
      <xdr:spPr>
        <a:xfrm>
          <a:off x="5246077" y="142435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13</xdr:row>
      <xdr:rowOff>205153</xdr:rowOff>
    </xdr:from>
    <xdr:to>
      <xdr:col>26</xdr:col>
      <xdr:colOff>181707</xdr:colOff>
      <xdr:row>16</xdr:row>
      <xdr:rowOff>0</xdr:rowOff>
    </xdr:to>
    <xdr:sp macro="" textlink="">
      <xdr:nvSpPr>
        <xdr:cNvPr id="45" name="テキスト ボックス 44">
          <a:extLst>
            <a:ext uri="{FF2B5EF4-FFF2-40B4-BE49-F238E27FC236}">
              <a16:creationId xmlns:a16="http://schemas.microsoft.com/office/drawing/2014/main" id="{797A9AC7-E283-6E6E-5963-154E54D93506}"/>
            </a:ext>
          </a:extLst>
        </xdr:cNvPr>
        <xdr:cNvSpPr txBox="1"/>
      </xdr:nvSpPr>
      <xdr:spPr>
        <a:xfrm>
          <a:off x="5246077" y="306558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1</xdr:colOff>
      <xdr:row>10</xdr:row>
      <xdr:rowOff>0</xdr:rowOff>
    </xdr:from>
    <xdr:to>
      <xdr:col>26</xdr:col>
      <xdr:colOff>0</xdr:colOff>
      <xdr:row>12</xdr:row>
      <xdr:rowOff>0</xdr:rowOff>
    </xdr:to>
    <xdr:sp macro="" textlink="">
      <xdr:nvSpPr>
        <xdr:cNvPr id="46" name="テキスト ボックス 45">
          <a:extLst>
            <a:ext uri="{FF2B5EF4-FFF2-40B4-BE49-F238E27FC236}">
              <a16:creationId xmlns:a16="http://schemas.microsoft.com/office/drawing/2014/main" id="{E37E9BC3-A763-6BCA-4A35-F6F1A851A34F}"/>
            </a:ext>
          </a:extLst>
        </xdr:cNvPr>
        <xdr:cNvSpPr txBox="1"/>
      </xdr:nvSpPr>
      <xdr:spPr>
        <a:xfrm>
          <a:off x="5064370" y="22449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24</xdr:col>
      <xdr:colOff>0</xdr:colOff>
      <xdr:row>16</xdr:row>
      <xdr:rowOff>0</xdr:rowOff>
    </xdr:from>
    <xdr:to>
      <xdr:col>25</xdr:col>
      <xdr:colOff>0</xdr:colOff>
      <xdr:row>18</xdr:row>
      <xdr:rowOff>0</xdr:rowOff>
    </xdr:to>
    <xdr:sp macro="" textlink="">
      <xdr:nvSpPr>
        <xdr:cNvPr id="47" name="テキスト ボックス 46">
          <a:extLst>
            <a:ext uri="{FF2B5EF4-FFF2-40B4-BE49-F238E27FC236}">
              <a16:creationId xmlns:a16="http://schemas.microsoft.com/office/drawing/2014/main" id="{DCE013AC-98AF-4206-1275-F5900B81FC92}"/>
            </a:ext>
          </a:extLst>
        </xdr:cNvPr>
        <xdr:cNvSpPr txBox="1"/>
      </xdr:nvSpPr>
      <xdr:spPr>
        <a:xfrm>
          <a:off x="4882662" y="3475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1</xdr:colOff>
      <xdr:row>20</xdr:row>
      <xdr:rowOff>0</xdr:rowOff>
    </xdr:from>
    <xdr:to>
      <xdr:col>11</xdr:col>
      <xdr:colOff>0</xdr:colOff>
      <xdr:row>22</xdr:row>
      <xdr:rowOff>1</xdr:rowOff>
    </xdr:to>
    <xdr:sp macro="" textlink="">
      <xdr:nvSpPr>
        <xdr:cNvPr id="48" name="テキスト ボックス 47">
          <a:extLst>
            <a:ext uri="{FF2B5EF4-FFF2-40B4-BE49-F238E27FC236}">
              <a16:creationId xmlns:a16="http://schemas.microsoft.com/office/drawing/2014/main" id="{54778551-4A4A-4FC2-D76F-6ECDC70C7FE3}"/>
            </a:ext>
          </a:extLst>
        </xdr:cNvPr>
        <xdr:cNvSpPr txBox="1"/>
      </xdr:nvSpPr>
      <xdr:spPr>
        <a:xfrm>
          <a:off x="2338755" y="429650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12</xdr:col>
      <xdr:colOff>0</xdr:colOff>
      <xdr:row>18</xdr:row>
      <xdr:rowOff>0</xdr:rowOff>
    </xdr:from>
    <xdr:to>
      <xdr:col>12</xdr:col>
      <xdr:colOff>181707</xdr:colOff>
      <xdr:row>20</xdr:row>
      <xdr:rowOff>0</xdr:rowOff>
    </xdr:to>
    <xdr:sp macro="" textlink="">
      <xdr:nvSpPr>
        <xdr:cNvPr id="49" name="テキスト ボックス 48">
          <a:extLst>
            <a:ext uri="{FF2B5EF4-FFF2-40B4-BE49-F238E27FC236}">
              <a16:creationId xmlns:a16="http://schemas.microsoft.com/office/drawing/2014/main" id="{F819B76D-B387-19B1-D8E6-0330355604A3}"/>
            </a:ext>
          </a:extLst>
        </xdr:cNvPr>
        <xdr:cNvSpPr txBox="1"/>
      </xdr:nvSpPr>
      <xdr:spPr>
        <a:xfrm>
          <a:off x="2702169" y="38862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27</xdr:row>
      <xdr:rowOff>205153</xdr:rowOff>
    </xdr:from>
    <xdr:to>
      <xdr:col>10</xdr:col>
      <xdr:colOff>181707</xdr:colOff>
      <xdr:row>30</xdr:row>
      <xdr:rowOff>0</xdr:rowOff>
    </xdr:to>
    <xdr:sp macro="" textlink="">
      <xdr:nvSpPr>
        <xdr:cNvPr id="50" name="テキスト ボックス 49">
          <a:extLst>
            <a:ext uri="{FF2B5EF4-FFF2-40B4-BE49-F238E27FC236}">
              <a16:creationId xmlns:a16="http://schemas.microsoft.com/office/drawing/2014/main" id="{BFC41D93-C067-4180-B8B4-4B228F9AC96A}"/>
            </a:ext>
          </a:extLst>
        </xdr:cNvPr>
        <xdr:cNvSpPr txBox="1"/>
      </xdr:nvSpPr>
      <xdr:spPr>
        <a:xfrm>
          <a:off x="2338754" y="59377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26</xdr:row>
      <xdr:rowOff>0</xdr:rowOff>
    </xdr:from>
    <xdr:to>
      <xdr:col>26</xdr:col>
      <xdr:colOff>181707</xdr:colOff>
      <xdr:row>28</xdr:row>
      <xdr:rowOff>1</xdr:rowOff>
    </xdr:to>
    <xdr:sp macro="" textlink="">
      <xdr:nvSpPr>
        <xdr:cNvPr id="51" name="テキスト ボックス 50">
          <a:extLst>
            <a:ext uri="{FF2B5EF4-FFF2-40B4-BE49-F238E27FC236}">
              <a16:creationId xmlns:a16="http://schemas.microsoft.com/office/drawing/2014/main" id="{0FE5BA59-CE2F-1927-C3A9-B97C03638B1B}"/>
            </a:ext>
          </a:extLst>
        </xdr:cNvPr>
        <xdr:cNvSpPr txBox="1"/>
      </xdr:nvSpPr>
      <xdr:spPr>
        <a:xfrm>
          <a:off x="5246077" y="5527431"/>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11</xdr:col>
      <xdr:colOff>0</xdr:colOff>
      <xdr:row>24</xdr:row>
      <xdr:rowOff>0</xdr:rowOff>
    </xdr:from>
    <xdr:to>
      <xdr:col>12</xdr:col>
      <xdr:colOff>0</xdr:colOff>
      <xdr:row>26</xdr:row>
      <xdr:rowOff>0</xdr:rowOff>
    </xdr:to>
    <xdr:sp macro="" textlink="">
      <xdr:nvSpPr>
        <xdr:cNvPr id="52" name="テキスト ボックス 51">
          <a:extLst>
            <a:ext uri="{FF2B5EF4-FFF2-40B4-BE49-F238E27FC236}">
              <a16:creationId xmlns:a16="http://schemas.microsoft.com/office/drawing/2014/main" id="{54571C84-BA28-9A0E-5C02-CB3AEC16D238}"/>
            </a:ext>
          </a:extLst>
        </xdr:cNvPr>
        <xdr:cNvSpPr txBox="1"/>
      </xdr:nvSpPr>
      <xdr:spPr>
        <a:xfrm>
          <a:off x="2520462" y="51171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1</xdr:colOff>
      <xdr:row>22</xdr:row>
      <xdr:rowOff>0</xdr:rowOff>
    </xdr:from>
    <xdr:to>
      <xdr:col>26</xdr:col>
      <xdr:colOff>0</xdr:colOff>
      <xdr:row>24</xdr:row>
      <xdr:rowOff>0</xdr:rowOff>
    </xdr:to>
    <xdr:sp macro="" textlink="">
      <xdr:nvSpPr>
        <xdr:cNvPr id="53" name="テキスト ボックス 52">
          <a:extLst>
            <a:ext uri="{FF2B5EF4-FFF2-40B4-BE49-F238E27FC236}">
              <a16:creationId xmlns:a16="http://schemas.microsoft.com/office/drawing/2014/main" id="{3C09C1BF-36A6-F573-F96E-EA9CD00E80E3}"/>
            </a:ext>
          </a:extLst>
        </xdr:cNvPr>
        <xdr:cNvSpPr txBox="1"/>
      </xdr:nvSpPr>
      <xdr:spPr>
        <a:xfrm>
          <a:off x="5064370" y="47068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1</xdr:colOff>
      <xdr:row>18</xdr:row>
      <xdr:rowOff>0</xdr:rowOff>
    </xdr:from>
    <xdr:to>
      <xdr:col>27</xdr:col>
      <xdr:colOff>0</xdr:colOff>
      <xdr:row>20</xdr:row>
      <xdr:rowOff>0</xdr:rowOff>
    </xdr:to>
    <xdr:sp macro="" textlink="">
      <xdr:nvSpPr>
        <xdr:cNvPr id="54" name="テキスト ボックス 53">
          <a:extLst>
            <a:ext uri="{FF2B5EF4-FFF2-40B4-BE49-F238E27FC236}">
              <a16:creationId xmlns:a16="http://schemas.microsoft.com/office/drawing/2014/main" id="{950E94EA-BB80-A5B7-592D-075EEE3895B7}"/>
            </a:ext>
          </a:extLst>
        </xdr:cNvPr>
        <xdr:cNvSpPr txBox="1"/>
      </xdr:nvSpPr>
      <xdr:spPr>
        <a:xfrm>
          <a:off x="5246078" y="38862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2</xdr:colOff>
      <xdr:row>32</xdr:row>
      <xdr:rowOff>0</xdr:rowOff>
    </xdr:from>
    <xdr:to>
      <xdr:col>11</xdr:col>
      <xdr:colOff>1</xdr:colOff>
      <xdr:row>34</xdr:row>
      <xdr:rowOff>0</xdr:rowOff>
    </xdr:to>
    <xdr:sp macro="" textlink="">
      <xdr:nvSpPr>
        <xdr:cNvPr id="55" name="テキスト ボックス 54">
          <a:extLst>
            <a:ext uri="{FF2B5EF4-FFF2-40B4-BE49-F238E27FC236}">
              <a16:creationId xmlns:a16="http://schemas.microsoft.com/office/drawing/2014/main" id="{BE06D690-A66A-CA4D-2E85-8CE13FB990A2}"/>
            </a:ext>
          </a:extLst>
        </xdr:cNvPr>
        <xdr:cNvSpPr txBox="1"/>
      </xdr:nvSpPr>
      <xdr:spPr>
        <a:xfrm>
          <a:off x="2338756" y="675835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1</xdr:colOff>
      <xdr:row>39</xdr:row>
      <xdr:rowOff>205153</xdr:rowOff>
    </xdr:from>
    <xdr:to>
      <xdr:col>11</xdr:col>
      <xdr:colOff>0</xdr:colOff>
      <xdr:row>42</xdr:row>
      <xdr:rowOff>0</xdr:rowOff>
    </xdr:to>
    <xdr:sp macro="" textlink="">
      <xdr:nvSpPr>
        <xdr:cNvPr id="56" name="テキスト ボックス 55">
          <a:extLst>
            <a:ext uri="{FF2B5EF4-FFF2-40B4-BE49-F238E27FC236}">
              <a16:creationId xmlns:a16="http://schemas.microsoft.com/office/drawing/2014/main" id="{A43534D6-D745-45F9-A5EC-7A3334A79813}"/>
            </a:ext>
          </a:extLst>
        </xdr:cNvPr>
        <xdr:cNvSpPr txBox="1"/>
      </xdr:nvSpPr>
      <xdr:spPr>
        <a:xfrm>
          <a:off x="2338755" y="839958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1</xdr:colOff>
      <xdr:row>36</xdr:row>
      <xdr:rowOff>0</xdr:rowOff>
    </xdr:from>
    <xdr:to>
      <xdr:col>12</xdr:col>
      <xdr:colOff>1</xdr:colOff>
      <xdr:row>38</xdr:row>
      <xdr:rowOff>0</xdr:rowOff>
    </xdr:to>
    <xdr:sp macro="" textlink="">
      <xdr:nvSpPr>
        <xdr:cNvPr id="57" name="テキスト ボックス 56">
          <a:extLst>
            <a:ext uri="{FF2B5EF4-FFF2-40B4-BE49-F238E27FC236}">
              <a16:creationId xmlns:a16="http://schemas.microsoft.com/office/drawing/2014/main" id="{376DADA3-344D-8D39-B50B-C67B7E50BEC1}"/>
            </a:ext>
          </a:extLst>
        </xdr:cNvPr>
        <xdr:cNvSpPr txBox="1"/>
      </xdr:nvSpPr>
      <xdr:spPr>
        <a:xfrm>
          <a:off x="2520463" y="75789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2</xdr:colOff>
      <xdr:row>44</xdr:row>
      <xdr:rowOff>0</xdr:rowOff>
    </xdr:from>
    <xdr:to>
      <xdr:col>11</xdr:col>
      <xdr:colOff>1</xdr:colOff>
      <xdr:row>46</xdr:row>
      <xdr:rowOff>0</xdr:rowOff>
    </xdr:to>
    <xdr:sp macro="" textlink="">
      <xdr:nvSpPr>
        <xdr:cNvPr id="58" name="テキスト ボックス 57">
          <a:extLst>
            <a:ext uri="{FF2B5EF4-FFF2-40B4-BE49-F238E27FC236}">
              <a16:creationId xmlns:a16="http://schemas.microsoft.com/office/drawing/2014/main" id="{9201816C-D685-EB6F-04B5-B7D9E8B4CB87}"/>
            </a:ext>
          </a:extLst>
        </xdr:cNvPr>
        <xdr:cNvSpPr txBox="1"/>
      </xdr:nvSpPr>
      <xdr:spPr>
        <a:xfrm>
          <a:off x="2338756" y="92202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1</xdr:colOff>
      <xdr:row>51</xdr:row>
      <xdr:rowOff>205153</xdr:rowOff>
    </xdr:from>
    <xdr:to>
      <xdr:col>11</xdr:col>
      <xdr:colOff>0</xdr:colOff>
      <xdr:row>53</xdr:row>
      <xdr:rowOff>205153</xdr:rowOff>
    </xdr:to>
    <xdr:sp macro="" textlink="">
      <xdr:nvSpPr>
        <xdr:cNvPr id="59" name="テキスト ボックス 58">
          <a:extLst>
            <a:ext uri="{FF2B5EF4-FFF2-40B4-BE49-F238E27FC236}">
              <a16:creationId xmlns:a16="http://schemas.microsoft.com/office/drawing/2014/main" id="{58CB1CBC-B4F4-A65E-6663-8F1F1F7DB0B5}"/>
            </a:ext>
          </a:extLst>
        </xdr:cNvPr>
        <xdr:cNvSpPr txBox="1"/>
      </xdr:nvSpPr>
      <xdr:spPr>
        <a:xfrm>
          <a:off x="2338755" y="1086143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11</xdr:col>
      <xdr:colOff>1</xdr:colOff>
      <xdr:row>48</xdr:row>
      <xdr:rowOff>0</xdr:rowOff>
    </xdr:from>
    <xdr:to>
      <xdr:col>12</xdr:col>
      <xdr:colOff>1</xdr:colOff>
      <xdr:row>50</xdr:row>
      <xdr:rowOff>0</xdr:rowOff>
    </xdr:to>
    <xdr:sp macro="" textlink="">
      <xdr:nvSpPr>
        <xdr:cNvPr id="60" name="テキスト ボックス 59">
          <a:extLst>
            <a:ext uri="{FF2B5EF4-FFF2-40B4-BE49-F238E27FC236}">
              <a16:creationId xmlns:a16="http://schemas.microsoft.com/office/drawing/2014/main" id="{5C5FF421-E8F9-C369-1B43-FE0CD78476B2}"/>
            </a:ext>
          </a:extLst>
        </xdr:cNvPr>
        <xdr:cNvSpPr txBox="1"/>
      </xdr:nvSpPr>
      <xdr:spPr>
        <a:xfrm>
          <a:off x="2520463" y="100408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12</xdr:col>
      <xdr:colOff>1</xdr:colOff>
      <xdr:row>42</xdr:row>
      <xdr:rowOff>0</xdr:rowOff>
    </xdr:from>
    <xdr:to>
      <xdr:col>13</xdr:col>
      <xdr:colOff>0</xdr:colOff>
      <xdr:row>44</xdr:row>
      <xdr:rowOff>0</xdr:rowOff>
    </xdr:to>
    <xdr:sp macro="" textlink="">
      <xdr:nvSpPr>
        <xdr:cNvPr id="61" name="テキスト ボックス 60">
          <a:extLst>
            <a:ext uri="{FF2B5EF4-FFF2-40B4-BE49-F238E27FC236}">
              <a16:creationId xmlns:a16="http://schemas.microsoft.com/office/drawing/2014/main" id="{87D76A7E-D92F-E72F-6C88-81F0A467FFDA}"/>
            </a:ext>
          </a:extLst>
        </xdr:cNvPr>
        <xdr:cNvSpPr txBox="1"/>
      </xdr:nvSpPr>
      <xdr:spPr>
        <a:xfrm>
          <a:off x="2702170" y="8809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26</xdr:col>
      <xdr:colOff>0</xdr:colOff>
      <xdr:row>50</xdr:row>
      <xdr:rowOff>0</xdr:rowOff>
    </xdr:from>
    <xdr:to>
      <xdr:col>26</xdr:col>
      <xdr:colOff>181707</xdr:colOff>
      <xdr:row>52</xdr:row>
      <xdr:rowOff>0</xdr:rowOff>
    </xdr:to>
    <xdr:sp macro="" textlink="">
      <xdr:nvSpPr>
        <xdr:cNvPr id="62" name="テキスト ボックス 61">
          <a:extLst>
            <a:ext uri="{FF2B5EF4-FFF2-40B4-BE49-F238E27FC236}">
              <a16:creationId xmlns:a16="http://schemas.microsoft.com/office/drawing/2014/main" id="{E4588F9D-C3C8-F551-2ED8-48FBD2F11B8C}"/>
            </a:ext>
          </a:extLst>
        </xdr:cNvPr>
        <xdr:cNvSpPr txBox="1"/>
      </xdr:nvSpPr>
      <xdr:spPr>
        <a:xfrm>
          <a:off x="5246077" y="104511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25</xdr:col>
      <xdr:colOff>1</xdr:colOff>
      <xdr:row>45</xdr:row>
      <xdr:rowOff>205153</xdr:rowOff>
    </xdr:from>
    <xdr:to>
      <xdr:col>26</xdr:col>
      <xdr:colOff>0</xdr:colOff>
      <xdr:row>48</xdr:row>
      <xdr:rowOff>0</xdr:rowOff>
    </xdr:to>
    <xdr:sp macro="" textlink="">
      <xdr:nvSpPr>
        <xdr:cNvPr id="63" name="テキスト ボックス 62">
          <a:extLst>
            <a:ext uri="{FF2B5EF4-FFF2-40B4-BE49-F238E27FC236}">
              <a16:creationId xmlns:a16="http://schemas.microsoft.com/office/drawing/2014/main" id="{9E8DEA03-1058-D3A1-8994-F1AAB5E247D4}"/>
            </a:ext>
          </a:extLst>
        </xdr:cNvPr>
        <xdr:cNvSpPr txBox="1"/>
      </xdr:nvSpPr>
      <xdr:spPr>
        <a:xfrm>
          <a:off x="5064370" y="963050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1</xdr:colOff>
      <xdr:row>42</xdr:row>
      <xdr:rowOff>0</xdr:rowOff>
    </xdr:from>
    <xdr:to>
      <xdr:col>27</xdr:col>
      <xdr:colOff>0</xdr:colOff>
      <xdr:row>44</xdr:row>
      <xdr:rowOff>0</xdr:rowOff>
    </xdr:to>
    <xdr:sp macro="" textlink="">
      <xdr:nvSpPr>
        <xdr:cNvPr id="64" name="テキスト ボックス 63">
          <a:extLst>
            <a:ext uri="{FF2B5EF4-FFF2-40B4-BE49-F238E27FC236}">
              <a16:creationId xmlns:a16="http://schemas.microsoft.com/office/drawing/2014/main" id="{ECEC422A-496E-9335-27C0-66BA05E1EBEF}"/>
            </a:ext>
          </a:extLst>
        </xdr:cNvPr>
        <xdr:cNvSpPr txBox="1"/>
      </xdr:nvSpPr>
      <xdr:spPr>
        <a:xfrm>
          <a:off x="5246078" y="8809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24</xdr:col>
      <xdr:colOff>0</xdr:colOff>
      <xdr:row>40</xdr:row>
      <xdr:rowOff>0</xdr:rowOff>
    </xdr:from>
    <xdr:to>
      <xdr:col>25</xdr:col>
      <xdr:colOff>0</xdr:colOff>
      <xdr:row>42</xdr:row>
      <xdr:rowOff>1</xdr:rowOff>
    </xdr:to>
    <xdr:sp macro="" textlink="">
      <xdr:nvSpPr>
        <xdr:cNvPr id="65" name="テキスト ボックス 64">
          <a:extLst>
            <a:ext uri="{FF2B5EF4-FFF2-40B4-BE49-F238E27FC236}">
              <a16:creationId xmlns:a16="http://schemas.microsoft.com/office/drawing/2014/main" id="{8733B06F-950C-CEB0-FBBF-319753A49FED}"/>
            </a:ext>
          </a:extLst>
        </xdr:cNvPr>
        <xdr:cNvSpPr txBox="1"/>
      </xdr:nvSpPr>
      <xdr:spPr>
        <a:xfrm>
          <a:off x="4882662" y="839958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1</xdr:colOff>
      <xdr:row>34</xdr:row>
      <xdr:rowOff>0</xdr:rowOff>
    </xdr:from>
    <xdr:to>
      <xdr:col>26</xdr:col>
      <xdr:colOff>0</xdr:colOff>
      <xdr:row>36</xdr:row>
      <xdr:rowOff>1</xdr:rowOff>
    </xdr:to>
    <xdr:sp macro="" textlink="">
      <xdr:nvSpPr>
        <xdr:cNvPr id="66" name="テキスト ボックス 65">
          <a:extLst>
            <a:ext uri="{FF2B5EF4-FFF2-40B4-BE49-F238E27FC236}">
              <a16:creationId xmlns:a16="http://schemas.microsoft.com/office/drawing/2014/main" id="{39D6A9EA-0D0C-3E29-161B-AC1A5E3BA09A}"/>
            </a:ext>
          </a:extLst>
        </xdr:cNvPr>
        <xdr:cNvSpPr txBox="1"/>
      </xdr:nvSpPr>
      <xdr:spPr>
        <a:xfrm>
          <a:off x="5064370" y="716866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1</xdr:colOff>
      <xdr:row>38</xdr:row>
      <xdr:rowOff>0</xdr:rowOff>
    </xdr:from>
    <xdr:to>
      <xdr:col>27</xdr:col>
      <xdr:colOff>0</xdr:colOff>
      <xdr:row>40</xdr:row>
      <xdr:rowOff>0</xdr:rowOff>
    </xdr:to>
    <xdr:sp macro="" textlink="">
      <xdr:nvSpPr>
        <xdr:cNvPr id="67" name="テキスト ボックス 66">
          <a:extLst>
            <a:ext uri="{FF2B5EF4-FFF2-40B4-BE49-F238E27FC236}">
              <a16:creationId xmlns:a16="http://schemas.microsoft.com/office/drawing/2014/main" id="{A29EDA27-DB15-449F-43AA-6E355DACA69A}"/>
            </a:ext>
          </a:extLst>
        </xdr:cNvPr>
        <xdr:cNvSpPr txBox="1"/>
      </xdr:nvSpPr>
      <xdr:spPr>
        <a:xfrm>
          <a:off x="5246078" y="798927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1</xdr:colOff>
      <xdr:row>30</xdr:row>
      <xdr:rowOff>0</xdr:rowOff>
    </xdr:from>
    <xdr:to>
      <xdr:col>27</xdr:col>
      <xdr:colOff>0</xdr:colOff>
      <xdr:row>32</xdr:row>
      <xdr:rowOff>0</xdr:rowOff>
    </xdr:to>
    <xdr:sp macro="" textlink="">
      <xdr:nvSpPr>
        <xdr:cNvPr id="68" name="テキスト ボックス 67">
          <a:extLst>
            <a:ext uri="{FF2B5EF4-FFF2-40B4-BE49-F238E27FC236}">
              <a16:creationId xmlns:a16="http://schemas.microsoft.com/office/drawing/2014/main" id="{2893AFA1-A0AD-D0FF-F467-E74B25C813C8}"/>
            </a:ext>
          </a:extLst>
        </xdr:cNvPr>
        <xdr:cNvSpPr txBox="1"/>
      </xdr:nvSpPr>
      <xdr:spPr>
        <a:xfrm>
          <a:off x="5246078" y="634804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6</xdr:row>
      <xdr:rowOff>0</xdr:rowOff>
    </xdr:from>
    <xdr:to>
      <xdr:col>48</xdr:col>
      <xdr:colOff>0</xdr:colOff>
      <xdr:row>8</xdr:row>
      <xdr:rowOff>0</xdr:rowOff>
    </xdr:to>
    <xdr:sp macro="" textlink="">
      <xdr:nvSpPr>
        <xdr:cNvPr id="69" name="テキスト ボックス 68">
          <a:extLst>
            <a:ext uri="{FF2B5EF4-FFF2-40B4-BE49-F238E27FC236}">
              <a16:creationId xmlns:a16="http://schemas.microsoft.com/office/drawing/2014/main" id="{AFA348CD-A2F4-9DFB-DB91-C4BE8DFA8981}"/>
            </a:ext>
          </a:extLst>
        </xdr:cNvPr>
        <xdr:cNvSpPr txBox="1"/>
      </xdr:nvSpPr>
      <xdr:spPr>
        <a:xfrm>
          <a:off x="10105292" y="1424354"/>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13</xdr:row>
      <xdr:rowOff>205153</xdr:rowOff>
    </xdr:from>
    <xdr:to>
      <xdr:col>48</xdr:col>
      <xdr:colOff>0</xdr:colOff>
      <xdr:row>15</xdr:row>
      <xdr:rowOff>205153</xdr:rowOff>
    </xdr:to>
    <xdr:sp macro="" textlink="">
      <xdr:nvSpPr>
        <xdr:cNvPr id="70" name="テキスト ボックス 69">
          <a:extLst>
            <a:ext uri="{FF2B5EF4-FFF2-40B4-BE49-F238E27FC236}">
              <a16:creationId xmlns:a16="http://schemas.microsoft.com/office/drawing/2014/main" id="{FDC07CF5-DAC0-380A-FF82-21E89E7728B2}"/>
            </a:ext>
          </a:extLst>
        </xdr:cNvPr>
        <xdr:cNvSpPr txBox="1"/>
      </xdr:nvSpPr>
      <xdr:spPr>
        <a:xfrm>
          <a:off x="10105292" y="3065584"/>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48</xdr:col>
      <xdr:colOff>0</xdr:colOff>
      <xdr:row>9</xdr:row>
      <xdr:rowOff>205153</xdr:rowOff>
    </xdr:from>
    <xdr:to>
      <xdr:col>48</xdr:col>
      <xdr:colOff>181707</xdr:colOff>
      <xdr:row>11</xdr:row>
      <xdr:rowOff>205153</xdr:rowOff>
    </xdr:to>
    <xdr:sp macro="" textlink="">
      <xdr:nvSpPr>
        <xdr:cNvPr id="71" name="テキスト ボックス 70">
          <a:extLst>
            <a:ext uri="{FF2B5EF4-FFF2-40B4-BE49-F238E27FC236}">
              <a16:creationId xmlns:a16="http://schemas.microsoft.com/office/drawing/2014/main" id="{598028F9-D341-008B-5CEC-77A282BA91E9}"/>
            </a:ext>
          </a:extLst>
        </xdr:cNvPr>
        <xdr:cNvSpPr txBox="1"/>
      </xdr:nvSpPr>
      <xdr:spPr>
        <a:xfrm>
          <a:off x="10287000" y="224496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1</xdr:colOff>
      <xdr:row>29</xdr:row>
      <xdr:rowOff>205153</xdr:rowOff>
    </xdr:from>
    <xdr:to>
      <xdr:col>64</xdr:col>
      <xdr:colOff>0</xdr:colOff>
      <xdr:row>31</xdr:row>
      <xdr:rowOff>205153</xdr:rowOff>
    </xdr:to>
    <xdr:sp macro="" textlink="">
      <xdr:nvSpPr>
        <xdr:cNvPr id="72" name="テキスト ボックス 71">
          <a:extLst>
            <a:ext uri="{FF2B5EF4-FFF2-40B4-BE49-F238E27FC236}">
              <a16:creationId xmlns:a16="http://schemas.microsoft.com/office/drawing/2014/main" id="{FDBC12AC-0F75-5388-879B-F6445A3860D3}"/>
            </a:ext>
          </a:extLst>
        </xdr:cNvPr>
        <xdr:cNvSpPr txBox="1"/>
      </xdr:nvSpPr>
      <xdr:spPr>
        <a:xfrm>
          <a:off x="13012616" y="634804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18</xdr:row>
      <xdr:rowOff>1</xdr:rowOff>
    </xdr:from>
    <xdr:to>
      <xdr:col>48</xdr:col>
      <xdr:colOff>0</xdr:colOff>
      <xdr:row>20</xdr:row>
      <xdr:rowOff>1</xdr:rowOff>
    </xdr:to>
    <xdr:sp macro="" textlink="">
      <xdr:nvSpPr>
        <xdr:cNvPr id="73" name="テキスト ボックス 72">
          <a:extLst>
            <a:ext uri="{FF2B5EF4-FFF2-40B4-BE49-F238E27FC236}">
              <a16:creationId xmlns:a16="http://schemas.microsoft.com/office/drawing/2014/main" id="{7392DE70-4604-E090-A1EE-398CD53E1525}"/>
            </a:ext>
          </a:extLst>
        </xdr:cNvPr>
        <xdr:cNvSpPr txBox="1"/>
      </xdr:nvSpPr>
      <xdr:spPr>
        <a:xfrm>
          <a:off x="10105292" y="3886201"/>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26</xdr:row>
      <xdr:rowOff>0</xdr:rowOff>
    </xdr:from>
    <xdr:to>
      <xdr:col>48</xdr:col>
      <xdr:colOff>0</xdr:colOff>
      <xdr:row>27</xdr:row>
      <xdr:rowOff>205153</xdr:rowOff>
    </xdr:to>
    <xdr:sp macro="" textlink="">
      <xdr:nvSpPr>
        <xdr:cNvPr id="74" name="テキスト ボックス 73">
          <a:extLst>
            <a:ext uri="{FF2B5EF4-FFF2-40B4-BE49-F238E27FC236}">
              <a16:creationId xmlns:a16="http://schemas.microsoft.com/office/drawing/2014/main" id="{2DAAE490-E800-70A4-1C69-F54835DF58F3}"/>
            </a:ext>
          </a:extLst>
        </xdr:cNvPr>
        <xdr:cNvSpPr txBox="1"/>
      </xdr:nvSpPr>
      <xdr:spPr>
        <a:xfrm>
          <a:off x="10105292" y="5527431"/>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48</xdr:col>
      <xdr:colOff>0</xdr:colOff>
      <xdr:row>22</xdr:row>
      <xdr:rowOff>0</xdr:rowOff>
    </xdr:from>
    <xdr:to>
      <xdr:col>48</xdr:col>
      <xdr:colOff>181707</xdr:colOff>
      <xdr:row>24</xdr:row>
      <xdr:rowOff>0</xdr:rowOff>
    </xdr:to>
    <xdr:sp macro="" textlink="">
      <xdr:nvSpPr>
        <xdr:cNvPr id="75" name="テキスト ボックス 74">
          <a:extLst>
            <a:ext uri="{FF2B5EF4-FFF2-40B4-BE49-F238E27FC236}">
              <a16:creationId xmlns:a16="http://schemas.microsoft.com/office/drawing/2014/main" id="{7509900F-62DB-3113-5913-7AA086746D9A}"/>
            </a:ext>
          </a:extLst>
        </xdr:cNvPr>
        <xdr:cNvSpPr txBox="1"/>
      </xdr:nvSpPr>
      <xdr:spPr>
        <a:xfrm>
          <a:off x="10287000" y="47068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47</xdr:col>
      <xdr:colOff>0</xdr:colOff>
      <xdr:row>30</xdr:row>
      <xdr:rowOff>2</xdr:rowOff>
    </xdr:from>
    <xdr:to>
      <xdr:col>48</xdr:col>
      <xdr:colOff>0</xdr:colOff>
      <xdr:row>32</xdr:row>
      <xdr:rowOff>2</xdr:rowOff>
    </xdr:to>
    <xdr:sp macro="" textlink="">
      <xdr:nvSpPr>
        <xdr:cNvPr id="77" name="テキスト ボックス 76">
          <a:extLst>
            <a:ext uri="{FF2B5EF4-FFF2-40B4-BE49-F238E27FC236}">
              <a16:creationId xmlns:a16="http://schemas.microsoft.com/office/drawing/2014/main" id="{FA295457-1D36-38B6-3F44-FAF14E58FD02}"/>
            </a:ext>
          </a:extLst>
        </xdr:cNvPr>
        <xdr:cNvSpPr txBox="1"/>
      </xdr:nvSpPr>
      <xdr:spPr>
        <a:xfrm>
          <a:off x="10105292" y="6348048"/>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38</xdr:row>
      <xdr:rowOff>1</xdr:rowOff>
    </xdr:from>
    <xdr:to>
      <xdr:col>48</xdr:col>
      <xdr:colOff>0</xdr:colOff>
      <xdr:row>40</xdr:row>
      <xdr:rowOff>0</xdr:rowOff>
    </xdr:to>
    <xdr:sp macro="" textlink="">
      <xdr:nvSpPr>
        <xdr:cNvPr id="78" name="テキスト ボックス 77">
          <a:extLst>
            <a:ext uri="{FF2B5EF4-FFF2-40B4-BE49-F238E27FC236}">
              <a16:creationId xmlns:a16="http://schemas.microsoft.com/office/drawing/2014/main" id="{F87CC380-E333-738E-617E-9772CDF8DE54}"/>
            </a:ext>
          </a:extLst>
        </xdr:cNvPr>
        <xdr:cNvSpPr txBox="1"/>
      </xdr:nvSpPr>
      <xdr:spPr>
        <a:xfrm>
          <a:off x="10105292" y="7989278"/>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48</xdr:col>
      <xdr:colOff>0</xdr:colOff>
      <xdr:row>34</xdr:row>
      <xdr:rowOff>0</xdr:rowOff>
    </xdr:from>
    <xdr:to>
      <xdr:col>48</xdr:col>
      <xdr:colOff>181707</xdr:colOff>
      <xdr:row>36</xdr:row>
      <xdr:rowOff>1</xdr:rowOff>
    </xdr:to>
    <xdr:sp macro="" textlink="">
      <xdr:nvSpPr>
        <xdr:cNvPr id="79" name="テキスト ボックス 78">
          <a:extLst>
            <a:ext uri="{FF2B5EF4-FFF2-40B4-BE49-F238E27FC236}">
              <a16:creationId xmlns:a16="http://schemas.microsoft.com/office/drawing/2014/main" id="{224DBD71-D3DE-26A5-B150-0F47852B0FD2}"/>
            </a:ext>
          </a:extLst>
        </xdr:cNvPr>
        <xdr:cNvSpPr txBox="1"/>
      </xdr:nvSpPr>
      <xdr:spPr>
        <a:xfrm>
          <a:off x="10287000" y="716866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47</xdr:col>
      <xdr:colOff>0</xdr:colOff>
      <xdr:row>42</xdr:row>
      <xdr:rowOff>2</xdr:rowOff>
    </xdr:from>
    <xdr:to>
      <xdr:col>48</xdr:col>
      <xdr:colOff>0</xdr:colOff>
      <xdr:row>44</xdr:row>
      <xdr:rowOff>2</xdr:rowOff>
    </xdr:to>
    <xdr:sp macro="" textlink="">
      <xdr:nvSpPr>
        <xdr:cNvPr id="85" name="テキスト ボックス 84">
          <a:extLst>
            <a:ext uri="{FF2B5EF4-FFF2-40B4-BE49-F238E27FC236}">
              <a16:creationId xmlns:a16="http://schemas.microsoft.com/office/drawing/2014/main" id="{8D4A52E8-C9B2-45E8-B615-4F5D6DE14DC6}"/>
            </a:ext>
          </a:extLst>
        </xdr:cNvPr>
        <xdr:cNvSpPr txBox="1"/>
      </xdr:nvSpPr>
      <xdr:spPr>
        <a:xfrm>
          <a:off x="10105292" y="8809894"/>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47</xdr:col>
      <xdr:colOff>0</xdr:colOff>
      <xdr:row>50</xdr:row>
      <xdr:rowOff>1</xdr:rowOff>
    </xdr:from>
    <xdr:to>
      <xdr:col>48</xdr:col>
      <xdr:colOff>0</xdr:colOff>
      <xdr:row>52</xdr:row>
      <xdr:rowOff>0</xdr:rowOff>
    </xdr:to>
    <xdr:sp macro="" textlink="">
      <xdr:nvSpPr>
        <xdr:cNvPr id="86" name="テキスト ボックス 85">
          <a:extLst>
            <a:ext uri="{FF2B5EF4-FFF2-40B4-BE49-F238E27FC236}">
              <a16:creationId xmlns:a16="http://schemas.microsoft.com/office/drawing/2014/main" id="{8565A27B-FE51-3A51-C11A-00AC5E565833}"/>
            </a:ext>
          </a:extLst>
        </xdr:cNvPr>
        <xdr:cNvSpPr txBox="1"/>
      </xdr:nvSpPr>
      <xdr:spPr>
        <a:xfrm>
          <a:off x="10105292" y="10451124"/>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46</xdr:row>
      <xdr:rowOff>0</xdr:rowOff>
    </xdr:from>
    <xdr:to>
      <xdr:col>48</xdr:col>
      <xdr:colOff>181707</xdr:colOff>
      <xdr:row>48</xdr:row>
      <xdr:rowOff>1</xdr:rowOff>
    </xdr:to>
    <xdr:sp macro="" textlink="">
      <xdr:nvSpPr>
        <xdr:cNvPr id="87" name="テキスト ボックス 86">
          <a:extLst>
            <a:ext uri="{FF2B5EF4-FFF2-40B4-BE49-F238E27FC236}">
              <a16:creationId xmlns:a16="http://schemas.microsoft.com/office/drawing/2014/main" id="{998B74EC-121A-FE02-2856-03B00CECAD63}"/>
            </a:ext>
          </a:extLst>
        </xdr:cNvPr>
        <xdr:cNvSpPr txBox="1"/>
      </xdr:nvSpPr>
      <xdr:spPr>
        <a:xfrm>
          <a:off x="10287000" y="963050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64</xdr:row>
      <xdr:rowOff>0</xdr:rowOff>
    </xdr:from>
    <xdr:to>
      <xdr:col>48</xdr:col>
      <xdr:colOff>0</xdr:colOff>
      <xdr:row>66</xdr:row>
      <xdr:rowOff>1</xdr:rowOff>
    </xdr:to>
    <xdr:sp macro="" textlink="">
      <xdr:nvSpPr>
        <xdr:cNvPr id="88" name="テキスト ボックス 87">
          <a:extLst>
            <a:ext uri="{FF2B5EF4-FFF2-40B4-BE49-F238E27FC236}">
              <a16:creationId xmlns:a16="http://schemas.microsoft.com/office/drawing/2014/main" id="{B377A974-EA0D-B64F-2FE0-C8F8FCF6C729}"/>
            </a:ext>
          </a:extLst>
        </xdr:cNvPr>
        <xdr:cNvSpPr txBox="1"/>
      </xdr:nvSpPr>
      <xdr:spPr>
        <a:xfrm>
          <a:off x="10105292" y="13516708"/>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71</xdr:row>
      <xdr:rowOff>205153</xdr:rowOff>
    </xdr:from>
    <xdr:to>
      <xdr:col>48</xdr:col>
      <xdr:colOff>0</xdr:colOff>
      <xdr:row>73</xdr:row>
      <xdr:rowOff>205153</xdr:rowOff>
    </xdr:to>
    <xdr:sp macro="" textlink="">
      <xdr:nvSpPr>
        <xdr:cNvPr id="89" name="テキスト ボックス 88">
          <a:extLst>
            <a:ext uri="{FF2B5EF4-FFF2-40B4-BE49-F238E27FC236}">
              <a16:creationId xmlns:a16="http://schemas.microsoft.com/office/drawing/2014/main" id="{2B93E2CC-C6BF-FF00-0B23-68994FEB8152}"/>
            </a:ext>
          </a:extLst>
        </xdr:cNvPr>
        <xdr:cNvSpPr txBox="1"/>
      </xdr:nvSpPr>
      <xdr:spPr>
        <a:xfrm>
          <a:off x="10105292" y="15157938"/>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48</xdr:col>
      <xdr:colOff>0</xdr:colOff>
      <xdr:row>67</xdr:row>
      <xdr:rowOff>205153</xdr:rowOff>
    </xdr:from>
    <xdr:to>
      <xdr:col>48</xdr:col>
      <xdr:colOff>181707</xdr:colOff>
      <xdr:row>69</xdr:row>
      <xdr:rowOff>205153</xdr:rowOff>
    </xdr:to>
    <xdr:sp macro="" textlink="">
      <xdr:nvSpPr>
        <xdr:cNvPr id="90" name="テキスト ボックス 89">
          <a:extLst>
            <a:ext uri="{FF2B5EF4-FFF2-40B4-BE49-F238E27FC236}">
              <a16:creationId xmlns:a16="http://schemas.microsoft.com/office/drawing/2014/main" id="{0AA96418-DC7E-33A3-FC83-8FD39F1BEF8F}"/>
            </a:ext>
          </a:extLst>
        </xdr:cNvPr>
        <xdr:cNvSpPr txBox="1"/>
      </xdr:nvSpPr>
      <xdr:spPr>
        <a:xfrm>
          <a:off x="10287000" y="1433732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47</xdr:col>
      <xdr:colOff>0</xdr:colOff>
      <xdr:row>76</xdr:row>
      <xdr:rowOff>1</xdr:rowOff>
    </xdr:from>
    <xdr:to>
      <xdr:col>48</xdr:col>
      <xdr:colOff>0</xdr:colOff>
      <xdr:row>78</xdr:row>
      <xdr:rowOff>1</xdr:rowOff>
    </xdr:to>
    <xdr:sp macro="" textlink="">
      <xdr:nvSpPr>
        <xdr:cNvPr id="91" name="テキスト ボックス 90">
          <a:extLst>
            <a:ext uri="{FF2B5EF4-FFF2-40B4-BE49-F238E27FC236}">
              <a16:creationId xmlns:a16="http://schemas.microsoft.com/office/drawing/2014/main" id="{AA264E96-EC47-7383-0E1A-F26C86816F06}"/>
            </a:ext>
          </a:extLst>
        </xdr:cNvPr>
        <xdr:cNvSpPr txBox="1"/>
      </xdr:nvSpPr>
      <xdr:spPr>
        <a:xfrm>
          <a:off x="10105292" y="15978555"/>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84</xdr:row>
      <xdr:rowOff>0</xdr:rowOff>
    </xdr:from>
    <xdr:to>
      <xdr:col>48</xdr:col>
      <xdr:colOff>0</xdr:colOff>
      <xdr:row>86</xdr:row>
      <xdr:rowOff>0</xdr:rowOff>
    </xdr:to>
    <xdr:sp macro="" textlink="">
      <xdr:nvSpPr>
        <xdr:cNvPr id="92" name="テキスト ボックス 91">
          <a:extLst>
            <a:ext uri="{FF2B5EF4-FFF2-40B4-BE49-F238E27FC236}">
              <a16:creationId xmlns:a16="http://schemas.microsoft.com/office/drawing/2014/main" id="{FA13C3A3-4714-D8EE-0BD2-A9CB19DC85D6}"/>
            </a:ext>
          </a:extLst>
        </xdr:cNvPr>
        <xdr:cNvSpPr txBox="1"/>
      </xdr:nvSpPr>
      <xdr:spPr>
        <a:xfrm>
          <a:off x="10105292" y="17619785"/>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48</xdr:col>
      <xdr:colOff>0</xdr:colOff>
      <xdr:row>80</xdr:row>
      <xdr:rowOff>0</xdr:rowOff>
    </xdr:from>
    <xdr:to>
      <xdr:col>48</xdr:col>
      <xdr:colOff>181707</xdr:colOff>
      <xdr:row>82</xdr:row>
      <xdr:rowOff>0</xdr:rowOff>
    </xdr:to>
    <xdr:sp macro="" textlink="">
      <xdr:nvSpPr>
        <xdr:cNvPr id="93" name="テキスト ボックス 92">
          <a:extLst>
            <a:ext uri="{FF2B5EF4-FFF2-40B4-BE49-F238E27FC236}">
              <a16:creationId xmlns:a16="http://schemas.microsoft.com/office/drawing/2014/main" id="{E120174C-4ED8-D5B5-B574-40CE1013C074}"/>
            </a:ext>
          </a:extLst>
        </xdr:cNvPr>
        <xdr:cNvSpPr txBox="1"/>
      </xdr:nvSpPr>
      <xdr:spPr>
        <a:xfrm>
          <a:off x="10287000" y="167991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88</xdr:row>
      <xdr:rowOff>1</xdr:rowOff>
    </xdr:from>
    <xdr:to>
      <xdr:col>48</xdr:col>
      <xdr:colOff>0</xdr:colOff>
      <xdr:row>90</xdr:row>
      <xdr:rowOff>1</xdr:rowOff>
    </xdr:to>
    <xdr:sp macro="" textlink="">
      <xdr:nvSpPr>
        <xdr:cNvPr id="94" name="テキスト ボックス 93">
          <a:extLst>
            <a:ext uri="{FF2B5EF4-FFF2-40B4-BE49-F238E27FC236}">
              <a16:creationId xmlns:a16="http://schemas.microsoft.com/office/drawing/2014/main" id="{E6CFA73D-0489-8440-B8A6-E71254FA7A5C}"/>
            </a:ext>
          </a:extLst>
        </xdr:cNvPr>
        <xdr:cNvSpPr txBox="1"/>
      </xdr:nvSpPr>
      <xdr:spPr>
        <a:xfrm>
          <a:off x="10105292" y="18440401"/>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96</xdr:row>
      <xdr:rowOff>0</xdr:rowOff>
    </xdr:from>
    <xdr:to>
      <xdr:col>48</xdr:col>
      <xdr:colOff>0</xdr:colOff>
      <xdr:row>97</xdr:row>
      <xdr:rowOff>205153</xdr:rowOff>
    </xdr:to>
    <xdr:sp macro="" textlink="">
      <xdr:nvSpPr>
        <xdr:cNvPr id="95" name="テキスト ボックス 94">
          <a:extLst>
            <a:ext uri="{FF2B5EF4-FFF2-40B4-BE49-F238E27FC236}">
              <a16:creationId xmlns:a16="http://schemas.microsoft.com/office/drawing/2014/main" id="{4B4A725A-4FAA-9C38-652D-4945861A5F85}"/>
            </a:ext>
          </a:extLst>
        </xdr:cNvPr>
        <xdr:cNvSpPr txBox="1"/>
      </xdr:nvSpPr>
      <xdr:spPr>
        <a:xfrm>
          <a:off x="10105292" y="20081631"/>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48</xdr:col>
      <xdr:colOff>0</xdr:colOff>
      <xdr:row>92</xdr:row>
      <xdr:rowOff>0</xdr:rowOff>
    </xdr:from>
    <xdr:to>
      <xdr:col>48</xdr:col>
      <xdr:colOff>181707</xdr:colOff>
      <xdr:row>94</xdr:row>
      <xdr:rowOff>0</xdr:rowOff>
    </xdr:to>
    <xdr:sp macro="" textlink="">
      <xdr:nvSpPr>
        <xdr:cNvPr id="96" name="テキスト ボックス 95">
          <a:extLst>
            <a:ext uri="{FF2B5EF4-FFF2-40B4-BE49-F238E27FC236}">
              <a16:creationId xmlns:a16="http://schemas.microsoft.com/office/drawing/2014/main" id="{79F83342-E099-A1E4-7386-F072FE0A526A}"/>
            </a:ext>
          </a:extLst>
        </xdr:cNvPr>
        <xdr:cNvSpPr txBox="1"/>
      </xdr:nvSpPr>
      <xdr:spPr>
        <a:xfrm>
          <a:off x="10287000" y="192610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100</xdr:row>
      <xdr:rowOff>1</xdr:rowOff>
    </xdr:from>
    <xdr:to>
      <xdr:col>48</xdr:col>
      <xdr:colOff>0</xdr:colOff>
      <xdr:row>102</xdr:row>
      <xdr:rowOff>1</xdr:rowOff>
    </xdr:to>
    <xdr:sp macro="" textlink="">
      <xdr:nvSpPr>
        <xdr:cNvPr id="97" name="テキスト ボックス 96">
          <a:extLst>
            <a:ext uri="{FF2B5EF4-FFF2-40B4-BE49-F238E27FC236}">
              <a16:creationId xmlns:a16="http://schemas.microsoft.com/office/drawing/2014/main" id="{CB4879B1-164C-CA79-03B4-6F2093A40B13}"/>
            </a:ext>
          </a:extLst>
        </xdr:cNvPr>
        <xdr:cNvSpPr txBox="1"/>
      </xdr:nvSpPr>
      <xdr:spPr>
        <a:xfrm>
          <a:off x="10105292" y="20902247"/>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47</xdr:col>
      <xdr:colOff>0</xdr:colOff>
      <xdr:row>108</xdr:row>
      <xdr:rowOff>0</xdr:rowOff>
    </xdr:from>
    <xdr:to>
      <xdr:col>48</xdr:col>
      <xdr:colOff>0</xdr:colOff>
      <xdr:row>109</xdr:row>
      <xdr:rowOff>205153</xdr:rowOff>
    </xdr:to>
    <xdr:sp macro="" textlink="">
      <xdr:nvSpPr>
        <xdr:cNvPr id="98" name="テキスト ボックス 97">
          <a:extLst>
            <a:ext uri="{FF2B5EF4-FFF2-40B4-BE49-F238E27FC236}">
              <a16:creationId xmlns:a16="http://schemas.microsoft.com/office/drawing/2014/main" id="{1CB63871-756C-38F8-2C21-B1FAA7605709}"/>
            </a:ext>
          </a:extLst>
        </xdr:cNvPr>
        <xdr:cNvSpPr txBox="1"/>
      </xdr:nvSpPr>
      <xdr:spPr>
        <a:xfrm>
          <a:off x="10105292" y="22543477"/>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103</xdr:row>
      <xdr:rowOff>205153</xdr:rowOff>
    </xdr:from>
    <xdr:to>
      <xdr:col>48</xdr:col>
      <xdr:colOff>181707</xdr:colOff>
      <xdr:row>106</xdr:row>
      <xdr:rowOff>0</xdr:rowOff>
    </xdr:to>
    <xdr:sp macro="" textlink="">
      <xdr:nvSpPr>
        <xdr:cNvPr id="99" name="テキスト ボックス 98">
          <a:extLst>
            <a:ext uri="{FF2B5EF4-FFF2-40B4-BE49-F238E27FC236}">
              <a16:creationId xmlns:a16="http://schemas.microsoft.com/office/drawing/2014/main" id="{582EAB16-4DC1-0A15-8BA2-DE416758CE68}"/>
            </a:ext>
          </a:extLst>
        </xdr:cNvPr>
        <xdr:cNvSpPr txBox="1"/>
      </xdr:nvSpPr>
      <xdr:spPr>
        <a:xfrm>
          <a:off x="10287000" y="21722861"/>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0</xdr:colOff>
      <xdr:row>100</xdr:row>
      <xdr:rowOff>0</xdr:rowOff>
    </xdr:from>
    <xdr:to>
      <xdr:col>11</xdr:col>
      <xdr:colOff>0</xdr:colOff>
      <xdr:row>102</xdr:row>
      <xdr:rowOff>0</xdr:rowOff>
    </xdr:to>
    <xdr:sp macro="" textlink="">
      <xdr:nvSpPr>
        <xdr:cNvPr id="100" name="テキスト ボックス 99">
          <a:extLst>
            <a:ext uri="{FF2B5EF4-FFF2-40B4-BE49-F238E27FC236}">
              <a16:creationId xmlns:a16="http://schemas.microsoft.com/office/drawing/2014/main" id="{9C0F53EA-9FFD-9AB3-EA78-F628D072073F}"/>
            </a:ext>
          </a:extLst>
        </xdr:cNvPr>
        <xdr:cNvSpPr txBox="1"/>
      </xdr:nvSpPr>
      <xdr:spPr>
        <a:xfrm>
          <a:off x="2338754" y="20902246"/>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0</xdr:colOff>
      <xdr:row>107</xdr:row>
      <xdr:rowOff>205153</xdr:rowOff>
    </xdr:from>
    <xdr:to>
      <xdr:col>11</xdr:col>
      <xdr:colOff>0</xdr:colOff>
      <xdr:row>109</xdr:row>
      <xdr:rowOff>205152</xdr:rowOff>
    </xdr:to>
    <xdr:sp macro="" textlink="">
      <xdr:nvSpPr>
        <xdr:cNvPr id="101" name="テキスト ボックス 100">
          <a:extLst>
            <a:ext uri="{FF2B5EF4-FFF2-40B4-BE49-F238E27FC236}">
              <a16:creationId xmlns:a16="http://schemas.microsoft.com/office/drawing/2014/main" id="{25E343A6-6ED9-281E-F67D-98399F3913AC}"/>
            </a:ext>
          </a:extLst>
        </xdr:cNvPr>
        <xdr:cNvSpPr txBox="1"/>
      </xdr:nvSpPr>
      <xdr:spPr>
        <a:xfrm>
          <a:off x="2338754" y="22543476"/>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11</xdr:col>
      <xdr:colOff>0</xdr:colOff>
      <xdr:row>103</xdr:row>
      <xdr:rowOff>205152</xdr:rowOff>
    </xdr:from>
    <xdr:to>
      <xdr:col>12</xdr:col>
      <xdr:colOff>0</xdr:colOff>
      <xdr:row>105</xdr:row>
      <xdr:rowOff>205153</xdr:rowOff>
    </xdr:to>
    <xdr:sp macro="" textlink="">
      <xdr:nvSpPr>
        <xdr:cNvPr id="102" name="テキスト ボックス 101">
          <a:extLst>
            <a:ext uri="{FF2B5EF4-FFF2-40B4-BE49-F238E27FC236}">
              <a16:creationId xmlns:a16="http://schemas.microsoft.com/office/drawing/2014/main" id="{C28FCF19-984C-4868-E4B1-44BCFCC5C63A}"/>
            </a:ext>
          </a:extLst>
        </xdr:cNvPr>
        <xdr:cNvSpPr txBox="1"/>
      </xdr:nvSpPr>
      <xdr:spPr>
        <a:xfrm>
          <a:off x="2520462" y="2172286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88</xdr:row>
      <xdr:rowOff>5862</xdr:rowOff>
    </xdr:from>
    <xdr:to>
      <xdr:col>11</xdr:col>
      <xdr:colOff>0</xdr:colOff>
      <xdr:row>90</xdr:row>
      <xdr:rowOff>5862</xdr:rowOff>
    </xdr:to>
    <xdr:sp macro="" textlink="">
      <xdr:nvSpPr>
        <xdr:cNvPr id="103" name="テキスト ボックス 102">
          <a:extLst>
            <a:ext uri="{FF2B5EF4-FFF2-40B4-BE49-F238E27FC236}">
              <a16:creationId xmlns:a16="http://schemas.microsoft.com/office/drawing/2014/main" id="{B15D8BD4-8CBE-0C05-3AED-67DE83F59758}"/>
            </a:ext>
          </a:extLst>
        </xdr:cNvPr>
        <xdr:cNvSpPr txBox="1"/>
      </xdr:nvSpPr>
      <xdr:spPr>
        <a:xfrm>
          <a:off x="2338754" y="18446262"/>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96</xdr:row>
      <xdr:rowOff>5861</xdr:rowOff>
    </xdr:from>
    <xdr:to>
      <xdr:col>11</xdr:col>
      <xdr:colOff>0</xdr:colOff>
      <xdr:row>98</xdr:row>
      <xdr:rowOff>5861</xdr:rowOff>
    </xdr:to>
    <xdr:sp macro="" textlink="">
      <xdr:nvSpPr>
        <xdr:cNvPr id="104" name="テキスト ボックス 103">
          <a:extLst>
            <a:ext uri="{FF2B5EF4-FFF2-40B4-BE49-F238E27FC236}">
              <a16:creationId xmlns:a16="http://schemas.microsoft.com/office/drawing/2014/main" id="{3E867CA0-6563-47E0-1D82-6B5D33950993}"/>
            </a:ext>
          </a:extLst>
        </xdr:cNvPr>
        <xdr:cNvSpPr txBox="1"/>
      </xdr:nvSpPr>
      <xdr:spPr>
        <a:xfrm>
          <a:off x="2338754" y="20087492"/>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0</xdr:colOff>
      <xdr:row>92</xdr:row>
      <xdr:rowOff>5861</xdr:rowOff>
    </xdr:from>
    <xdr:to>
      <xdr:col>12</xdr:col>
      <xdr:colOff>0</xdr:colOff>
      <xdr:row>94</xdr:row>
      <xdr:rowOff>5861</xdr:rowOff>
    </xdr:to>
    <xdr:sp macro="" textlink="">
      <xdr:nvSpPr>
        <xdr:cNvPr id="105" name="テキスト ボックス 104">
          <a:extLst>
            <a:ext uri="{FF2B5EF4-FFF2-40B4-BE49-F238E27FC236}">
              <a16:creationId xmlns:a16="http://schemas.microsoft.com/office/drawing/2014/main" id="{EAE0293C-26EA-76CA-4BDC-71D675441D67}"/>
            </a:ext>
          </a:extLst>
        </xdr:cNvPr>
        <xdr:cNvSpPr txBox="1"/>
      </xdr:nvSpPr>
      <xdr:spPr>
        <a:xfrm>
          <a:off x="2520462" y="1926687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10</xdr:col>
      <xdr:colOff>0</xdr:colOff>
      <xdr:row>76</xdr:row>
      <xdr:rowOff>1</xdr:rowOff>
    </xdr:from>
    <xdr:to>
      <xdr:col>11</xdr:col>
      <xdr:colOff>0</xdr:colOff>
      <xdr:row>78</xdr:row>
      <xdr:rowOff>1</xdr:rowOff>
    </xdr:to>
    <xdr:sp macro="" textlink="">
      <xdr:nvSpPr>
        <xdr:cNvPr id="106" name="テキスト ボックス 105">
          <a:extLst>
            <a:ext uri="{FF2B5EF4-FFF2-40B4-BE49-F238E27FC236}">
              <a16:creationId xmlns:a16="http://schemas.microsoft.com/office/drawing/2014/main" id="{ED68FAE5-ED77-1DA2-3F54-1740961E1375}"/>
            </a:ext>
          </a:extLst>
        </xdr:cNvPr>
        <xdr:cNvSpPr txBox="1"/>
      </xdr:nvSpPr>
      <xdr:spPr>
        <a:xfrm>
          <a:off x="2338754" y="15978555"/>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84</xdr:row>
      <xdr:rowOff>0</xdr:rowOff>
    </xdr:from>
    <xdr:to>
      <xdr:col>11</xdr:col>
      <xdr:colOff>0</xdr:colOff>
      <xdr:row>86</xdr:row>
      <xdr:rowOff>0</xdr:rowOff>
    </xdr:to>
    <xdr:sp macro="" textlink="">
      <xdr:nvSpPr>
        <xdr:cNvPr id="107" name="テキスト ボックス 106">
          <a:extLst>
            <a:ext uri="{FF2B5EF4-FFF2-40B4-BE49-F238E27FC236}">
              <a16:creationId xmlns:a16="http://schemas.microsoft.com/office/drawing/2014/main" id="{C8921ABE-3E26-65F3-A718-8080B8451D09}"/>
            </a:ext>
          </a:extLst>
        </xdr:cNvPr>
        <xdr:cNvSpPr txBox="1"/>
      </xdr:nvSpPr>
      <xdr:spPr>
        <a:xfrm>
          <a:off x="2338754" y="17619785"/>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11</xdr:col>
      <xdr:colOff>0</xdr:colOff>
      <xdr:row>80</xdr:row>
      <xdr:rowOff>0</xdr:rowOff>
    </xdr:from>
    <xdr:to>
      <xdr:col>12</xdr:col>
      <xdr:colOff>0</xdr:colOff>
      <xdr:row>82</xdr:row>
      <xdr:rowOff>0</xdr:rowOff>
    </xdr:to>
    <xdr:sp macro="" textlink="">
      <xdr:nvSpPr>
        <xdr:cNvPr id="108" name="テキスト ボックス 107">
          <a:extLst>
            <a:ext uri="{FF2B5EF4-FFF2-40B4-BE49-F238E27FC236}">
              <a16:creationId xmlns:a16="http://schemas.microsoft.com/office/drawing/2014/main" id="{0390807F-17D1-930F-F0DF-9E4BE5512643}"/>
            </a:ext>
          </a:extLst>
        </xdr:cNvPr>
        <xdr:cNvSpPr txBox="1"/>
      </xdr:nvSpPr>
      <xdr:spPr>
        <a:xfrm>
          <a:off x="2520462" y="167991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0</xdr:colOff>
      <xdr:row>64</xdr:row>
      <xdr:rowOff>1</xdr:rowOff>
    </xdr:from>
    <xdr:to>
      <xdr:col>11</xdr:col>
      <xdr:colOff>0</xdr:colOff>
      <xdr:row>66</xdr:row>
      <xdr:rowOff>2</xdr:rowOff>
    </xdr:to>
    <xdr:sp macro="" textlink="">
      <xdr:nvSpPr>
        <xdr:cNvPr id="109" name="テキスト ボックス 108">
          <a:extLst>
            <a:ext uri="{FF2B5EF4-FFF2-40B4-BE49-F238E27FC236}">
              <a16:creationId xmlns:a16="http://schemas.microsoft.com/office/drawing/2014/main" id="{3AF26640-107E-D0DB-ECF9-E99E5144B888}"/>
            </a:ext>
          </a:extLst>
        </xdr:cNvPr>
        <xdr:cNvSpPr txBox="1"/>
      </xdr:nvSpPr>
      <xdr:spPr>
        <a:xfrm>
          <a:off x="2338754" y="13516709"/>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72</xdr:row>
      <xdr:rowOff>1</xdr:rowOff>
    </xdr:from>
    <xdr:to>
      <xdr:col>11</xdr:col>
      <xdr:colOff>0</xdr:colOff>
      <xdr:row>74</xdr:row>
      <xdr:rowOff>0</xdr:rowOff>
    </xdr:to>
    <xdr:sp macro="" textlink="">
      <xdr:nvSpPr>
        <xdr:cNvPr id="110" name="テキスト ボックス 109">
          <a:extLst>
            <a:ext uri="{FF2B5EF4-FFF2-40B4-BE49-F238E27FC236}">
              <a16:creationId xmlns:a16="http://schemas.microsoft.com/office/drawing/2014/main" id="{CCC8508D-2736-0333-ACA1-09A28E7914F7}"/>
            </a:ext>
          </a:extLst>
        </xdr:cNvPr>
        <xdr:cNvSpPr txBox="1"/>
      </xdr:nvSpPr>
      <xdr:spPr>
        <a:xfrm>
          <a:off x="2338754" y="15157939"/>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0</xdr:colOff>
      <xdr:row>68</xdr:row>
      <xdr:rowOff>0</xdr:rowOff>
    </xdr:from>
    <xdr:to>
      <xdr:col>12</xdr:col>
      <xdr:colOff>0</xdr:colOff>
      <xdr:row>70</xdr:row>
      <xdr:rowOff>0</xdr:rowOff>
    </xdr:to>
    <xdr:sp macro="" textlink="">
      <xdr:nvSpPr>
        <xdr:cNvPr id="111" name="テキスト ボックス 110">
          <a:extLst>
            <a:ext uri="{FF2B5EF4-FFF2-40B4-BE49-F238E27FC236}">
              <a16:creationId xmlns:a16="http://schemas.microsoft.com/office/drawing/2014/main" id="{794647E7-76D6-11B7-0AE9-9D98A4A692FD}"/>
            </a:ext>
          </a:extLst>
        </xdr:cNvPr>
        <xdr:cNvSpPr txBox="1"/>
      </xdr:nvSpPr>
      <xdr:spPr>
        <a:xfrm>
          <a:off x="2520462" y="143373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6</xdr:row>
      <xdr:rowOff>0</xdr:rowOff>
    </xdr:from>
    <xdr:to>
      <xdr:col>63</xdr:col>
      <xdr:colOff>181707</xdr:colOff>
      <xdr:row>8</xdr:row>
      <xdr:rowOff>0</xdr:rowOff>
    </xdr:to>
    <xdr:sp macro="" textlink="">
      <xdr:nvSpPr>
        <xdr:cNvPr id="112" name="テキスト ボックス 111">
          <a:extLst>
            <a:ext uri="{FF2B5EF4-FFF2-40B4-BE49-F238E27FC236}">
              <a16:creationId xmlns:a16="http://schemas.microsoft.com/office/drawing/2014/main" id="{F9EC0045-E745-8FA7-CEAF-88476EC5E462}"/>
            </a:ext>
          </a:extLst>
        </xdr:cNvPr>
        <xdr:cNvSpPr txBox="1"/>
      </xdr:nvSpPr>
      <xdr:spPr>
        <a:xfrm>
          <a:off x="13012615" y="142435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13</xdr:row>
      <xdr:rowOff>205153</xdr:rowOff>
    </xdr:from>
    <xdr:to>
      <xdr:col>63</xdr:col>
      <xdr:colOff>181707</xdr:colOff>
      <xdr:row>16</xdr:row>
      <xdr:rowOff>0</xdr:rowOff>
    </xdr:to>
    <xdr:sp macro="" textlink="">
      <xdr:nvSpPr>
        <xdr:cNvPr id="113" name="テキスト ボックス 112">
          <a:extLst>
            <a:ext uri="{FF2B5EF4-FFF2-40B4-BE49-F238E27FC236}">
              <a16:creationId xmlns:a16="http://schemas.microsoft.com/office/drawing/2014/main" id="{545455F9-15E5-13F1-B520-D80AD1554D84}"/>
            </a:ext>
          </a:extLst>
        </xdr:cNvPr>
        <xdr:cNvSpPr txBox="1"/>
      </xdr:nvSpPr>
      <xdr:spPr>
        <a:xfrm>
          <a:off x="13012615" y="306558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0</xdr:colOff>
      <xdr:row>10</xdr:row>
      <xdr:rowOff>0</xdr:rowOff>
    </xdr:from>
    <xdr:to>
      <xdr:col>63</xdr:col>
      <xdr:colOff>0</xdr:colOff>
      <xdr:row>12</xdr:row>
      <xdr:rowOff>0</xdr:rowOff>
    </xdr:to>
    <xdr:sp macro="" textlink="">
      <xdr:nvSpPr>
        <xdr:cNvPr id="114" name="テキスト ボックス 113">
          <a:extLst>
            <a:ext uri="{FF2B5EF4-FFF2-40B4-BE49-F238E27FC236}">
              <a16:creationId xmlns:a16="http://schemas.microsoft.com/office/drawing/2014/main" id="{D1F8EB5B-440F-9787-C2D1-A98296BF3DD9}"/>
            </a:ext>
          </a:extLst>
        </xdr:cNvPr>
        <xdr:cNvSpPr txBox="1"/>
      </xdr:nvSpPr>
      <xdr:spPr>
        <a:xfrm>
          <a:off x="12830908" y="22449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47</xdr:col>
      <xdr:colOff>0</xdr:colOff>
      <xdr:row>64</xdr:row>
      <xdr:rowOff>1</xdr:rowOff>
    </xdr:from>
    <xdr:to>
      <xdr:col>48</xdr:col>
      <xdr:colOff>0</xdr:colOff>
      <xdr:row>66</xdr:row>
      <xdr:rowOff>2</xdr:rowOff>
    </xdr:to>
    <xdr:sp macro="" textlink="">
      <xdr:nvSpPr>
        <xdr:cNvPr id="115" name="テキスト ボックス 114">
          <a:extLst>
            <a:ext uri="{FF2B5EF4-FFF2-40B4-BE49-F238E27FC236}">
              <a16:creationId xmlns:a16="http://schemas.microsoft.com/office/drawing/2014/main" id="{5F87C273-15EC-9E4D-BD5B-C4CE87AA0016}"/>
            </a:ext>
          </a:extLst>
        </xdr:cNvPr>
        <xdr:cNvSpPr txBox="1"/>
      </xdr:nvSpPr>
      <xdr:spPr>
        <a:xfrm>
          <a:off x="10105292" y="13516709"/>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18</xdr:row>
      <xdr:rowOff>0</xdr:rowOff>
    </xdr:from>
    <xdr:to>
      <xdr:col>63</xdr:col>
      <xdr:colOff>181707</xdr:colOff>
      <xdr:row>20</xdr:row>
      <xdr:rowOff>0</xdr:rowOff>
    </xdr:to>
    <xdr:sp macro="" textlink="">
      <xdr:nvSpPr>
        <xdr:cNvPr id="118" name="テキスト ボックス 117">
          <a:extLst>
            <a:ext uri="{FF2B5EF4-FFF2-40B4-BE49-F238E27FC236}">
              <a16:creationId xmlns:a16="http://schemas.microsoft.com/office/drawing/2014/main" id="{20D3EBC2-6AE5-DF1F-5972-625F77A86EE5}"/>
            </a:ext>
          </a:extLst>
        </xdr:cNvPr>
        <xdr:cNvSpPr txBox="1"/>
      </xdr:nvSpPr>
      <xdr:spPr>
        <a:xfrm>
          <a:off x="13012615" y="38862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63</xdr:col>
      <xdr:colOff>0</xdr:colOff>
      <xdr:row>25</xdr:row>
      <xdr:rowOff>205153</xdr:rowOff>
    </xdr:from>
    <xdr:to>
      <xdr:col>63</xdr:col>
      <xdr:colOff>181707</xdr:colOff>
      <xdr:row>27</xdr:row>
      <xdr:rowOff>205153</xdr:rowOff>
    </xdr:to>
    <xdr:sp macro="" textlink="">
      <xdr:nvSpPr>
        <xdr:cNvPr id="119" name="テキスト ボックス 118">
          <a:extLst>
            <a:ext uri="{FF2B5EF4-FFF2-40B4-BE49-F238E27FC236}">
              <a16:creationId xmlns:a16="http://schemas.microsoft.com/office/drawing/2014/main" id="{655E9A8A-4E67-A08F-F7FC-A3B1E5D0A530}"/>
            </a:ext>
          </a:extLst>
        </xdr:cNvPr>
        <xdr:cNvSpPr txBox="1"/>
      </xdr:nvSpPr>
      <xdr:spPr>
        <a:xfrm>
          <a:off x="13012615" y="552743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0</xdr:colOff>
      <xdr:row>22</xdr:row>
      <xdr:rowOff>0</xdr:rowOff>
    </xdr:from>
    <xdr:to>
      <xdr:col>63</xdr:col>
      <xdr:colOff>0</xdr:colOff>
      <xdr:row>24</xdr:row>
      <xdr:rowOff>0</xdr:rowOff>
    </xdr:to>
    <xdr:sp macro="" textlink="">
      <xdr:nvSpPr>
        <xdr:cNvPr id="120" name="テキスト ボックス 119">
          <a:extLst>
            <a:ext uri="{FF2B5EF4-FFF2-40B4-BE49-F238E27FC236}">
              <a16:creationId xmlns:a16="http://schemas.microsoft.com/office/drawing/2014/main" id="{72908AD2-595E-5D45-6B2A-D2D7F0119013}"/>
            </a:ext>
          </a:extLst>
        </xdr:cNvPr>
        <xdr:cNvSpPr txBox="1"/>
      </xdr:nvSpPr>
      <xdr:spPr>
        <a:xfrm>
          <a:off x="12830908" y="47068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76</xdr:row>
      <xdr:rowOff>1</xdr:rowOff>
    </xdr:from>
    <xdr:to>
      <xdr:col>48</xdr:col>
      <xdr:colOff>0</xdr:colOff>
      <xdr:row>78</xdr:row>
      <xdr:rowOff>1</xdr:rowOff>
    </xdr:to>
    <xdr:sp macro="" textlink="">
      <xdr:nvSpPr>
        <xdr:cNvPr id="121" name="テキスト ボックス 120">
          <a:extLst>
            <a:ext uri="{FF2B5EF4-FFF2-40B4-BE49-F238E27FC236}">
              <a16:creationId xmlns:a16="http://schemas.microsoft.com/office/drawing/2014/main" id="{88281295-ED96-067C-5438-5FEBB8B00179}"/>
            </a:ext>
          </a:extLst>
        </xdr:cNvPr>
        <xdr:cNvSpPr txBox="1"/>
      </xdr:nvSpPr>
      <xdr:spPr>
        <a:xfrm>
          <a:off x="10105292" y="15978555"/>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80</xdr:row>
      <xdr:rowOff>0</xdr:rowOff>
    </xdr:from>
    <xdr:to>
      <xdr:col>48</xdr:col>
      <xdr:colOff>181707</xdr:colOff>
      <xdr:row>82</xdr:row>
      <xdr:rowOff>0</xdr:rowOff>
    </xdr:to>
    <xdr:sp macro="" textlink="">
      <xdr:nvSpPr>
        <xdr:cNvPr id="123" name="テキスト ボックス 122">
          <a:extLst>
            <a:ext uri="{FF2B5EF4-FFF2-40B4-BE49-F238E27FC236}">
              <a16:creationId xmlns:a16="http://schemas.microsoft.com/office/drawing/2014/main" id="{29AA9148-37D4-8F4D-BA4E-F25AC310C391}"/>
            </a:ext>
          </a:extLst>
        </xdr:cNvPr>
        <xdr:cNvSpPr txBox="1"/>
      </xdr:nvSpPr>
      <xdr:spPr>
        <a:xfrm>
          <a:off x="10287000" y="16799169"/>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37</xdr:row>
      <xdr:rowOff>205153</xdr:rowOff>
    </xdr:from>
    <xdr:to>
      <xdr:col>63</xdr:col>
      <xdr:colOff>181707</xdr:colOff>
      <xdr:row>39</xdr:row>
      <xdr:rowOff>205153</xdr:rowOff>
    </xdr:to>
    <xdr:sp macro="" textlink="">
      <xdr:nvSpPr>
        <xdr:cNvPr id="125" name="テキスト ボックス 124">
          <a:extLst>
            <a:ext uri="{FF2B5EF4-FFF2-40B4-BE49-F238E27FC236}">
              <a16:creationId xmlns:a16="http://schemas.microsoft.com/office/drawing/2014/main" id="{F723699C-B212-6C1C-E2E0-175E92C2A338}"/>
            </a:ext>
          </a:extLst>
        </xdr:cNvPr>
        <xdr:cNvSpPr txBox="1"/>
      </xdr:nvSpPr>
      <xdr:spPr>
        <a:xfrm>
          <a:off x="13012615" y="798927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62</xdr:col>
      <xdr:colOff>0</xdr:colOff>
      <xdr:row>33</xdr:row>
      <xdr:rowOff>205153</xdr:rowOff>
    </xdr:from>
    <xdr:to>
      <xdr:col>63</xdr:col>
      <xdr:colOff>0</xdr:colOff>
      <xdr:row>36</xdr:row>
      <xdr:rowOff>0</xdr:rowOff>
    </xdr:to>
    <xdr:sp macro="" textlink="">
      <xdr:nvSpPr>
        <xdr:cNvPr id="126" name="テキスト ボックス 125">
          <a:extLst>
            <a:ext uri="{FF2B5EF4-FFF2-40B4-BE49-F238E27FC236}">
              <a16:creationId xmlns:a16="http://schemas.microsoft.com/office/drawing/2014/main" id="{91D97FA3-512D-AC44-9168-14EDA44EAD4E}"/>
            </a:ext>
          </a:extLst>
        </xdr:cNvPr>
        <xdr:cNvSpPr txBox="1"/>
      </xdr:nvSpPr>
      <xdr:spPr>
        <a:xfrm>
          <a:off x="12830908" y="7168661"/>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47</xdr:col>
      <xdr:colOff>0</xdr:colOff>
      <xdr:row>88</xdr:row>
      <xdr:rowOff>1</xdr:rowOff>
    </xdr:from>
    <xdr:to>
      <xdr:col>48</xdr:col>
      <xdr:colOff>0</xdr:colOff>
      <xdr:row>90</xdr:row>
      <xdr:rowOff>1</xdr:rowOff>
    </xdr:to>
    <xdr:sp macro="" textlink="">
      <xdr:nvSpPr>
        <xdr:cNvPr id="127" name="テキスト ボックス 126">
          <a:extLst>
            <a:ext uri="{FF2B5EF4-FFF2-40B4-BE49-F238E27FC236}">
              <a16:creationId xmlns:a16="http://schemas.microsoft.com/office/drawing/2014/main" id="{BD6DEED2-FDA3-79CB-8DB0-AF2FE2530218}"/>
            </a:ext>
          </a:extLst>
        </xdr:cNvPr>
        <xdr:cNvSpPr txBox="1"/>
      </xdr:nvSpPr>
      <xdr:spPr>
        <a:xfrm>
          <a:off x="10105292" y="18440401"/>
          <a:ext cx="181708"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92</xdr:row>
      <xdr:rowOff>0</xdr:rowOff>
    </xdr:from>
    <xdr:to>
      <xdr:col>48</xdr:col>
      <xdr:colOff>181707</xdr:colOff>
      <xdr:row>94</xdr:row>
      <xdr:rowOff>0</xdr:rowOff>
    </xdr:to>
    <xdr:sp macro="" textlink="">
      <xdr:nvSpPr>
        <xdr:cNvPr id="129" name="テキスト ボックス 128">
          <a:extLst>
            <a:ext uri="{FF2B5EF4-FFF2-40B4-BE49-F238E27FC236}">
              <a16:creationId xmlns:a16="http://schemas.microsoft.com/office/drawing/2014/main" id="{3156ED1C-057E-D1B9-DA44-5B847642183E}"/>
            </a:ext>
          </a:extLst>
        </xdr:cNvPr>
        <xdr:cNvSpPr txBox="1"/>
      </xdr:nvSpPr>
      <xdr:spPr>
        <a:xfrm>
          <a:off x="10287000" y="1926101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1</xdr:colOff>
      <xdr:row>42</xdr:row>
      <xdr:rowOff>0</xdr:rowOff>
    </xdr:from>
    <xdr:to>
      <xdr:col>64</xdr:col>
      <xdr:colOff>0</xdr:colOff>
      <xdr:row>44</xdr:row>
      <xdr:rowOff>0</xdr:rowOff>
    </xdr:to>
    <xdr:sp macro="" textlink="">
      <xdr:nvSpPr>
        <xdr:cNvPr id="130" name="テキスト ボックス 129">
          <a:extLst>
            <a:ext uri="{FF2B5EF4-FFF2-40B4-BE49-F238E27FC236}">
              <a16:creationId xmlns:a16="http://schemas.microsoft.com/office/drawing/2014/main" id="{6D516754-0D4A-77D0-F57B-8E2A5D524EC8}"/>
            </a:ext>
          </a:extLst>
        </xdr:cNvPr>
        <xdr:cNvSpPr txBox="1"/>
      </xdr:nvSpPr>
      <xdr:spPr>
        <a:xfrm>
          <a:off x="13012616" y="8809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0</xdr:colOff>
      <xdr:row>50</xdr:row>
      <xdr:rowOff>0</xdr:rowOff>
    </xdr:from>
    <xdr:to>
      <xdr:col>63</xdr:col>
      <xdr:colOff>181707</xdr:colOff>
      <xdr:row>52</xdr:row>
      <xdr:rowOff>0</xdr:rowOff>
    </xdr:to>
    <xdr:sp macro="" textlink="">
      <xdr:nvSpPr>
        <xdr:cNvPr id="131" name="テキスト ボックス 130">
          <a:extLst>
            <a:ext uri="{FF2B5EF4-FFF2-40B4-BE49-F238E27FC236}">
              <a16:creationId xmlns:a16="http://schemas.microsoft.com/office/drawing/2014/main" id="{13B03620-F9D2-D5EE-1E1C-92740F9DCF22}"/>
            </a:ext>
          </a:extLst>
        </xdr:cNvPr>
        <xdr:cNvSpPr txBox="1"/>
      </xdr:nvSpPr>
      <xdr:spPr>
        <a:xfrm>
          <a:off x="13012615" y="104511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0</xdr:colOff>
      <xdr:row>46</xdr:row>
      <xdr:rowOff>0</xdr:rowOff>
    </xdr:from>
    <xdr:to>
      <xdr:col>63</xdr:col>
      <xdr:colOff>0</xdr:colOff>
      <xdr:row>48</xdr:row>
      <xdr:rowOff>1</xdr:rowOff>
    </xdr:to>
    <xdr:sp macro="" textlink="">
      <xdr:nvSpPr>
        <xdr:cNvPr id="132" name="テキスト ボックス 131">
          <a:extLst>
            <a:ext uri="{FF2B5EF4-FFF2-40B4-BE49-F238E27FC236}">
              <a16:creationId xmlns:a16="http://schemas.microsoft.com/office/drawing/2014/main" id="{4F518F68-EEEE-27E8-AD4D-D139CD344404}"/>
            </a:ext>
          </a:extLst>
        </xdr:cNvPr>
        <xdr:cNvSpPr txBox="1"/>
      </xdr:nvSpPr>
      <xdr:spPr>
        <a:xfrm>
          <a:off x="12830908" y="963050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1</xdr:colOff>
      <xdr:row>63</xdr:row>
      <xdr:rowOff>205153</xdr:rowOff>
    </xdr:from>
    <xdr:to>
      <xdr:col>64</xdr:col>
      <xdr:colOff>0</xdr:colOff>
      <xdr:row>66</xdr:row>
      <xdr:rowOff>0</xdr:rowOff>
    </xdr:to>
    <xdr:sp macro="" textlink="">
      <xdr:nvSpPr>
        <xdr:cNvPr id="133" name="テキスト ボックス 132">
          <a:extLst>
            <a:ext uri="{FF2B5EF4-FFF2-40B4-BE49-F238E27FC236}">
              <a16:creationId xmlns:a16="http://schemas.microsoft.com/office/drawing/2014/main" id="{927F1180-C310-A309-3817-DDE484CD16CE}"/>
            </a:ext>
          </a:extLst>
        </xdr:cNvPr>
        <xdr:cNvSpPr txBox="1"/>
      </xdr:nvSpPr>
      <xdr:spPr>
        <a:xfrm>
          <a:off x="13012616" y="1351670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71</xdr:row>
      <xdr:rowOff>205153</xdr:rowOff>
    </xdr:from>
    <xdr:to>
      <xdr:col>63</xdr:col>
      <xdr:colOff>181707</xdr:colOff>
      <xdr:row>74</xdr:row>
      <xdr:rowOff>0</xdr:rowOff>
    </xdr:to>
    <xdr:sp macro="" textlink="">
      <xdr:nvSpPr>
        <xdr:cNvPr id="134" name="テキスト ボックス 133">
          <a:extLst>
            <a:ext uri="{FF2B5EF4-FFF2-40B4-BE49-F238E27FC236}">
              <a16:creationId xmlns:a16="http://schemas.microsoft.com/office/drawing/2014/main" id="{3E3D047B-5A76-6D79-0BA2-09938072389F}"/>
            </a:ext>
          </a:extLst>
        </xdr:cNvPr>
        <xdr:cNvSpPr txBox="1"/>
      </xdr:nvSpPr>
      <xdr:spPr>
        <a:xfrm>
          <a:off x="13012615" y="15157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0</xdr:colOff>
      <xdr:row>68</xdr:row>
      <xdr:rowOff>0</xdr:rowOff>
    </xdr:from>
    <xdr:to>
      <xdr:col>63</xdr:col>
      <xdr:colOff>0</xdr:colOff>
      <xdr:row>70</xdr:row>
      <xdr:rowOff>0</xdr:rowOff>
    </xdr:to>
    <xdr:sp macro="" textlink="">
      <xdr:nvSpPr>
        <xdr:cNvPr id="135" name="テキスト ボックス 134">
          <a:extLst>
            <a:ext uri="{FF2B5EF4-FFF2-40B4-BE49-F238E27FC236}">
              <a16:creationId xmlns:a16="http://schemas.microsoft.com/office/drawing/2014/main" id="{4A97C18A-DAF9-86D8-E0B1-16DB470D184D}"/>
            </a:ext>
          </a:extLst>
        </xdr:cNvPr>
        <xdr:cNvSpPr txBox="1"/>
      </xdr:nvSpPr>
      <xdr:spPr>
        <a:xfrm>
          <a:off x="12830908" y="143373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63</xdr:col>
      <xdr:colOff>1</xdr:colOff>
      <xdr:row>76</xdr:row>
      <xdr:rowOff>0</xdr:rowOff>
    </xdr:from>
    <xdr:to>
      <xdr:col>64</xdr:col>
      <xdr:colOff>0</xdr:colOff>
      <xdr:row>78</xdr:row>
      <xdr:rowOff>0</xdr:rowOff>
    </xdr:to>
    <xdr:sp macro="" textlink="">
      <xdr:nvSpPr>
        <xdr:cNvPr id="136" name="テキスト ボックス 135">
          <a:extLst>
            <a:ext uri="{FF2B5EF4-FFF2-40B4-BE49-F238E27FC236}">
              <a16:creationId xmlns:a16="http://schemas.microsoft.com/office/drawing/2014/main" id="{8ADDAF44-CF94-9815-929B-C1E1203FC662}"/>
            </a:ext>
          </a:extLst>
        </xdr:cNvPr>
        <xdr:cNvSpPr txBox="1"/>
      </xdr:nvSpPr>
      <xdr:spPr>
        <a:xfrm>
          <a:off x="13012616" y="1597855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0</xdr:colOff>
      <xdr:row>84</xdr:row>
      <xdr:rowOff>0</xdr:rowOff>
    </xdr:from>
    <xdr:to>
      <xdr:col>63</xdr:col>
      <xdr:colOff>181707</xdr:colOff>
      <xdr:row>86</xdr:row>
      <xdr:rowOff>1</xdr:rowOff>
    </xdr:to>
    <xdr:sp macro="" textlink="">
      <xdr:nvSpPr>
        <xdr:cNvPr id="137" name="テキスト ボックス 136">
          <a:extLst>
            <a:ext uri="{FF2B5EF4-FFF2-40B4-BE49-F238E27FC236}">
              <a16:creationId xmlns:a16="http://schemas.microsoft.com/office/drawing/2014/main" id="{C0BAEBDC-7247-03A9-96C6-EA6EFEC71E4E}"/>
            </a:ext>
          </a:extLst>
        </xdr:cNvPr>
        <xdr:cNvSpPr txBox="1"/>
      </xdr:nvSpPr>
      <xdr:spPr>
        <a:xfrm>
          <a:off x="13012615" y="1761978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0</xdr:colOff>
      <xdr:row>80</xdr:row>
      <xdr:rowOff>1</xdr:rowOff>
    </xdr:from>
    <xdr:to>
      <xdr:col>63</xdr:col>
      <xdr:colOff>0</xdr:colOff>
      <xdr:row>82</xdr:row>
      <xdr:rowOff>1</xdr:rowOff>
    </xdr:to>
    <xdr:sp macro="" textlink="">
      <xdr:nvSpPr>
        <xdr:cNvPr id="138" name="テキスト ボックス 137">
          <a:extLst>
            <a:ext uri="{FF2B5EF4-FFF2-40B4-BE49-F238E27FC236}">
              <a16:creationId xmlns:a16="http://schemas.microsoft.com/office/drawing/2014/main" id="{A7E91199-8C83-22A0-984D-C319F8186DA3}"/>
            </a:ext>
          </a:extLst>
        </xdr:cNvPr>
        <xdr:cNvSpPr txBox="1"/>
      </xdr:nvSpPr>
      <xdr:spPr>
        <a:xfrm>
          <a:off x="12830908" y="1679917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1</xdr:colOff>
      <xdr:row>88</xdr:row>
      <xdr:rowOff>0</xdr:rowOff>
    </xdr:from>
    <xdr:to>
      <xdr:col>64</xdr:col>
      <xdr:colOff>0</xdr:colOff>
      <xdr:row>90</xdr:row>
      <xdr:rowOff>0</xdr:rowOff>
    </xdr:to>
    <xdr:sp macro="" textlink="">
      <xdr:nvSpPr>
        <xdr:cNvPr id="139" name="テキスト ボックス 138">
          <a:extLst>
            <a:ext uri="{FF2B5EF4-FFF2-40B4-BE49-F238E27FC236}">
              <a16:creationId xmlns:a16="http://schemas.microsoft.com/office/drawing/2014/main" id="{C286D189-3831-3A7C-B9D0-3A1207D583A4}"/>
            </a:ext>
          </a:extLst>
        </xdr:cNvPr>
        <xdr:cNvSpPr txBox="1"/>
      </xdr:nvSpPr>
      <xdr:spPr>
        <a:xfrm>
          <a:off x="13012616" y="184404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0</xdr:colOff>
      <xdr:row>96</xdr:row>
      <xdr:rowOff>0</xdr:rowOff>
    </xdr:from>
    <xdr:to>
      <xdr:col>63</xdr:col>
      <xdr:colOff>181707</xdr:colOff>
      <xdr:row>98</xdr:row>
      <xdr:rowOff>1</xdr:rowOff>
    </xdr:to>
    <xdr:sp macro="" textlink="">
      <xdr:nvSpPr>
        <xdr:cNvPr id="140" name="テキスト ボックス 139">
          <a:extLst>
            <a:ext uri="{FF2B5EF4-FFF2-40B4-BE49-F238E27FC236}">
              <a16:creationId xmlns:a16="http://schemas.microsoft.com/office/drawing/2014/main" id="{F8B4E291-89D1-51EA-BF04-9E44C652E484}"/>
            </a:ext>
          </a:extLst>
        </xdr:cNvPr>
        <xdr:cNvSpPr txBox="1"/>
      </xdr:nvSpPr>
      <xdr:spPr>
        <a:xfrm>
          <a:off x="13012615" y="20081631"/>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0</xdr:colOff>
      <xdr:row>92</xdr:row>
      <xdr:rowOff>1</xdr:rowOff>
    </xdr:from>
    <xdr:to>
      <xdr:col>63</xdr:col>
      <xdr:colOff>0</xdr:colOff>
      <xdr:row>94</xdr:row>
      <xdr:rowOff>1</xdr:rowOff>
    </xdr:to>
    <xdr:sp macro="" textlink="">
      <xdr:nvSpPr>
        <xdr:cNvPr id="141" name="テキスト ボックス 140">
          <a:extLst>
            <a:ext uri="{FF2B5EF4-FFF2-40B4-BE49-F238E27FC236}">
              <a16:creationId xmlns:a16="http://schemas.microsoft.com/office/drawing/2014/main" id="{5B8F33BE-92DA-0AEB-79BB-427014A6B28B}"/>
            </a:ext>
          </a:extLst>
        </xdr:cNvPr>
        <xdr:cNvSpPr txBox="1"/>
      </xdr:nvSpPr>
      <xdr:spPr>
        <a:xfrm>
          <a:off x="12830908" y="1926101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2</xdr:colOff>
      <xdr:row>100</xdr:row>
      <xdr:rowOff>0</xdr:rowOff>
    </xdr:from>
    <xdr:to>
      <xdr:col>64</xdr:col>
      <xdr:colOff>1</xdr:colOff>
      <xdr:row>102</xdr:row>
      <xdr:rowOff>0</xdr:rowOff>
    </xdr:to>
    <xdr:sp macro="" textlink="">
      <xdr:nvSpPr>
        <xdr:cNvPr id="142" name="テキスト ボックス 141">
          <a:extLst>
            <a:ext uri="{FF2B5EF4-FFF2-40B4-BE49-F238E27FC236}">
              <a16:creationId xmlns:a16="http://schemas.microsoft.com/office/drawing/2014/main" id="{4A1870BE-0188-42F4-A97C-93A9F30B379B}"/>
            </a:ext>
          </a:extLst>
        </xdr:cNvPr>
        <xdr:cNvSpPr txBox="1"/>
      </xdr:nvSpPr>
      <xdr:spPr>
        <a:xfrm>
          <a:off x="13012617" y="2090224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1</xdr:colOff>
      <xdr:row>108</xdr:row>
      <xdr:rowOff>0</xdr:rowOff>
    </xdr:from>
    <xdr:to>
      <xdr:col>64</xdr:col>
      <xdr:colOff>0</xdr:colOff>
      <xdr:row>110</xdr:row>
      <xdr:rowOff>0</xdr:rowOff>
    </xdr:to>
    <xdr:sp macro="" textlink="">
      <xdr:nvSpPr>
        <xdr:cNvPr id="143" name="テキスト ボックス 142">
          <a:extLst>
            <a:ext uri="{FF2B5EF4-FFF2-40B4-BE49-F238E27FC236}">
              <a16:creationId xmlns:a16="http://schemas.microsoft.com/office/drawing/2014/main" id="{5DA46760-C2DB-8AB9-700F-94A0ABC98A65}"/>
            </a:ext>
          </a:extLst>
        </xdr:cNvPr>
        <xdr:cNvSpPr txBox="1"/>
      </xdr:nvSpPr>
      <xdr:spPr>
        <a:xfrm>
          <a:off x="13012616" y="2254347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1</xdr:colOff>
      <xdr:row>104</xdr:row>
      <xdr:rowOff>0</xdr:rowOff>
    </xdr:from>
    <xdr:to>
      <xdr:col>63</xdr:col>
      <xdr:colOff>1</xdr:colOff>
      <xdr:row>106</xdr:row>
      <xdr:rowOff>1</xdr:rowOff>
    </xdr:to>
    <xdr:sp macro="" textlink="">
      <xdr:nvSpPr>
        <xdr:cNvPr id="144" name="テキスト ボックス 143">
          <a:extLst>
            <a:ext uri="{FF2B5EF4-FFF2-40B4-BE49-F238E27FC236}">
              <a16:creationId xmlns:a16="http://schemas.microsoft.com/office/drawing/2014/main" id="{7FAAC9AF-E9E4-A6CD-3819-13A33F2C7414}"/>
            </a:ext>
          </a:extLst>
        </xdr:cNvPr>
        <xdr:cNvSpPr txBox="1"/>
      </xdr:nvSpPr>
      <xdr:spPr>
        <a:xfrm>
          <a:off x="12830909" y="2172286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100</xdr:row>
      <xdr:rowOff>0</xdr:rowOff>
    </xdr:from>
    <xdr:to>
      <xdr:col>26</xdr:col>
      <xdr:colOff>181707</xdr:colOff>
      <xdr:row>102</xdr:row>
      <xdr:rowOff>0</xdr:rowOff>
    </xdr:to>
    <xdr:sp macro="" textlink="">
      <xdr:nvSpPr>
        <xdr:cNvPr id="145" name="テキスト ボックス 144">
          <a:extLst>
            <a:ext uri="{FF2B5EF4-FFF2-40B4-BE49-F238E27FC236}">
              <a16:creationId xmlns:a16="http://schemas.microsoft.com/office/drawing/2014/main" id="{28739594-2661-90E9-60B2-27AC904CCBFA}"/>
            </a:ext>
          </a:extLst>
        </xdr:cNvPr>
        <xdr:cNvSpPr txBox="1"/>
      </xdr:nvSpPr>
      <xdr:spPr>
        <a:xfrm>
          <a:off x="5246077" y="2090224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181707</xdr:colOff>
      <xdr:row>108</xdr:row>
      <xdr:rowOff>0</xdr:rowOff>
    </xdr:from>
    <xdr:to>
      <xdr:col>26</xdr:col>
      <xdr:colOff>181706</xdr:colOff>
      <xdr:row>110</xdr:row>
      <xdr:rowOff>0</xdr:rowOff>
    </xdr:to>
    <xdr:sp macro="" textlink="">
      <xdr:nvSpPr>
        <xdr:cNvPr id="146" name="テキスト ボックス 145">
          <a:extLst>
            <a:ext uri="{FF2B5EF4-FFF2-40B4-BE49-F238E27FC236}">
              <a16:creationId xmlns:a16="http://schemas.microsoft.com/office/drawing/2014/main" id="{B204BDCA-A956-C26F-3157-7125F283CDE3}"/>
            </a:ext>
          </a:extLst>
        </xdr:cNvPr>
        <xdr:cNvSpPr txBox="1"/>
      </xdr:nvSpPr>
      <xdr:spPr>
        <a:xfrm>
          <a:off x="5246076" y="2254347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25</xdr:col>
      <xdr:colOff>0</xdr:colOff>
      <xdr:row>104</xdr:row>
      <xdr:rowOff>0</xdr:rowOff>
    </xdr:from>
    <xdr:to>
      <xdr:col>25</xdr:col>
      <xdr:colOff>181707</xdr:colOff>
      <xdr:row>106</xdr:row>
      <xdr:rowOff>1</xdr:rowOff>
    </xdr:to>
    <xdr:sp macro="" textlink="">
      <xdr:nvSpPr>
        <xdr:cNvPr id="147" name="テキスト ボックス 146">
          <a:extLst>
            <a:ext uri="{FF2B5EF4-FFF2-40B4-BE49-F238E27FC236}">
              <a16:creationId xmlns:a16="http://schemas.microsoft.com/office/drawing/2014/main" id="{C25C7BB1-61AF-CCEE-1F26-33046448953B}"/>
            </a:ext>
          </a:extLst>
        </xdr:cNvPr>
        <xdr:cNvSpPr txBox="1"/>
      </xdr:nvSpPr>
      <xdr:spPr>
        <a:xfrm>
          <a:off x="5064369" y="2172286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1</xdr:colOff>
      <xdr:row>88</xdr:row>
      <xdr:rowOff>0</xdr:rowOff>
    </xdr:from>
    <xdr:to>
      <xdr:col>27</xdr:col>
      <xdr:colOff>0</xdr:colOff>
      <xdr:row>90</xdr:row>
      <xdr:rowOff>0</xdr:rowOff>
    </xdr:to>
    <xdr:sp macro="" textlink="">
      <xdr:nvSpPr>
        <xdr:cNvPr id="148" name="テキスト ボックス 147">
          <a:extLst>
            <a:ext uri="{FF2B5EF4-FFF2-40B4-BE49-F238E27FC236}">
              <a16:creationId xmlns:a16="http://schemas.microsoft.com/office/drawing/2014/main" id="{3714272B-BA9E-88A1-318E-A53A5E555CE1}"/>
            </a:ext>
          </a:extLst>
        </xdr:cNvPr>
        <xdr:cNvSpPr txBox="1"/>
      </xdr:nvSpPr>
      <xdr:spPr>
        <a:xfrm>
          <a:off x="5246078" y="1844040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26</xdr:col>
      <xdr:colOff>0</xdr:colOff>
      <xdr:row>96</xdr:row>
      <xdr:rowOff>0</xdr:rowOff>
    </xdr:from>
    <xdr:to>
      <xdr:col>26</xdr:col>
      <xdr:colOff>181707</xdr:colOff>
      <xdr:row>98</xdr:row>
      <xdr:rowOff>1</xdr:rowOff>
    </xdr:to>
    <xdr:sp macro="" textlink="">
      <xdr:nvSpPr>
        <xdr:cNvPr id="149" name="テキスト ボックス 148">
          <a:extLst>
            <a:ext uri="{FF2B5EF4-FFF2-40B4-BE49-F238E27FC236}">
              <a16:creationId xmlns:a16="http://schemas.microsoft.com/office/drawing/2014/main" id="{BF812C2E-6BE4-BEC9-BCB7-E8189D153A08}"/>
            </a:ext>
          </a:extLst>
        </xdr:cNvPr>
        <xdr:cNvSpPr txBox="1"/>
      </xdr:nvSpPr>
      <xdr:spPr>
        <a:xfrm>
          <a:off x="5246077" y="20081631"/>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25</xdr:col>
      <xdr:colOff>1</xdr:colOff>
      <xdr:row>92</xdr:row>
      <xdr:rowOff>1</xdr:rowOff>
    </xdr:from>
    <xdr:to>
      <xdr:col>26</xdr:col>
      <xdr:colOff>0</xdr:colOff>
      <xdr:row>94</xdr:row>
      <xdr:rowOff>1</xdr:rowOff>
    </xdr:to>
    <xdr:sp macro="" textlink="">
      <xdr:nvSpPr>
        <xdr:cNvPr id="150" name="テキスト ボックス 149">
          <a:extLst>
            <a:ext uri="{FF2B5EF4-FFF2-40B4-BE49-F238E27FC236}">
              <a16:creationId xmlns:a16="http://schemas.microsoft.com/office/drawing/2014/main" id="{ECD1307F-701E-B3A0-6549-7ABFD7E42AB0}"/>
            </a:ext>
          </a:extLst>
        </xdr:cNvPr>
        <xdr:cNvSpPr txBox="1"/>
      </xdr:nvSpPr>
      <xdr:spPr>
        <a:xfrm>
          <a:off x="5064370" y="1926101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1</xdr:colOff>
      <xdr:row>76</xdr:row>
      <xdr:rowOff>0</xdr:rowOff>
    </xdr:from>
    <xdr:to>
      <xdr:col>27</xdr:col>
      <xdr:colOff>0</xdr:colOff>
      <xdr:row>78</xdr:row>
      <xdr:rowOff>0</xdr:rowOff>
    </xdr:to>
    <xdr:sp macro="" textlink="">
      <xdr:nvSpPr>
        <xdr:cNvPr id="151" name="テキスト ボックス 150">
          <a:extLst>
            <a:ext uri="{FF2B5EF4-FFF2-40B4-BE49-F238E27FC236}">
              <a16:creationId xmlns:a16="http://schemas.microsoft.com/office/drawing/2014/main" id="{791D3751-3DDE-C42C-8256-CB43CD155394}"/>
            </a:ext>
          </a:extLst>
        </xdr:cNvPr>
        <xdr:cNvSpPr txBox="1"/>
      </xdr:nvSpPr>
      <xdr:spPr>
        <a:xfrm>
          <a:off x="5246078" y="15978554"/>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0</xdr:colOff>
      <xdr:row>84</xdr:row>
      <xdr:rowOff>0</xdr:rowOff>
    </xdr:from>
    <xdr:to>
      <xdr:col>26</xdr:col>
      <xdr:colOff>181707</xdr:colOff>
      <xdr:row>86</xdr:row>
      <xdr:rowOff>1</xdr:rowOff>
    </xdr:to>
    <xdr:sp macro="" textlink="">
      <xdr:nvSpPr>
        <xdr:cNvPr id="152" name="テキスト ボックス 151">
          <a:extLst>
            <a:ext uri="{FF2B5EF4-FFF2-40B4-BE49-F238E27FC236}">
              <a16:creationId xmlns:a16="http://schemas.microsoft.com/office/drawing/2014/main" id="{B01C0E20-DC4B-C282-9639-1E158529C741}"/>
            </a:ext>
          </a:extLst>
        </xdr:cNvPr>
        <xdr:cNvSpPr txBox="1"/>
      </xdr:nvSpPr>
      <xdr:spPr>
        <a:xfrm>
          <a:off x="5246077" y="1761978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25</xdr:col>
      <xdr:colOff>1</xdr:colOff>
      <xdr:row>80</xdr:row>
      <xdr:rowOff>1</xdr:rowOff>
    </xdr:from>
    <xdr:to>
      <xdr:col>26</xdr:col>
      <xdr:colOff>0</xdr:colOff>
      <xdr:row>82</xdr:row>
      <xdr:rowOff>1</xdr:rowOff>
    </xdr:to>
    <xdr:sp macro="" textlink="">
      <xdr:nvSpPr>
        <xdr:cNvPr id="153" name="テキスト ボックス 152">
          <a:extLst>
            <a:ext uri="{FF2B5EF4-FFF2-40B4-BE49-F238E27FC236}">
              <a16:creationId xmlns:a16="http://schemas.microsoft.com/office/drawing/2014/main" id="{35635FE3-BA43-29B3-E578-9E92FC7443CA}"/>
            </a:ext>
          </a:extLst>
        </xdr:cNvPr>
        <xdr:cNvSpPr txBox="1"/>
      </xdr:nvSpPr>
      <xdr:spPr>
        <a:xfrm>
          <a:off x="5064370" y="16799170"/>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26</xdr:col>
      <xdr:colOff>1</xdr:colOff>
      <xdr:row>63</xdr:row>
      <xdr:rowOff>205153</xdr:rowOff>
    </xdr:from>
    <xdr:to>
      <xdr:col>27</xdr:col>
      <xdr:colOff>0</xdr:colOff>
      <xdr:row>66</xdr:row>
      <xdr:rowOff>0</xdr:rowOff>
    </xdr:to>
    <xdr:sp macro="" textlink="">
      <xdr:nvSpPr>
        <xdr:cNvPr id="154" name="テキスト ボックス 153">
          <a:extLst>
            <a:ext uri="{FF2B5EF4-FFF2-40B4-BE49-F238E27FC236}">
              <a16:creationId xmlns:a16="http://schemas.microsoft.com/office/drawing/2014/main" id="{B2A0F98C-0A3D-6E7D-52A0-CC02704A411E}"/>
            </a:ext>
          </a:extLst>
        </xdr:cNvPr>
        <xdr:cNvSpPr txBox="1"/>
      </xdr:nvSpPr>
      <xdr:spPr>
        <a:xfrm>
          <a:off x="5246078" y="13516707"/>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71</xdr:row>
      <xdr:rowOff>205153</xdr:rowOff>
    </xdr:from>
    <xdr:to>
      <xdr:col>26</xdr:col>
      <xdr:colOff>181707</xdr:colOff>
      <xdr:row>74</xdr:row>
      <xdr:rowOff>0</xdr:rowOff>
    </xdr:to>
    <xdr:sp macro="" textlink="">
      <xdr:nvSpPr>
        <xdr:cNvPr id="155" name="テキスト ボックス 154">
          <a:extLst>
            <a:ext uri="{FF2B5EF4-FFF2-40B4-BE49-F238E27FC236}">
              <a16:creationId xmlns:a16="http://schemas.microsoft.com/office/drawing/2014/main" id="{46BC0EFC-923C-40DA-6227-F6915DD9EAFA}"/>
            </a:ext>
          </a:extLst>
        </xdr:cNvPr>
        <xdr:cNvSpPr txBox="1"/>
      </xdr:nvSpPr>
      <xdr:spPr>
        <a:xfrm>
          <a:off x="5246077" y="15157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1</xdr:colOff>
      <xdr:row>68</xdr:row>
      <xdr:rowOff>0</xdr:rowOff>
    </xdr:from>
    <xdr:to>
      <xdr:col>26</xdr:col>
      <xdr:colOff>0</xdr:colOff>
      <xdr:row>70</xdr:row>
      <xdr:rowOff>0</xdr:rowOff>
    </xdr:to>
    <xdr:sp macro="" textlink="">
      <xdr:nvSpPr>
        <xdr:cNvPr id="156" name="テキスト ボックス 155">
          <a:extLst>
            <a:ext uri="{FF2B5EF4-FFF2-40B4-BE49-F238E27FC236}">
              <a16:creationId xmlns:a16="http://schemas.microsoft.com/office/drawing/2014/main" id="{EFFBBCF4-3FFC-61FF-F755-3A6188E30366}"/>
            </a:ext>
          </a:extLst>
        </xdr:cNvPr>
        <xdr:cNvSpPr txBox="1"/>
      </xdr:nvSpPr>
      <xdr:spPr>
        <a:xfrm>
          <a:off x="5064370" y="14337323"/>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49</xdr:col>
      <xdr:colOff>0</xdr:colOff>
      <xdr:row>40</xdr:row>
      <xdr:rowOff>0</xdr:rowOff>
    </xdr:from>
    <xdr:to>
      <xdr:col>50</xdr:col>
      <xdr:colOff>0</xdr:colOff>
      <xdr:row>42</xdr:row>
      <xdr:rowOff>1</xdr:rowOff>
    </xdr:to>
    <xdr:sp macro="" textlink="">
      <xdr:nvSpPr>
        <xdr:cNvPr id="157" name="テキスト ボックス 156">
          <a:extLst>
            <a:ext uri="{FF2B5EF4-FFF2-40B4-BE49-F238E27FC236}">
              <a16:creationId xmlns:a16="http://schemas.microsoft.com/office/drawing/2014/main" id="{5CE20351-FC18-F3EC-EA3B-DF2461011679}"/>
            </a:ext>
          </a:extLst>
        </xdr:cNvPr>
        <xdr:cNvSpPr txBox="1"/>
      </xdr:nvSpPr>
      <xdr:spPr>
        <a:xfrm>
          <a:off x="10468708" y="839958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49</xdr:col>
      <xdr:colOff>0</xdr:colOff>
      <xdr:row>16</xdr:row>
      <xdr:rowOff>0</xdr:rowOff>
    </xdr:from>
    <xdr:to>
      <xdr:col>50</xdr:col>
      <xdr:colOff>0</xdr:colOff>
      <xdr:row>18</xdr:row>
      <xdr:rowOff>0</xdr:rowOff>
    </xdr:to>
    <xdr:sp macro="" textlink="">
      <xdr:nvSpPr>
        <xdr:cNvPr id="158" name="テキスト ボックス 157">
          <a:extLst>
            <a:ext uri="{FF2B5EF4-FFF2-40B4-BE49-F238E27FC236}">
              <a16:creationId xmlns:a16="http://schemas.microsoft.com/office/drawing/2014/main" id="{C3D83D4E-A364-3A51-7FEA-915A1326AF38}"/>
            </a:ext>
          </a:extLst>
        </xdr:cNvPr>
        <xdr:cNvSpPr txBox="1"/>
      </xdr:nvSpPr>
      <xdr:spPr>
        <a:xfrm>
          <a:off x="10468708" y="3475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61</xdr:col>
      <xdr:colOff>1</xdr:colOff>
      <xdr:row>16</xdr:row>
      <xdr:rowOff>0</xdr:rowOff>
    </xdr:from>
    <xdr:to>
      <xdr:col>62</xdr:col>
      <xdr:colOff>0</xdr:colOff>
      <xdr:row>18</xdr:row>
      <xdr:rowOff>0</xdr:rowOff>
    </xdr:to>
    <xdr:sp macro="" textlink="">
      <xdr:nvSpPr>
        <xdr:cNvPr id="159" name="テキスト ボックス 158">
          <a:extLst>
            <a:ext uri="{FF2B5EF4-FFF2-40B4-BE49-F238E27FC236}">
              <a16:creationId xmlns:a16="http://schemas.microsoft.com/office/drawing/2014/main" id="{8B42CF76-C4B5-D0E7-0991-69948128D6E6}"/>
            </a:ext>
          </a:extLst>
        </xdr:cNvPr>
        <xdr:cNvSpPr txBox="1"/>
      </xdr:nvSpPr>
      <xdr:spPr>
        <a:xfrm>
          <a:off x="12649201" y="3475892"/>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61</xdr:col>
      <xdr:colOff>0</xdr:colOff>
      <xdr:row>40</xdr:row>
      <xdr:rowOff>0</xdr:rowOff>
    </xdr:from>
    <xdr:to>
      <xdr:col>61</xdr:col>
      <xdr:colOff>181707</xdr:colOff>
      <xdr:row>42</xdr:row>
      <xdr:rowOff>1</xdr:rowOff>
    </xdr:to>
    <xdr:sp macro="" textlink="">
      <xdr:nvSpPr>
        <xdr:cNvPr id="160" name="テキスト ボックス 159">
          <a:extLst>
            <a:ext uri="{FF2B5EF4-FFF2-40B4-BE49-F238E27FC236}">
              <a16:creationId xmlns:a16="http://schemas.microsoft.com/office/drawing/2014/main" id="{742C621A-CF23-CD36-BC5B-E57E1DFE1E6F}"/>
            </a:ext>
          </a:extLst>
        </xdr:cNvPr>
        <xdr:cNvSpPr txBox="1"/>
      </xdr:nvSpPr>
      <xdr:spPr>
        <a:xfrm>
          <a:off x="12649200" y="8399585"/>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61</xdr:col>
      <xdr:colOff>1</xdr:colOff>
      <xdr:row>74</xdr:row>
      <xdr:rowOff>0</xdr:rowOff>
    </xdr:from>
    <xdr:to>
      <xdr:col>62</xdr:col>
      <xdr:colOff>0</xdr:colOff>
      <xdr:row>76</xdr:row>
      <xdr:rowOff>0</xdr:rowOff>
    </xdr:to>
    <xdr:sp macro="" textlink="">
      <xdr:nvSpPr>
        <xdr:cNvPr id="161" name="テキスト ボックス 160">
          <a:extLst>
            <a:ext uri="{FF2B5EF4-FFF2-40B4-BE49-F238E27FC236}">
              <a16:creationId xmlns:a16="http://schemas.microsoft.com/office/drawing/2014/main" id="{0C619FDB-B5A7-1FE1-123D-B862F7BEFCA0}"/>
            </a:ext>
          </a:extLst>
        </xdr:cNvPr>
        <xdr:cNvSpPr txBox="1"/>
      </xdr:nvSpPr>
      <xdr:spPr>
        <a:xfrm>
          <a:off x="12649201" y="1556824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49</xdr:col>
      <xdr:colOff>0</xdr:colOff>
      <xdr:row>74</xdr:row>
      <xdr:rowOff>0</xdr:rowOff>
    </xdr:from>
    <xdr:to>
      <xdr:col>50</xdr:col>
      <xdr:colOff>0</xdr:colOff>
      <xdr:row>76</xdr:row>
      <xdr:rowOff>0</xdr:rowOff>
    </xdr:to>
    <xdr:sp macro="" textlink="">
      <xdr:nvSpPr>
        <xdr:cNvPr id="162" name="テキスト ボックス 161">
          <a:extLst>
            <a:ext uri="{FF2B5EF4-FFF2-40B4-BE49-F238E27FC236}">
              <a16:creationId xmlns:a16="http://schemas.microsoft.com/office/drawing/2014/main" id="{C18B5775-AE5A-DE2B-2430-F56896A524DE}"/>
            </a:ext>
          </a:extLst>
        </xdr:cNvPr>
        <xdr:cNvSpPr txBox="1"/>
      </xdr:nvSpPr>
      <xdr:spPr>
        <a:xfrm>
          <a:off x="10468708" y="15568246"/>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49</xdr:col>
      <xdr:colOff>0</xdr:colOff>
      <xdr:row>97</xdr:row>
      <xdr:rowOff>205153</xdr:rowOff>
    </xdr:from>
    <xdr:to>
      <xdr:col>50</xdr:col>
      <xdr:colOff>0</xdr:colOff>
      <xdr:row>100</xdr:row>
      <xdr:rowOff>0</xdr:rowOff>
    </xdr:to>
    <xdr:sp macro="" textlink="">
      <xdr:nvSpPr>
        <xdr:cNvPr id="163" name="テキスト ボックス 162">
          <a:extLst>
            <a:ext uri="{FF2B5EF4-FFF2-40B4-BE49-F238E27FC236}">
              <a16:creationId xmlns:a16="http://schemas.microsoft.com/office/drawing/2014/main" id="{DC1E2E17-4A66-6EFF-CB01-6BAE3A0D077F}"/>
            </a:ext>
          </a:extLst>
        </xdr:cNvPr>
        <xdr:cNvSpPr txBox="1"/>
      </xdr:nvSpPr>
      <xdr:spPr>
        <a:xfrm>
          <a:off x="10468708" y="20491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61</xdr:col>
      <xdr:colOff>1</xdr:colOff>
      <xdr:row>97</xdr:row>
      <xdr:rowOff>205153</xdr:rowOff>
    </xdr:from>
    <xdr:to>
      <xdr:col>62</xdr:col>
      <xdr:colOff>0</xdr:colOff>
      <xdr:row>100</xdr:row>
      <xdr:rowOff>0</xdr:rowOff>
    </xdr:to>
    <xdr:sp macro="" textlink="">
      <xdr:nvSpPr>
        <xdr:cNvPr id="164" name="テキスト ボックス 163">
          <a:extLst>
            <a:ext uri="{FF2B5EF4-FFF2-40B4-BE49-F238E27FC236}">
              <a16:creationId xmlns:a16="http://schemas.microsoft.com/office/drawing/2014/main" id="{E2B4ED89-0F51-AA2D-BB68-ACE11E7BFCBD}"/>
            </a:ext>
          </a:extLst>
        </xdr:cNvPr>
        <xdr:cNvSpPr txBox="1"/>
      </xdr:nvSpPr>
      <xdr:spPr>
        <a:xfrm>
          <a:off x="12649201" y="20491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24</xdr:col>
      <xdr:colOff>0</xdr:colOff>
      <xdr:row>97</xdr:row>
      <xdr:rowOff>205153</xdr:rowOff>
    </xdr:from>
    <xdr:to>
      <xdr:col>25</xdr:col>
      <xdr:colOff>0</xdr:colOff>
      <xdr:row>100</xdr:row>
      <xdr:rowOff>0</xdr:rowOff>
    </xdr:to>
    <xdr:sp macro="" textlink="">
      <xdr:nvSpPr>
        <xdr:cNvPr id="165" name="テキスト ボックス 164">
          <a:extLst>
            <a:ext uri="{FF2B5EF4-FFF2-40B4-BE49-F238E27FC236}">
              <a16:creationId xmlns:a16="http://schemas.microsoft.com/office/drawing/2014/main" id="{83705C3E-C757-9A2B-DD52-1BB1447840C5}"/>
            </a:ext>
          </a:extLst>
        </xdr:cNvPr>
        <xdr:cNvSpPr txBox="1"/>
      </xdr:nvSpPr>
      <xdr:spPr>
        <a:xfrm>
          <a:off x="4882662" y="20491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12</xdr:col>
      <xdr:colOff>1</xdr:colOff>
      <xdr:row>97</xdr:row>
      <xdr:rowOff>205153</xdr:rowOff>
    </xdr:from>
    <xdr:to>
      <xdr:col>13</xdr:col>
      <xdr:colOff>0</xdr:colOff>
      <xdr:row>100</xdr:row>
      <xdr:rowOff>0</xdr:rowOff>
    </xdr:to>
    <xdr:sp macro="" textlink="">
      <xdr:nvSpPr>
        <xdr:cNvPr id="166" name="テキスト ボックス 165">
          <a:extLst>
            <a:ext uri="{FF2B5EF4-FFF2-40B4-BE49-F238E27FC236}">
              <a16:creationId xmlns:a16="http://schemas.microsoft.com/office/drawing/2014/main" id="{5412A866-8708-FF3F-262E-D6F30BB9C2AE}"/>
            </a:ext>
          </a:extLst>
        </xdr:cNvPr>
        <xdr:cNvSpPr txBox="1"/>
      </xdr:nvSpPr>
      <xdr:spPr>
        <a:xfrm>
          <a:off x="2702170" y="20491938"/>
          <a:ext cx="18170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12</xdr:col>
      <xdr:colOff>0</xdr:colOff>
      <xdr:row>74</xdr:row>
      <xdr:rowOff>1</xdr:rowOff>
    </xdr:from>
    <xdr:to>
      <xdr:col>13</xdr:col>
      <xdr:colOff>0</xdr:colOff>
      <xdr:row>76</xdr:row>
      <xdr:rowOff>0</xdr:rowOff>
    </xdr:to>
    <xdr:sp macro="" textlink="">
      <xdr:nvSpPr>
        <xdr:cNvPr id="167" name="テキスト ボックス 166">
          <a:extLst>
            <a:ext uri="{FF2B5EF4-FFF2-40B4-BE49-F238E27FC236}">
              <a16:creationId xmlns:a16="http://schemas.microsoft.com/office/drawing/2014/main" id="{D39986EA-A1C7-D118-0777-B235936B309F}"/>
            </a:ext>
          </a:extLst>
        </xdr:cNvPr>
        <xdr:cNvSpPr txBox="1"/>
      </xdr:nvSpPr>
      <xdr:spPr>
        <a:xfrm>
          <a:off x="2702169" y="15568247"/>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24</xdr:col>
      <xdr:colOff>0</xdr:colOff>
      <xdr:row>74</xdr:row>
      <xdr:rowOff>1</xdr:rowOff>
    </xdr:from>
    <xdr:to>
      <xdr:col>25</xdr:col>
      <xdr:colOff>1</xdr:colOff>
      <xdr:row>76</xdr:row>
      <xdr:rowOff>0</xdr:rowOff>
    </xdr:to>
    <xdr:sp macro="" textlink="">
      <xdr:nvSpPr>
        <xdr:cNvPr id="168" name="テキスト ボックス 167">
          <a:extLst>
            <a:ext uri="{FF2B5EF4-FFF2-40B4-BE49-F238E27FC236}">
              <a16:creationId xmlns:a16="http://schemas.microsoft.com/office/drawing/2014/main" id="{AC9BB3B7-BB53-8564-7530-ECE84D867A3B}"/>
            </a:ext>
          </a:extLst>
        </xdr:cNvPr>
        <xdr:cNvSpPr txBox="1"/>
      </xdr:nvSpPr>
      <xdr:spPr>
        <a:xfrm>
          <a:off x="4882662" y="15568247"/>
          <a:ext cx="181708" cy="41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38</xdr:col>
      <xdr:colOff>24653</xdr:colOff>
      <xdr:row>108</xdr:row>
      <xdr:rowOff>0</xdr:rowOff>
    </xdr:from>
    <xdr:to>
      <xdr:col>44</xdr:col>
      <xdr:colOff>0</xdr:colOff>
      <xdr:row>108</xdr:row>
      <xdr:rowOff>0</xdr:rowOff>
    </xdr:to>
    <xdr:cxnSp macro="">
      <xdr:nvCxnSpPr>
        <xdr:cNvPr id="169" name="直線コネクタ 168">
          <a:extLst>
            <a:ext uri="{FF2B5EF4-FFF2-40B4-BE49-F238E27FC236}">
              <a16:creationId xmlns:a16="http://schemas.microsoft.com/office/drawing/2014/main" id="{840F9392-58FC-1739-F433-4A953C0EAD2C}"/>
            </a:ext>
          </a:extLst>
        </xdr:cNvPr>
        <xdr:cNvCxnSpPr/>
      </xdr:nvCxnSpPr>
      <xdr:spPr>
        <a:xfrm>
          <a:off x="7995173" y="22600920"/>
          <a:ext cx="158316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28786</xdr:colOff>
      <xdr:row>20</xdr:row>
      <xdr:rowOff>5926</xdr:rowOff>
    </xdr:from>
    <xdr:to>
      <xdr:col>7</xdr:col>
      <xdr:colOff>16186</xdr:colOff>
      <xdr:row>20</xdr:row>
      <xdr:rowOff>5926</xdr:rowOff>
    </xdr:to>
    <xdr:cxnSp macro="">
      <xdr:nvCxnSpPr>
        <xdr:cNvPr id="12" name="直線コネクタ 11">
          <a:extLst>
            <a:ext uri="{FF2B5EF4-FFF2-40B4-BE49-F238E27FC236}">
              <a16:creationId xmlns:a16="http://schemas.microsoft.com/office/drawing/2014/main" id="{7B3D0B06-A046-4900-8408-F2C78B50C63E}"/>
            </a:ext>
          </a:extLst>
        </xdr:cNvPr>
        <xdr:cNvCxnSpPr/>
      </xdr:nvCxnSpPr>
      <xdr:spPr>
        <a:xfrm>
          <a:off x="215053" y="4154593"/>
          <a:ext cx="160453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8468</xdr:colOff>
      <xdr:row>12</xdr:row>
      <xdr:rowOff>0</xdr:rowOff>
    </xdr:from>
    <xdr:to>
      <xdr:col>35</xdr:col>
      <xdr:colOff>265954</xdr:colOff>
      <xdr:row>12</xdr:row>
      <xdr:rowOff>0</xdr:rowOff>
    </xdr:to>
    <xdr:cxnSp macro="">
      <xdr:nvCxnSpPr>
        <xdr:cNvPr id="13" name="直線コネクタ 12">
          <a:extLst>
            <a:ext uri="{FF2B5EF4-FFF2-40B4-BE49-F238E27FC236}">
              <a16:creationId xmlns:a16="http://schemas.microsoft.com/office/drawing/2014/main" id="{CB7038BC-CE19-49D9-A1C6-6043FC0C921E}"/>
            </a:ext>
          </a:extLst>
        </xdr:cNvPr>
        <xdr:cNvCxnSpPr/>
      </xdr:nvCxnSpPr>
      <xdr:spPr>
        <a:xfrm>
          <a:off x="6096001" y="2590800"/>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16934</xdr:colOff>
      <xdr:row>16</xdr:row>
      <xdr:rowOff>1</xdr:rowOff>
    </xdr:from>
    <xdr:to>
      <xdr:col>35</xdr:col>
      <xdr:colOff>274420</xdr:colOff>
      <xdr:row>16</xdr:row>
      <xdr:rowOff>1</xdr:rowOff>
    </xdr:to>
    <xdr:cxnSp macro="">
      <xdr:nvCxnSpPr>
        <xdr:cNvPr id="14" name="直線コネクタ 13">
          <a:extLst>
            <a:ext uri="{FF2B5EF4-FFF2-40B4-BE49-F238E27FC236}">
              <a16:creationId xmlns:a16="http://schemas.microsoft.com/office/drawing/2014/main" id="{11CEE9FD-1945-49B3-8533-9B5F8F158587}"/>
            </a:ext>
          </a:extLst>
        </xdr:cNvPr>
        <xdr:cNvCxnSpPr/>
      </xdr:nvCxnSpPr>
      <xdr:spPr>
        <a:xfrm>
          <a:off x="6104467" y="3369734"/>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16934</xdr:colOff>
      <xdr:row>54</xdr:row>
      <xdr:rowOff>0</xdr:rowOff>
    </xdr:from>
    <xdr:to>
      <xdr:col>35</xdr:col>
      <xdr:colOff>274420</xdr:colOff>
      <xdr:row>54</xdr:row>
      <xdr:rowOff>0</xdr:rowOff>
    </xdr:to>
    <xdr:cxnSp macro="">
      <xdr:nvCxnSpPr>
        <xdr:cNvPr id="15" name="直線コネクタ 14">
          <a:extLst>
            <a:ext uri="{FF2B5EF4-FFF2-40B4-BE49-F238E27FC236}">
              <a16:creationId xmlns:a16="http://schemas.microsoft.com/office/drawing/2014/main" id="{722CCA45-6E66-47EA-8CF8-B19AED4DDDF5}"/>
            </a:ext>
          </a:extLst>
        </xdr:cNvPr>
        <xdr:cNvCxnSpPr/>
      </xdr:nvCxnSpPr>
      <xdr:spPr>
        <a:xfrm>
          <a:off x="6104467" y="10769600"/>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16933</xdr:colOff>
      <xdr:row>34</xdr:row>
      <xdr:rowOff>0</xdr:rowOff>
    </xdr:from>
    <xdr:to>
      <xdr:col>43</xdr:col>
      <xdr:colOff>105086</xdr:colOff>
      <xdr:row>34</xdr:row>
      <xdr:rowOff>0</xdr:rowOff>
    </xdr:to>
    <xdr:cxnSp macro="">
      <xdr:nvCxnSpPr>
        <xdr:cNvPr id="16" name="直線コネクタ 15">
          <a:extLst>
            <a:ext uri="{FF2B5EF4-FFF2-40B4-BE49-F238E27FC236}">
              <a16:creationId xmlns:a16="http://schemas.microsoft.com/office/drawing/2014/main" id="{E2F6150E-F09E-46F9-A791-B991DBE192BF}"/>
            </a:ext>
          </a:extLst>
        </xdr:cNvPr>
        <xdr:cNvCxnSpPr/>
      </xdr:nvCxnSpPr>
      <xdr:spPr>
        <a:xfrm>
          <a:off x="8094133" y="6874933"/>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25400</xdr:colOff>
      <xdr:row>8</xdr:row>
      <xdr:rowOff>8466</xdr:rowOff>
    </xdr:from>
    <xdr:to>
      <xdr:col>72</xdr:col>
      <xdr:colOff>282887</xdr:colOff>
      <xdr:row>8</xdr:row>
      <xdr:rowOff>8466</xdr:rowOff>
    </xdr:to>
    <xdr:cxnSp macro="">
      <xdr:nvCxnSpPr>
        <xdr:cNvPr id="17" name="直線コネクタ 16">
          <a:extLst>
            <a:ext uri="{FF2B5EF4-FFF2-40B4-BE49-F238E27FC236}">
              <a16:creationId xmlns:a16="http://schemas.microsoft.com/office/drawing/2014/main" id="{6E94DC32-CD30-4B6E-B938-0ABE47A8F148}"/>
            </a:ext>
          </a:extLst>
        </xdr:cNvPr>
        <xdr:cNvCxnSpPr/>
      </xdr:nvCxnSpPr>
      <xdr:spPr>
        <a:xfrm>
          <a:off x="14003867" y="1820333"/>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25400</xdr:colOff>
      <xdr:row>24</xdr:row>
      <xdr:rowOff>0</xdr:rowOff>
    </xdr:from>
    <xdr:to>
      <xdr:col>72</xdr:col>
      <xdr:colOff>282887</xdr:colOff>
      <xdr:row>24</xdr:row>
      <xdr:rowOff>0</xdr:rowOff>
    </xdr:to>
    <xdr:cxnSp macro="">
      <xdr:nvCxnSpPr>
        <xdr:cNvPr id="18" name="直線コネクタ 17">
          <a:extLst>
            <a:ext uri="{FF2B5EF4-FFF2-40B4-BE49-F238E27FC236}">
              <a16:creationId xmlns:a16="http://schemas.microsoft.com/office/drawing/2014/main" id="{FB0C51D2-0A06-48E7-A4BD-6768A2540CB5}"/>
            </a:ext>
          </a:extLst>
        </xdr:cNvPr>
        <xdr:cNvCxnSpPr/>
      </xdr:nvCxnSpPr>
      <xdr:spPr>
        <a:xfrm>
          <a:off x="14003867" y="4927600"/>
          <a:ext cx="158675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6</xdr:row>
      <xdr:rowOff>0</xdr:rowOff>
    </xdr:from>
    <xdr:to>
      <xdr:col>11</xdr:col>
      <xdr:colOff>0</xdr:colOff>
      <xdr:row>7</xdr:row>
      <xdr:rowOff>190499</xdr:rowOff>
    </xdr:to>
    <xdr:sp macro="" textlink="">
      <xdr:nvSpPr>
        <xdr:cNvPr id="20" name="テキスト ボックス 19">
          <a:extLst>
            <a:ext uri="{FF2B5EF4-FFF2-40B4-BE49-F238E27FC236}">
              <a16:creationId xmlns:a16="http://schemas.microsoft.com/office/drawing/2014/main" id="{B91BB846-E58C-05F6-C713-39A67D3671C9}"/>
            </a:ext>
          </a:extLst>
        </xdr:cNvPr>
        <xdr:cNvSpPr txBox="1"/>
      </xdr:nvSpPr>
      <xdr:spPr>
        <a:xfrm>
          <a:off x="2333626" y="1414463"/>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11</xdr:col>
      <xdr:colOff>0</xdr:colOff>
      <xdr:row>10</xdr:row>
      <xdr:rowOff>1</xdr:rowOff>
    </xdr:from>
    <xdr:to>
      <xdr:col>11</xdr:col>
      <xdr:colOff>180974</xdr:colOff>
      <xdr:row>12</xdr:row>
      <xdr:rowOff>0</xdr:rowOff>
    </xdr:to>
    <xdr:sp macro="" textlink="">
      <xdr:nvSpPr>
        <xdr:cNvPr id="31" name="テキスト ボックス 30">
          <a:extLst>
            <a:ext uri="{FF2B5EF4-FFF2-40B4-BE49-F238E27FC236}">
              <a16:creationId xmlns:a16="http://schemas.microsoft.com/office/drawing/2014/main" id="{4002A653-89E6-A98A-DDC8-811A09504E08}"/>
            </a:ext>
          </a:extLst>
        </xdr:cNvPr>
        <xdr:cNvSpPr txBox="1"/>
      </xdr:nvSpPr>
      <xdr:spPr>
        <a:xfrm>
          <a:off x="2514600" y="2176464"/>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0</xdr:colOff>
      <xdr:row>14</xdr:row>
      <xdr:rowOff>0</xdr:rowOff>
    </xdr:from>
    <xdr:to>
      <xdr:col>10</xdr:col>
      <xdr:colOff>180974</xdr:colOff>
      <xdr:row>15</xdr:row>
      <xdr:rowOff>190499</xdr:rowOff>
    </xdr:to>
    <xdr:sp macro="" textlink="">
      <xdr:nvSpPr>
        <xdr:cNvPr id="32" name="テキスト ボックス 31">
          <a:extLst>
            <a:ext uri="{FF2B5EF4-FFF2-40B4-BE49-F238E27FC236}">
              <a16:creationId xmlns:a16="http://schemas.microsoft.com/office/drawing/2014/main" id="{B8573A53-88A4-584A-EF60-6CC2EDDB4B72}"/>
            </a:ext>
          </a:extLst>
        </xdr:cNvPr>
        <xdr:cNvSpPr txBox="1"/>
      </xdr:nvSpPr>
      <xdr:spPr>
        <a:xfrm>
          <a:off x="2333625" y="2938463"/>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47</xdr:col>
      <xdr:colOff>1</xdr:colOff>
      <xdr:row>6</xdr:row>
      <xdr:rowOff>1</xdr:rowOff>
    </xdr:from>
    <xdr:to>
      <xdr:col>48</xdr:col>
      <xdr:colOff>0</xdr:colOff>
      <xdr:row>8</xdr:row>
      <xdr:rowOff>0</xdr:rowOff>
    </xdr:to>
    <xdr:sp macro="" textlink="">
      <xdr:nvSpPr>
        <xdr:cNvPr id="33" name="テキスト ボックス 32">
          <a:extLst>
            <a:ext uri="{FF2B5EF4-FFF2-40B4-BE49-F238E27FC236}">
              <a16:creationId xmlns:a16="http://schemas.microsoft.com/office/drawing/2014/main" id="{27C1BA54-0FA8-7870-51CE-B29B41B234A5}"/>
            </a:ext>
          </a:extLst>
        </xdr:cNvPr>
        <xdr:cNvSpPr txBox="1"/>
      </xdr:nvSpPr>
      <xdr:spPr>
        <a:xfrm>
          <a:off x="10077451" y="1414464"/>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10</xdr:row>
      <xdr:rowOff>2</xdr:rowOff>
    </xdr:from>
    <xdr:to>
      <xdr:col>48</xdr:col>
      <xdr:colOff>180974</xdr:colOff>
      <xdr:row>12</xdr:row>
      <xdr:rowOff>1</xdr:rowOff>
    </xdr:to>
    <xdr:sp macro="" textlink="">
      <xdr:nvSpPr>
        <xdr:cNvPr id="34" name="テキスト ボックス 33">
          <a:extLst>
            <a:ext uri="{FF2B5EF4-FFF2-40B4-BE49-F238E27FC236}">
              <a16:creationId xmlns:a16="http://schemas.microsoft.com/office/drawing/2014/main" id="{1E4CD8F1-EE75-E665-A293-7B8CF2B3F0DD}"/>
            </a:ext>
          </a:extLst>
        </xdr:cNvPr>
        <xdr:cNvSpPr txBox="1"/>
      </xdr:nvSpPr>
      <xdr:spPr>
        <a:xfrm>
          <a:off x="10258425" y="2176465"/>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47</xdr:col>
      <xdr:colOff>0</xdr:colOff>
      <xdr:row>14</xdr:row>
      <xdr:rowOff>1</xdr:rowOff>
    </xdr:from>
    <xdr:to>
      <xdr:col>47</xdr:col>
      <xdr:colOff>180974</xdr:colOff>
      <xdr:row>16</xdr:row>
      <xdr:rowOff>0</xdr:rowOff>
    </xdr:to>
    <xdr:sp macro="" textlink="">
      <xdr:nvSpPr>
        <xdr:cNvPr id="35" name="テキスト ボックス 34">
          <a:extLst>
            <a:ext uri="{FF2B5EF4-FFF2-40B4-BE49-F238E27FC236}">
              <a16:creationId xmlns:a16="http://schemas.microsoft.com/office/drawing/2014/main" id="{457387EE-840B-79A7-8816-B69419A705DF}"/>
            </a:ext>
          </a:extLst>
        </xdr:cNvPr>
        <xdr:cNvSpPr txBox="1"/>
      </xdr:nvSpPr>
      <xdr:spPr>
        <a:xfrm>
          <a:off x="10077450" y="2938464"/>
          <a:ext cx="18097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47</xdr:col>
      <xdr:colOff>1</xdr:colOff>
      <xdr:row>19</xdr:row>
      <xdr:rowOff>192156</xdr:rowOff>
    </xdr:from>
    <xdr:to>
      <xdr:col>48</xdr:col>
      <xdr:colOff>0</xdr:colOff>
      <xdr:row>21</xdr:row>
      <xdr:rowOff>192155</xdr:rowOff>
    </xdr:to>
    <xdr:sp macro="" textlink="">
      <xdr:nvSpPr>
        <xdr:cNvPr id="36" name="テキスト ボックス 35">
          <a:extLst>
            <a:ext uri="{FF2B5EF4-FFF2-40B4-BE49-F238E27FC236}">
              <a16:creationId xmlns:a16="http://schemas.microsoft.com/office/drawing/2014/main" id="{BCF7854F-0748-4C3B-57E8-AD126AFB1503}"/>
            </a:ext>
          </a:extLst>
        </xdr:cNvPr>
        <xdr:cNvSpPr txBox="1"/>
      </xdr:nvSpPr>
      <xdr:spPr>
        <a:xfrm>
          <a:off x="10190923" y="4094921"/>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48</xdr:col>
      <xdr:colOff>0</xdr:colOff>
      <xdr:row>24</xdr:row>
      <xdr:rowOff>1</xdr:rowOff>
    </xdr:from>
    <xdr:to>
      <xdr:col>48</xdr:col>
      <xdr:colOff>180974</xdr:colOff>
      <xdr:row>26</xdr:row>
      <xdr:rowOff>0</xdr:rowOff>
    </xdr:to>
    <xdr:sp macro="" textlink="">
      <xdr:nvSpPr>
        <xdr:cNvPr id="37" name="テキスト ボックス 36">
          <a:extLst>
            <a:ext uri="{FF2B5EF4-FFF2-40B4-BE49-F238E27FC236}">
              <a16:creationId xmlns:a16="http://schemas.microsoft.com/office/drawing/2014/main" id="{9D5FB6C4-B4B3-3F65-4B5F-18E2D144BD39}"/>
            </a:ext>
          </a:extLst>
        </xdr:cNvPr>
        <xdr:cNvSpPr txBox="1"/>
      </xdr:nvSpPr>
      <xdr:spPr>
        <a:xfrm>
          <a:off x="10376452" y="4863549"/>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0</xdr:colOff>
      <xdr:row>28</xdr:row>
      <xdr:rowOff>0</xdr:rowOff>
    </xdr:from>
    <xdr:to>
      <xdr:col>47</xdr:col>
      <xdr:colOff>180974</xdr:colOff>
      <xdr:row>29</xdr:row>
      <xdr:rowOff>192156</xdr:rowOff>
    </xdr:to>
    <xdr:sp macro="" textlink="">
      <xdr:nvSpPr>
        <xdr:cNvPr id="38" name="テキスト ボックス 37">
          <a:extLst>
            <a:ext uri="{FF2B5EF4-FFF2-40B4-BE49-F238E27FC236}">
              <a16:creationId xmlns:a16="http://schemas.microsoft.com/office/drawing/2014/main" id="{F64CEA1C-DE79-EE09-09FD-0A2F2F17CCF2}"/>
            </a:ext>
          </a:extLst>
        </xdr:cNvPr>
        <xdr:cNvSpPr txBox="1"/>
      </xdr:nvSpPr>
      <xdr:spPr>
        <a:xfrm>
          <a:off x="10190922" y="5632174"/>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1</xdr:colOff>
      <xdr:row>19</xdr:row>
      <xdr:rowOff>192155</xdr:rowOff>
    </xdr:from>
    <xdr:to>
      <xdr:col>11</xdr:col>
      <xdr:colOff>0</xdr:colOff>
      <xdr:row>21</xdr:row>
      <xdr:rowOff>192154</xdr:rowOff>
    </xdr:to>
    <xdr:sp macro="" textlink="">
      <xdr:nvSpPr>
        <xdr:cNvPr id="39" name="テキスト ボックス 38">
          <a:extLst>
            <a:ext uri="{FF2B5EF4-FFF2-40B4-BE49-F238E27FC236}">
              <a16:creationId xmlns:a16="http://schemas.microsoft.com/office/drawing/2014/main" id="{C2D8B404-7766-296B-0859-6D43FD511DF6}"/>
            </a:ext>
          </a:extLst>
        </xdr:cNvPr>
        <xdr:cNvSpPr txBox="1"/>
      </xdr:nvSpPr>
      <xdr:spPr>
        <a:xfrm>
          <a:off x="2345636" y="4094920"/>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0</xdr:colOff>
      <xdr:row>24</xdr:row>
      <xdr:rowOff>0</xdr:rowOff>
    </xdr:from>
    <xdr:to>
      <xdr:col>11</xdr:col>
      <xdr:colOff>180974</xdr:colOff>
      <xdr:row>25</xdr:row>
      <xdr:rowOff>192156</xdr:rowOff>
    </xdr:to>
    <xdr:sp macro="" textlink="">
      <xdr:nvSpPr>
        <xdr:cNvPr id="40" name="テキスト ボックス 39">
          <a:extLst>
            <a:ext uri="{FF2B5EF4-FFF2-40B4-BE49-F238E27FC236}">
              <a16:creationId xmlns:a16="http://schemas.microsoft.com/office/drawing/2014/main" id="{59BCBBE9-7A58-F10E-001A-B0D28C5413DA}"/>
            </a:ext>
          </a:extLst>
        </xdr:cNvPr>
        <xdr:cNvSpPr txBox="1"/>
      </xdr:nvSpPr>
      <xdr:spPr>
        <a:xfrm>
          <a:off x="2531165" y="4863548"/>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10</xdr:col>
      <xdr:colOff>0</xdr:colOff>
      <xdr:row>27</xdr:row>
      <xdr:rowOff>192156</xdr:rowOff>
    </xdr:from>
    <xdr:to>
      <xdr:col>10</xdr:col>
      <xdr:colOff>180974</xdr:colOff>
      <xdr:row>29</xdr:row>
      <xdr:rowOff>192155</xdr:rowOff>
    </xdr:to>
    <xdr:sp macro="" textlink="">
      <xdr:nvSpPr>
        <xdr:cNvPr id="41" name="テキスト ボックス 40">
          <a:extLst>
            <a:ext uri="{FF2B5EF4-FFF2-40B4-BE49-F238E27FC236}">
              <a16:creationId xmlns:a16="http://schemas.microsoft.com/office/drawing/2014/main" id="{9856A591-AC5D-7E08-C56D-CC16143885D2}"/>
            </a:ext>
          </a:extLst>
        </xdr:cNvPr>
        <xdr:cNvSpPr txBox="1"/>
      </xdr:nvSpPr>
      <xdr:spPr>
        <a:xfrm>
          <a:off x="2345635" y="5632173"/>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4558</xdr:colOff>
      <xdr:row>31</xdr:row>
      <xdr:rowOff>192156</xdr:rowOff>
    </xdr:from>
    <xdr:to>
      <xdr:col>11</xdr:col>
      <xdr:colOff>4557</xdr:colOff>
      <xdr:row>33</xdr:row>
      <xdr:rowOff>192154</xdr:rowOff>
    </xdr:to>
    <xdr:sp macro="" textlink="">
      <xdr:nvSpPr>
        <xdr:cNvPr id="42" name="テキスト ボックス 41">
          <a:extLst>
            <a:ext uri="{FF2B5EF4-FFF2-40B4-BE49-F238E27FC236}">
              <a16:creationId xmlns:a16="http://schemas.microsoft.com/office/drawing/2014/main" id="{8A64F2A4-B8E0-5E9A-263F-FE29DF309E16}"/>
            </a:ext>
          </a:extLst>
        </xdr:cNvPr>
        <xdr:cNvSpPr txBox="1"/>
      </xdr:nvSpPr>
      <xdr:spPr>
        <a:xfrm>
          <a:off x="2350193" y="6400799"/>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11</xdr:col>
      <xdr:colOff>4557</xdr:colOff>
      <xdr:row>36</xdr:row>
      <xdr:rowOff>1</xdr:rowOff>
    </xdr:from>
    <xdr:to>
      <xdr:col>12</xdr:col>
      <xdr:colOff>0</xdr:colOff>
      <xdr:row>38</xdr:row>
      <xdr:rowOff>0</xdr:rowOff>
    </xdr:to>
    <xdr:sp macro="" textlink="">
      <xdr:nvSpPr>
        <xdr:cNvPr id="43" name="テキスト ボックス 42">
          <a:extLst>
            <a:ext uri="{FF2B5EF4-FFF2-40B4-BE49-F238E27FC236}">
              <a16:creationId xmlns:a16="http://schemas.microsoft.com/office/drawing/2014/main" id="{721BAC69-4DB7-6D60-258B-9024F558D9E7}"/>
            </a:ext>
          </a:extLst>
        </xdr:cNvPr>
        <xdr:cNvSpPr txBox="1"/>
      </xdr:nvSpPr>
      <xdr:spPr>
        <a:xfrm>
          <a:off x="2535722" y="7169427"/>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10</xdr:col>
      <xdr:colOff>4557</xdr:colOff>
      <xdr:row>40</xdr:row>
      <xdr:rowOff>0</xdr:rowOff>
    </xdr:from>
    <xdr:to>
      <xdr:col>11</xdr:col>
      <xdr:colOff>1</xdr:colOff>
      <xdr:row>41</xdr:row>
      <xdr:rowOff>192155</xdr:rowOff>
    </xdr:to>
    <xdr:sp macro="" textlink="">
      <xdr:nvSpPr>
        <xdr:cNvPr id="44" name="テキスト ボックス 43">
          <a:extLst>
            <a:ext uri="{FF2B5EF4-FFF2-40B4-BE49-F238E27FC236}">
              <a16:creationId xmlns:a16="http://schemas.microsoft.com/office/drawing/2014/main" id="{DCAF1341-F28B-FF7D-FF0B-E0084220ED24}"/>
            </a:ext>
          </a:extLst>
        </xdr:cNvPr>
        <xdr:cNvSpPr txBox="1"/>
      </xdr:nvSpPr>
      <xdr:spPr>
        <a:xfrm>
          <a:off x="2350192" y="793805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47</xdr:col>
      <xdr:colOff>4558</xdr:colOff>
      <xdr:row>31</xdr:row>
      <xdr:rowOff>192155</xdr:rowOff>
    </xdr:from>
    <xdr:to>
      <xdr:col>48</xdr:col>
      <xdr:colOff>4557</xdr:colOff>
      <xdr:row>33</xdr:row>
      <xdr:rowOff>192153</xdr:rowOff>
    </xdr:to>
    <xdr:sp macro="" textlink="">
      <xdr:nvSpPr>
        <xdr:cNvPr id="45" name="テキスト ボックス 44">
          <a:extLst>
            <a:ext uri="{FF2B5EF4-FFF2-40B4-BE49-F238E27FC236}">
              <a16:creationId xmlns:a16="http://schemas.microsoft.com/office/drawing/2014/main" id="{973C5EF5-AE4C-0F4F-3F66-4315BDAF7D9E}"/>
            </a:ext>
          </a:extLst>
        </xdr:cNvPr>
        <xdr:cNvSpPr txBox="1"/>
      </xdr:nvSpPr>
      <xdr:spPr>
        <a:xfrm>
          <a:off x="10195480" y="6400798"/>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48</xdr:col>
      <xdr:colOff>4557</xdr:colOff>
      <xdr:row>36</xdr:row>
      <xdr:rowOff>0</xdr:rowOff>
    </xdr:from>
    <xdr:to>
      <xdr:col>49</xdr:col>
      <xdr:colOff>0</xdr:colOff>
      <xdr:row>37</xdr:row>
      <xdr:rowOff>192155</xdr:rowOff>
    </xdr:to>
    <xdr:sp macro="" textlink="">
      <xdr:nvSpPr>
        <xdr:cNvPr id="46" name="テキスト ボックス 45">
          <a:extLst>
            <a:ext uri="{FF2B5EF4-FFF2-40B4-BE49-F238E27FC236}">
              <a16:creationId xmlns:a16="http://schemas.microsoft.com/office/drawing/2014/main" id="{A94A3172-107C-3942-CA98-6FA5CEB596C9}"/>
            </a:ext>
          </a:extLst>
        </xdr:cNvPr>
        <xdr:cNvSpPr txBox="1"/>
      </xdr:nvSpPr>
      <xdr:spPr>
        <a:xfrm>
          <a:off x="10381009" y="7169426"/>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4557</xdr:colOff>
      <xdr:row>39</xdr:row>
      <xdr:rowOff>192155</xdr:rowOff>
    </xdr:from>
    <xdr:to>
      <xdr:col>48</xdr:col>
      <xdr:colOff>1</xdr:colOff>
      <xdr:row>41</xdr:row>
      <xdr:rowOff>192154</xdr:rowOff>
    </xdr:to>
    <xdr:sp macro="" textlink="">
      <xdr:nvSpPr>
        <xdr:cNvPr id="47" name="テキスト ボックス 46">
          <a:extLst>
            <a:ext uri="{FF2B5EF4-FFF2-40B4-BE49-F238E27FC236}">
              <a16:creationId xmlns:a16="http://schemas.microsoft.com/office/drawing/2014/main" id="{6A217D1B-043B-21FB-98A6-34E85CDE768F}"/>
            </a:ext>
          </a:extLst>
        </xdr:cNvPr>
        <xdr:cNvSpPr txBox="1"/>
      </xdr:nvSpPr>
      <xdr:spPr>
        <a:xfrm>
          <a:off x="10195479" y="7938051"/>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47</xdr:col>
      <xdr:colOff>1</xdr:colOff>
      <xdr:row>46</xdr:row>
      <xdr:rowOff>1</xdr:rowOff>
    </xdr:from>
    <xdr:to>
      <xdr:col>48</xdr:col>
      <xdr:colOff>0</xdr:colOff>
      <xdr:row>48</xdr:row>
      <xdr:rowOff>0</xdr:rowOff>
    </xdr:to>
    <xdr:sp macro="" textlink="">
      <xdr:nvSpPr>
        <xdr:cNvPr id="48" name="テキスト ボックス 47">
          <a:extLst>
            <a:ext uri="{FF2B5EF4-FFF2-40B4-BE49-F238E27FC236}">
              <a16:creationId xmlns:a16="http://schemas.microsoft.com/office/drawing/2014/main" id="{85E05AE8-2922-759C-BF6B-58F1A4594EF2}"/>
            </a:ext>
          </a:extLst>
        </xdr:cNvPr>
        <xdr:cNvSpPr txBox="1"/>
      </xdr:nvSpPr>
      <xdr:spPr>
        <a:xfrm>
          <a:off x="10190923" y="9090992"/>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48</xdr:col>
      <xdr:colOff>0</xdr:colOff>
      <xdr:row>50</xdr:row>
      <xdr:rowOff>3</xdr:rowOff>
    </xdr:from>
    <xdr:to>
      <xdr:col>48</xdr:col>
      <xdr:colOff>180974</xdr:colOff>
      <xdr:row>52</xdr:row>
      <xdr:rowOff>2</xdr:rowOff>
    </xdr:to>
    <xdr:sp macro="" textlink="">
      <xdr:nvSpPr>
        <xdr:cNvPr id="49" name="テキスト ボックス 48">
          <a:extLst>
            <a:ext uri="{FF2B5EF4-FFF2-40B4-BE49-F238E27FC236}">
              <a16:creationId xmlns:a16="http://schemas.microsoft.com/office/drawing/2014/main" id="{CDF6B87B-389E-7E4B-FCDB-2555CABE96BC}"/>
            </a:ext>
          </a:extLst>
        </xdr:cNvPr>
        <xdr:cNvSpPr txBox="1"/>
      </xdr:nvSpPr>
      <xdr:spPr>
        <a:xfrm>
          <a:off x="10376452" y="9859620"/>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47</xdr:col>
      <xdr:colOff>0</xdr:colOff>
      <xdr:row>54</xdr:row>
      <xdr:rowOff>2</xdr:rowOff>
    </xdr:from>
    <xdr:to>
      <xdr:col>47</xdr:col>
      <xdr:colOff>180974</xdr:colOff>
      <xdr:row>56</xdr:row>
      <xdr:rowOff>0</xdr:rowOff>
    </xdr:to>
    <xdr:sp macro="" textlink="">
      <xdr:nvSpPr>
        <xdr:cNvPr id="50" name="テキスト ボックス 49">
          <a:extLst>
            <a:ext uri="{FF2B5EF4-FFF2-40B4-BE49-F238E27FC236}">
              <a16:creationId xmlns:a16="http://schemas.microsoft.com/office/drawing/2014/main" id="{B1ED4EAA-79D4-06E4-8DD9-6222B0FC2BF0}"/>
            </a:ext>
          </a:extLst>
        </xdr:cNvPr>
        <xdr:cNvSpPr txBox="1"/>
      </xdr:nvSpPr>
      <xdr:spPr>
        <a:xfrm>
          <a:off x="10190922" y="10628245"/>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4558</xdr:colOff>
      <xdr:row>48</xdr:row>
      <xdr:rowOff>0</xdr:rowOff>
    </xdr:from>
    <xdr:to>
      <xdr:col>11</xdr:col>
      <xdr:colOff>4557</xdr:colOff>
      <xdr:row>49</xdr:row>
      <xdr:rowOff>192155</xdr:rowOff>
    </xdr:to>
    <xdr:sp macro="" textlink="">
      <xdr:nvSpPr>
        <xdr:cNvPr id="51" name="テキスト ボックス 50">
          <a:extLst>
            <a:ext uri="{FF2B5EF4-FFF2-40B4-BE49-F238E27FC236}">
              <a16:creationId xmlns:a16="http://schemas.microsoft.com/office/drawing/2014/main" id="{CAAEE914-264D-829C-85D9-69B5687B784A}"/>
            </a:ext>
          </a:extLst>
        </xdr:cNvPr>
        <xdr:cNvSpPr txBox="1"/>
      </xdr:nvSpPr>
      <xdr:spPr>
        <a:xfrm>
          <a:off x="2350193" y="9475304"/>
          <a:ext cx="185529"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11</xdr:col>
      <xdr:colOff>4557</xdr:colOff>
      <xdr:row>52</xdr:row>
      <xdr:rowOff>2</xdr:rowOff>
    </xdr:from>
    <xdr:to>
      <xdr:col>12</xdr:col>
      <xdr:colOff>0</xdr:colOff>
      <xdr:row>54</xdr:row>
      <xdr:rowOff>1</xdr:rowOff>
    </xdr:to>
    <xdr:sp macro="" textlink="">
      <xdr:nvSpPr>
        <xdr:cNvPr id="52" name="テキスト ボックス 51">
          <a:extLst>
            <a:ext uri="{FF2B5EF4-FFF2-40B4-BE49-F238E27FC236}">
              <a16:creationId xmlns:a16="http://schemas.microsoft.com/office/drawing/2014/main" id="{C0A0AEB4-97CB-0809-8C55-437FA7CF1976}"/>
            </a:ext>
          </a:extLst>
        </xdr:cNvPr>
        <xdr:cNvSpPr txBox="1"/>
      </xdr:nvSpPr>
      <xdr:spPr>
        <a:xfrm>
          <a:off x="2535722" y="1024393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10</xdr:col>
      <xdr:colOff>4557</xdr:colOff>
      <xdr:row>56</xdr:row>
      <xdr:rowOff>0</xdr:rowOff>
    </xdr:from>
    <xdr:to>
      <xdr:col>11</xdr:col>
      <xdr:colOff>1</xdr:colOff>
      <xdr:row>57</xdr:row>
      <xdr:rowOff>192156</xdr:rowOff>
    </xdr:to>
    <xdr:sp macro="" textlink="">
      <xdr:nvSpPr>
        <xdr:cNvPr id="53" name="テキスト ボックス 52">
          <a:extLst>
            <a:ext uri="{FF2B5EF4-FFF2-40B4-BE49-F238E27FC236}">
              <a16:creationId xmlns:a16="http://schemas.microsoft.com/office/drawing/2014/main" id="{8EE8D1CE-CF3C-A1E0-E1B3-2325FE4D419A}"/>
            </a:ext>
          </a:extLst>
        </xdr:cNvPr>
        <xdr:cNvSpPr txBox="1"/>
      </xdr:nvSpPr>
      <xdr:spPr>
        <a:xfrm>
          <a:off x="2350192" y="11012557"/>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6</xdr:row>
      <xdr:rowOff>1</xdr:rowOff>
    </xdr:from>
    <xdr:to>
      <xdr:col>26</xdr:col>
      <xdr:colOff>180974</xdr:colOff>
      <xdr:row>7</xdr:row>
      <xdr:rowOff>192156</xdr:rowOff>
    </xdr:to>
    <xdr:sp macro="" textlink="">
      <xdr:nvSpPr>
        <xdr:cNvPr id="54" name="テキスト ボックス 53">
          <a:extLst>
            <a:ext uri="{FF2B5EF4-FFF2-40B4-BE49-F238E27FC236}">
              <a16:creationId xmlns:a16="http://schemas.microsoft.com/office/drawing/2014/main" id="{C4752C98-AB3B-E755-75AB-54D06ADE92C9}"/>
            </a:ext>
          </a:extLst>
        </xdr:cNvPr>
        <xdr:cNvSpPr txBox="1"/>
      </xdr:nvSpPr>
      <xdr:spPr>
        <a:xfrm>
          <a:off x="5314122" y="1404731"/>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4556</xdr:colOff>
      <xdr:row>14</xdr:row>
      <xdr:rowOff>0</xdr:rowOff>
    </xdr:from>
    <xdr:to>
      <xdr:col>27</xdr:col>
      <xdr:colOff>0</xdr:colOff>
      <xdr:row>15</xdr:row>
      <xdr:rowOff>192156</xdr:rowOff>
    </xdr:to>
    <xdr:sp macro="" textlink="">
      <xdr:nvSpPr>
        <xdr:cNvPr id="55" name="テキスト ボックス 54">
          <a:extLst>
            <a:ext uri="{FF2B5EF4-FFF2-40B4-BE49-F238E27FC236}">
              <a16:creationId xmlns:a16="http://schemas.microsoft.com/office/drawing/2014/main" id="{064291F7-57EF-37BE-2A4D-BA5F1346AD2F}"/>
            </a:ext>
          </a:extLst>
        </xdr:cNvPr>
        <xdr:cNvSpPr txBox="1"/>
      </xdr:nvSpPr>
      <xdr:spPr>
        <a:xfrm>
          <a:off x="5318678" y="2941983"/>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25</xdr:col>
      <xdr:colOff>4557</xdr:colOff>
      <xdr:row>10</xdr:row>
      <xdr:rowOff>0</xdr:rowOff>
    </xdr:from>
    <xdr:to>
      <xdr:col>26</xdr:col>
      <xdr:colOff>0</xdr:colOff>
      <xdr:row>11</xdr:row>
      <xdr:rowOff>192156</xdr:rowOff>
    </xdr:to>
    <xdr:sp macro="" textlink="">
      <xdr:nvSpPr>
        <xdr:cNvPr id="56" name="テキスト ボックス 55">
          <a:extLst>
            <a:ext uri="{FF2B5EF4-FFF2-40B4-BE49-F238E27FC236}">
              <a16:creationId xmlns:a16="http://schemas.microsoft.com/office/drawing/2014/main" id="{87E600BD-34C4-D16A-6D8D-8DA6C55B93DE}"/>
            </a:ext>
          </a:extLst>
        </xdr:cNvPr>
        <xdr:cNvSpPr txBox="1"/>
      </xdr:nvSpPr>
      <xdr:spPr>
        <a:xfrm>
          <a:off x="5133148" y="2173357"/>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0</xdr:colOff>
      <xdr:row>6</xdr:row>
      <xdr:rowOff>2</xdr:rowOff>
    </xdr:from>
    <xdr:to>
      <xdr:col>63</xdr:col>
      <xdr:colOff>180974</xdr:colOff>
      <xdr:row>8</xdr:row>
      <xdr:rowOff>1</xdr:rowOff>
    </xdr:to>
    <xdr:sp macro="" textlink="">
      <xdr:nvSpPr>
        <xdr:cNvPr id="57" name="テキスト ボックス 56">
          <a:extLst>
            <a:ext uri="{FF2B5EF4-FFF2-40B4-BE49-F238E27FC236}">
              <a16:creationId xmlns:a16="http://schemas.microsoft.com/office/drawing/2014/main" id="{8928CA38-005F-2B77-171A-3A459CCB663D}"/>
            </a:ext>
          </a:extLst>
        </xdr:cNvPr>
        <xdr:cNvSpPr txBox="1"/>
      </xdr:nvSpPr>
      <xdr:spPr>
        <a:xfrm>
          <a:off x="13159409" y="140473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63</xdr:col>
      <xdr:colOff>4556</xdr:colOff>
      <xdr:row>14</xdr:row>
      <xdr:rowOff>1</xdr:rowOff>
    </xdr:from>
    <xdr:to>
      <xdr:col>64</xdr:col>
      <xdr:colOff>0</xdr:colOff>
      <xdr:row>16</xdr:row>
      <xdr:rowOff>0</xdr:rowOff>
    </xdr:to>
    <xdr:sp macro="" textlink="">
      <xdr:nvSpPr>
        <xdr:cNvPr id="58" name="テキスト ボックス 57">
          <a:extLst>
            <a:ext uri="{FF2B5EF4-FFF2-40B4-BE49-F238E27FC236}">
              <a16:creationId xmlns:a16="http://schemas.microsoft.com/office/drawing/2014/main" id="{2190B049-D70C-AA5C-B972-AD56480EB96B}"/>
            </a:ext>
          </a:extLst>
        </xdr:cNvPr>
        <xdr:cNvSpPr txBox="1"/>
      </xdr:nvSpPr>
      <xdr:spPr>
        <a:xfrm>
          <a:off x="13163965" y="2941984"/>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4557</xdr:colOff>
      <xdr:row>10</xdr:row>
      <xdr:rowOff>1</xdr:rowOff>
    </xdr:from>
    <xdr:to>
      <xdr:col>63</xdr:col>
      <xdr:colOff>0</xdr:colOff>
      <xdr:row>12</xdr:row>
      <xdr:rowOff>0</xdr:rowOff>
    </xdr:to>
    <xdr:sp macro="" textlink="">
      <xdr:nvSpPr>
        <xdr:cNvPr id="59" name="テキスト ボックス 58">
          <a:extLst>
            <a:ext uri="{FF2B5EF4-FFF2-40B4-BE49-F238E27FC236}">
              <a16:creationId xmlns:a16="http://schemas.microsoft.com/office/drawing/2014/main" id="{F6A994F2-6A7E-1BA0-2029-8153EC2A5FF6}"/>
            </a:ext>
          </a:extLst>
        </xdr:cNvPr>
        <xdr:cNvSpPr txBox="1"/>
      </xdr:nvSpPr>
      <xdr:spPr>
        <a:xfrm>
          <a:off x="12978435" y="2173358"/>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63</xdr:col>
      <xdr:colOff>0</xdr:colOff>
      <xdr:row>20</xdr:row>
      <xdr:rowOff>0</xdr:rowOff>
    </xdr:from>
    <xdr:to>
      <xdr:col>63</xdr:col>
      <xdr:colOff>180974</xdr:colOff>
      <xdr:row>21</xdr:row>
      <xdr:rowOff>192156</xdr:rowOff>
    </xdr:to>
    <xdr:sp macro="" textlink="">
      <xdr:nvSpPr>
        <xdr:cNvPr id="60" name="テキスト ボックス 59">
          <a:extLst>
            <a:ext uri="{FF2B5EF4-FFF2-40B4-BE49-F238E27FC236}">
              <a16:creationId xmlns:a16="http://schemas.microsoft.com/office/drawing/2014/main" id="{08444311-AA71-4456-18FB-B21D9BBB2BD6}"/>
            </a:ext>
          </a:extLst>
        </xdr:cNvPr>
        <xdr:cNvSpPr txBox="1"/>
      </xdr:nvSpPr>
      <xdr:spPr>
        <a:xfrm>
          <a:off x="13159409" y="409492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63</xdr:col>
      <xdr:colOff>4556</xdr:colOff>
      <xdr:row>28</xdr:row>
      <xdr:rowOff>0</xdr:rowOff>
    </xdr:from>
    <xdr:to>
      <xdr:col>64</xdr:col>
      <xdr:colOff>0</xdr:colOff>
      <xdr:row>29</xdr:row>
      <xdr:rowOff>192156</xdr:rowOff>
    </xdr:to>
    <xdr:sp macro="" textlink="">
      <xdr:nvSpPr>
        <xdr:cNvPr id="61" name="テキスト ボックス 60">
          <a:extLst>
            <a:ext uri="{FF2B5EF4-FFF2-40B4-BE49-F238E27FC236}">
              <a16:creationId xmlns:a16="http://schemas.microsoft.com/office/drawing/2014/main" id="{68F367B3-A061-3C99-0170-35838D6A8255}"/>
            </a:ext>
          </a:extLst>
        </xdr:cNvPr>
        <xdr:cNvSpPr txBox="1"/>
      </xdr:nvSpPr>
      <xdr:spPr>
        <a:xfrm>
          <a:off x="13163965" y="5632174"/>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4557</xdr:colOff>
      <xdr:row>24</xdr:row>
      <xdr:rowOff>0</xdr:rowOff>
    </xdr:from>
    <xdr:to>
      <xdr:col>63</xdr:col>
      <xdr:colOff>0</xdr:colOff>
      <xdr:row>25</xdr:row>
      <xdr:rowOff>192156</xdr:rowOff>
    </xdr:to>
    <xdr:sp macro="" textlink="">
      <xdr:nvSpPr>
        <xdr:cNvPr id="62" name="テキスト ボックス 61">
          <a:extLst>
            <a:ext uri="{FF2B5EF4-FFF2-40B4-BE49-F238E27FC236}">
              <a16:creationId xmlns:a16="http://schemas.microsoft.com/office/drawing/2014/main" id="{404248EE-A635-357A-7E8B-EC1BD724D68C}"/>
            </a:ext>
          </a:extLst>
        </xdr:cNvPr>
        <xdr:cNvSpPr txBox="1"/>
      </xdr:nvSpPr>
      <xdr:spPr>
        <a:xfrm>
          <a:off x="12978435" y="4863548"/>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20</xdr:row>
      <xdr:rowOff>0</xdr:rowOff>
    </xdr:from>
    <xdr:to>
      <xdr:col>26</xdr:col>
      <xdr:colOff>180974</xdr:colOff>
      <xdr:row>21</xdr:row>
      <xdr:rowOff>192156</xdr:rowOff>
    </xdr:to>
    <xdr:sp macro="" textlink="">
      <xdr:nvSpPr>
        <xdr:cNvPr id="63" name="テキスト ボックス 62">
          <a:extLst>
            <a:ext uri="{FF2B5EF4-FFF2-40B4-BE49-F238E27FC236}">
              <a16:creationId xmlns:a16="http://schemas.microsoft.com/office/drawing/2014/main" id="{05511267-44AD-8BD2-D32F-56F11BA4B441}"/>
            </a:ext>
          </a:extLst>
        </xdr:cNvPr>
        <xdr:cNvSpPr txBox="1"/>
      </xdr:nvSpPr>
      <xdr:spPr>
        <a:xfrm>
          <a:off x="5314122" y="409492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4556</xdr:colOff>
      <xdr:row>28</xdr:row>
      <xdr:rowOff>0</xdr:rowOff>
    </xdr:from>
    <xdr:to>
      <xdr:col>27</xdr:col>
      <xdr:colOff>0</xdr:colOff>
      <xdr:row>29</xdr:row>
      <xdr:rowOff>192156</xdr:rowOff>
    </xdr:to>
    <xdr:sp macro="" textlink="">
      <xdr:nvSpPr>
        <xdr:cNvPr id="64" name="テキスト ボックス 63">
          <a:extLst>
            <a:ext uri="{FF2B5EF4-FFF2-40B4-BE49-F238E27FC236}">
              <a16:creationId xmlns:a16="http://schemas.microsoft.com/office/drawing/2014/main" id="{36F695DF-D31A-99B0-6ECF-CC958CCCE3FC}"/>
            </a:ext>
          </a:extLst>
        </xdr:cNvPr>
        <xdr:cNvSpPr txBox="1"/>
      </xdr:nvSpPr>
      <xdr:spPr>
        <a:xfrm>
          <a:off x="5318678" y="5632174"/>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4557</xdr:colOff>
      <xdr:row>24</xdr:row>
      <xdr:rowOff>0</xdr:rowOff>
    </xdr:from>
    <xdr:to>
      <xdr:col>26</xdr:col>
      <xdr:colOff>0</xdr:colOff>
      <xdr:row>25</xdr:row>
      <xdr:rowOff>192156</xdr:rowOff>
    </xdr:to>
    <xdr:sp macro="" textlink="">
      <xdr:nvSpPr>
        <xdr:cNvPr id="65" name="テキスト ボックス 64">
          <a:extLst>
            <a:ext uri="{FF2B5EF4-FFF2-40B4-BE49-F238E27FC236}">
              <a16:creationId xmlns:a16="http://schemas.microsoft.com/office/drawing/2014/main" id="{A23AF02C-48B6-A3FA-AA7A-3EAEC8D66AFE}"/>
            </a:ext>
          </a:extLst>
        </xdr:cNvPr>
        <xdr:cNvSpPr txBox="1"/>
      </xdr:nvSpPr>
      <xdr:spPr>
        <a:xfrm>
          <a:off x="5133148" y="4863548"/>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2</a:t>
          </a:r>
          <a:endParaRPr kumimoji="1" lang="ja-JP" altLang="en-US" sz="1600"/>
        </a:p>
      </xdr:txBody>
    </xdr:sp>
    <xdr:clientData/>
  </xdr:twoCellAnchor>
  <xdr:twoCellAnchor>
    <xdr:from>
      <xdr:col>26</xdr:col>
      <xdr:colOff>0</xdr:colOff>
      <xdr:row>32</xdr:row>
      <xdr:rowOff>0</xdr:rowOff>
    </xdr:from>
    <xdr:to>
      <xdr:col>26</xdr:col>
      <xdr:colOff>180974</xdr:colOff>
      <xdr:row>33</xdr:row>
      <xdr:rowOff>192155</xdr:rowOff>
    </xdr:to>
    <xdr:sp macro="" textlink="">
      <xdr:nvSpPr>
        <xdr:cNvPr id="66" name="テキスト ボックス 65">
          <a:extLst>
            <a:ext uri="{FF2B5EF4-FFF2-40B4-BE49-F238E27FC236}">
              <a16:creationId xmlns:a16="http://schemas.microsoft.com/office/drawing/2014/main" id="{7478F86A-8DCF-9123-1AEF-9A78B4A97A93}"/>
            </a:ext>
          </a:extLst>
        </xdr:cNvPr>
        <xdr:cNvSpPr txBox="1"/>
      </xdr:nvSpPr>
      <xdr:spPr>
        <a:xfrm>
          <a:off x="5314122" y="6400800"/>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4556</xdr:colOff>
      <xdr:row>40</xdr:row>
      <xdr:rowOff>0</xdr:rowOff>
    </xdr:from>
    <xdr:to>
      <xdr:col>27</xdr:col>
      <xdr:colOff>0</xdr:colOff>
      <xdr:row>41</xdr:row>
      <xdr:rowOff>192155</xdr:rowOff>
    </xdr:to>
    <xdr:sp macro="" textlink="">
      <xdr:nvSpPr>
        <xdr:cNvPr id="67" name="テキスト ボックス 66">
          <a:extLst>
            <a:ext uri="{FF2B5EF4-FFF2-40B4-BE49-F238E27FC236}">
              <a16:creationId xmlns:a16="http://schemas.microsoft.com/office/drawing/2014/main" id="{D3E2EF8E-FEEC-A8A8-9506-AB45B8B7E68B}"/>
            </a:ext>
          </a:extLst>
        </xdr:cNvPr>
        <xdr:cNvSpPr txBox="1"/>
      </xdr:nvSpPr>
      <xdr:spPr>
        <a:xfrm>
          <a:off x="5318678" y="793805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25</xdr:col>
      <xdr:colOff>4557</xdr:colOff>
      <xdr:row>36</xdr:row>
      <xdr:rowOff>0</xdr:rowOff>
    </xdr:from>
    <xdr:to>
      <xdr:col>26</xdr:col>
      <xdr:colOff>0</xdr:colOff>
      <xdr:row>37</xdr:row>
      <xdr:rowOff>192155</xdr:rowOff>
    </xdr:to>
    <xdr:sp macro="" textlink="">
      <xdr:nvSpPr>
        <xdr:cNvPr id="68" name="テキスト ボックス 67">
          <a:extLst>
            <a:ext uri="{FF2B5EF4-FFF2-40B4-BE49-F238E27FC236}">
              <a16:creationId xmlns:a16="http://schemas.microsoft.com/office/drawing/2014/main" id="{B51DE722-DF2D-F1B8-B874-981DFCA7E0D1}"/>
            </a:ext>
          </a:extLst>
        </xdr:cNvPr>
        <xdr:cNvSpPr txBox="1"/>
      </xdr:nvSpPr>
      <xdr:spPr>
        <a:xfrm>
          <a:off x="5133148" y="7169426"/>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180974</xdr:colOff>
      <xdr:row>32</xdr:row>
      <xdr:rowOff>0</xdr:rowOff>
    </xdr:from>
    <xdr:to>
      <xdr:col>63</xdr:col>
      <xdr:colOff>176417</xdr:colOff>
      <xdr:row>33</xdr:row>
      <xdr:rowOff>192155</xdr:rowOff>
    </xdr:to>
    <xdr:sp macro="" textlink="">
      <xdr:nvSpPr>
        <xdr:cNvPr id="69" name="テキスト ボックス 68">
          <a:extLst>
            <a:ext uri="{FF2B5EF4-FFF2-40B4-BE49-F238E27FC236}">
              <a16:creationId xmlns:a16="http://schemas.microsoft.com/office/drawing/2014/main" id="{7624BAEE-0E4D-1F0A-9CC6-851A2AF3608D}"/>
            </a:ext>
          </a:extLst>
        </xdr:cNvPr>
        <xdr:cNvSpPr txBox="1"/>
      </xdr:nvSpPr>
      <xdr:spPr>
        <a:xfrm>
          <a:off x="13154852" y="6400800"/>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185530</xdr:colOff>
      <xdr:row>40</xdr:row>
      <xdr:rowOff>0</xdr:rowOff>
    </xdr:from>
    <xdr:to>
      <xdr:col>63</xdr:col>
      <xdr:colOff>180973</xdr:colOff>
      <xdr:row>41</xdr:row>
      <xdr:rowOff>192155</xdr:rowOff>
    </xdr:to>
    <xdr:sp macro="" textlink="">
      <xdr:nvSpPr>
        <xdr:cNvPr id="70" name="テキスト ボックス 69">
          <a:extLst>
            <a:ext uri="{FF2B5EF4-FFF2-40B4-BE49-F238E27FC236}">
              <a16:creationId xmlns:a16="http://schemas.microsoft.com/office/drawing/2014/main" id="{56284235-CADE-5479-574D-2A4F226F5ECB}"/>
            </a:ext>
          </a:extLst>
        </xdr:cNvPr>
        <xdr:cNvSpPr txBox="1"/>
      </xdr:nvSpPr>
      <xdr:spPr>
        <a:xfrm>
          <a:off x="13159408" y="7938052"/>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1</a:t>
          </a:r>
          <a:endParaRPr kumimoji="1" lang="ja-JP" altLang="en-US" sz="1600"/>
        </a:p>
      </xdr:txBody>
    </xdr:sp>
    <xdr:clientData/>
  </xdr:twoCellAnchor>
  <xdr:twoCellAnchor>
    <xdr:from>
      <xdr:col>62</xdr:col>
      <xdr:colOff>0</xdr:colOff>
      <xdr:row>36</xdr:row>
      <xdr:rowOff>0</xdr:rowOff>
    </xdr:from>
    <xdr:to>
      <xdr:col>62</xdr:col>
      <xdr:colOff>180974</xdr:colOff>
      <xdr:row>37</xdr:row>
      <xdr:rowOff>192155</xdr:rowOff>
    </xdr:to>
    <xdr:sp macro="" textlink="">
      <xdr:nvSpPr>
        <xdr:cNvPr id="71" name="テキスト ボックス 70">
          <a:extLst>
            <a:ext uri="{FF2B5EF4-FFF2-40B4-BE49-F238E27FC236}">
              <a16:creationId xmlns:a16="http://schemas.microsoft.com/office/drawing/2014/main" id="{6E81C867-3076-DF36-E9A0-57D26F62451D}"/>
            </a:ext>
          </a:extLst>
        </xdr:cNvPr>
        <xdr:cNvSpPr txBox="1"/>
      </xdr:nvSpPr>
      <xdr:spPr>
        <a:xfrm>
          <a:off x="12973878" y="7169426"/>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180974</xdr:colOff>
      <xdr:row>46</xdr:row>
      <xdr:rowOff>0</xdr:rowOff>
    </xdr:from>
    <xdr:to>
      <xdr:col>63</xdr:col>
      <xdr:colOff>176417</xdr:colOff>
      <xdr:row>47</xdr:row>
      <xdr:rowOff>192155</xdr:rowOff>
    </xdr:to>
    <xdr:sp macro="" textlink="">
      <xdr:nvSpPr>
        <xdr:cNvPr id="72" name="テキスト ボックス 71">
          <a:extLst>
            <a:ext uri="{FF2B5EF4-FFF2-40B4-BE49-F238E27FC236}">
              <a16:creationId xmlns:a16="http://schemas.microsoft.com/office/drawing/2014/main" id="{D58854DC-3E31-8865-37EB-06500ED9382E}"/>
            </a:ext>
          </a:extLst>
        </xdr:cNvPr>
        <xdr:cNvSpPr txBox="1"/>
      </xdr:nvSpPr>
      <xdr:spPr>
        <a:xfrm>
          <a:off x="13154852" y="9090991"/>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62</xdr:col>
      <xdr:colOff>185530</xdr:colOff>
      <xdr:row>53</xdr:row>
      <xdr:rowOff>192156</xdr:rowOff>
    </xdr:from>
    <xdr:to>
      <xdr:col>63</xdr:col>
      <xdr:colOff>180973</xdr:colOff>
      <xdr:row>55</xdr:row>
      <xdr:rowOff>192155</xdr:rowOff>
    </xdr:to>
    <xdr:sp macro="" textlink="">
      <xdr:nvSpPr>
        <xdr:cNvPr id="73" name="テキスト ボックス 72">
          <a:extLst>
            <a:ext uri="{FF2B5EF4-FFF2-40B4-BE49-F238E27FC236}">
              <a16:creationId xmlns:a16="http://schemas.microsoft.com/office/drawing/2014/main" id="{5EDF0822-A865-7379-9CCB-98A0C6A1B58C}"/>
            </a:ext>
          </a:extLst>
        </xdr:cNvPr>
        <xdr:cNvSpPr txBox="1"/>
      </xdr:nvSpPr>
      <xdr:spPr>
        <a:xfrm>
          <a:off x="13159408" y="10628243"/>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62</xdr:col>
      <xdr:colOff>0</xdr:colOff>
      <xdr:row>50</xdr:row>
      <xdr:rowOff>0</xdr:rowOff>
    </xdr:from>
    <xdr:to>
      <xdr:col>62</xdr:col>
      <xdr:colOff>180974</xdr:colOff>
      <xdr:row>51</xdr:row>
      <xdr:rowOff>192155</xdr:rowOff>
    </xdr:to>
    <xdr:sp macro="" textlink="">
      <xdr:nvSpPr>
        <xdr:cNvPr id="74" name="テキスト ボックス 73">
          <a:extLst>
            <a:ext uri="{FF2B5EF4-FFF2-40B4-BE49-F238E27FC236}">
              <a16:creationId xmlns:a16="http://schemas.microsoft.com/office/drawing/2014/main" id="{7D820934-1C86-5F3B-C8CE-9B29F1618EE8}"/>
            </a:ext>
          </a:extLst>
        </xdr:cNvPr>
        <xdr:cNvSpPr txBox="1"/>
      </xdr:nvSpPr>
      <xdr:spPr>
        <a:xfrm>
          <a:off x="12973878" y="9859617"/>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26</xdr:col>
      <xdr:colOff>0</xdr:colOff>
      <xdr:row>46</xdr:row>
      <xdr:rowOff>2</xdr:rowOff>
    </xdr:from>
    <xdr:to>
      <xdr:col>26</xdr:col>
      <xdr:colOff>180974</xdr:colOff>
      <xdr:row>48</xdr:row>
      <xdr:rowOff>1</xdr:rowOff>
    </xdr:to>
    <xdr:sp macro="" textlink="">
      <xdr:nvSpPr>
        <xdr:cNvPr id="75" name="テキスト ボックス 74">
          <a:extLst>
            <a:ext uri="{FF2B5EF4-FFF2-40B4-BE49-F238E27FC236}">
              <a16:creationId xmlns:a16="http://schemas.microsoft.com/office/drawing/2014/main" id="{EAADE729-DFE9-3935-95BF-80E389580D23}"/>
            </a:ext>
          </a:extLst>
        </xdr:cNvPr>
        <xdr:cNvSpPr txBox="1"/>
      </xdr:nvSpPr>
      <xdr:spPr>
        <a:xfrm>
          <a:off x="5314122" y="9090993"/>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0</a:t>
          </a:r>
          <a:endParaRPr kumimoji="1" lang="ja-JP" altLang="en-US" sz="1600"/>
        </a:p>
      </xdr:txBody>
    </xdr:sp>
    <xdr:clientData/>
  </xdr:twoCellAnchor>
  <xdr:twoCellAnchor>
    <xdr:from>
      <xdr:col>26</xdr:col>
      <xdr:colOff>4556</xdr:colOff>
      <xdr:row>54</xdr:row>
      <xdr:rowOff>2</xdr:rowOff>
    </xdr:from>
    <xdr:to>
      <xdr:col>27</xdr:col>
      <xdr:colOff>0</xdr:colOff>
      <xdr:row>56</xdr:row>
      <xdr:rowOff>0</xdr:rowOff>
    </xdr:to>
    <xdr:sp macro="" textlink="">
      <xdr:nvSpPr>
        <xdr:cNvPr id="76" name="テキスト ボックス 75">
          <a:extLst>
            <a:ext uri="{FF2B5EF4-FFF2-40B4-BE49-F238E27FC236}">
              <a16:creationId xmlns:a16="http://schemas.microsoft.com/office/drawing/2014/main" id="{FCD2C430-C59A-B799-5E9E-5E12B8B6E2EC}"/>
            </a:ext>
          </a:extLst>
        </xdr:cNvPr>
        <xdr:cNvSpPr txBox="1"/>
      </xdr:nvSpPr>
      <xdr:spPr>
        <a:xfrm>
          <a:off x="5318678" y="10628245"/>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twoCellAnchor>
    <xdr:from>
      <xdr:col>25</xdr:col>
      <xdr:colOff>4557</xdr:colOff>
      <xdr:row>50</xdr:row>
      <xdr:rowOff>2</xdr:rowOff>
    </xdr:from>
    <xdr:to>
      <xdr:col>26</xdr:col>
      <xdr:colOff>0</xdr:colOff>
      <xdr:row>52</xdr:row>
      <xdr:rowOff>1</xdr:rowOff>
    </xdr:to>
    <xdr:sp macro="" textlink="">
      <xdr:nvSpPr>
        <xdr:cNvPr id="77" name="テキスト ボックス 76">
          <a:extLst>
            <a:ext uri="{FF2B5EF4-FFF2-40B4-BE49-F238E27FC236}">
              <a16:creationId xmlns:a16="http://schemas.microsoft.com/office/drawing/2014/main" id="{0FB1C909-5245-2C5B-3833-0FABDE44C11B}"/>
            </a:ext>
          </a:extLst>
        </xdr:cNvPr>
        <xdr:cNvSpPr txBox="1"/>
      </xdr:nvSpPr>
      <xdr:spPr>
        <a:xfrm>
          <a:off x="5133148" y="9859619"/>
          <a:ext cx="180974" cy="38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3</a:t>
          </a:r>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301623</xdr:colOff>
      <xdr:row>26</xdr:row>
      <xdr:rowOff>59055</xdr:rowOff>
    </xdr:from>
    <xdr:to>
      <xdr:col>47</xdr:col>
      <xdr:colOff>471804</xdr:colOff>
      <xdr:row>28</xdr:row>
      <xdr:rowOff>59055</xdr:rowOff>
    </xdr:to>
    <xdr:sp macro="" textlink="">
      <xdr:nvSpPr>
        <xdr:cNvPr id="2" name="四角形: 角を丸くする 1">
          <a:extLst>
            <a:ext uri="{FF2B5EF4-FFF2-40B4-BE49-F238E27FC236}">
              <a16:creationId xmlns:a16="http://schemas.microsoft.com/office/drawing/2014/main" id="{BCAAFEDB-81EF-4BBA-98A8-6BA032F0E26F}"/>
            </a:ext>
          </a:extLst>
        </xdr:cNvPr>
        <xdr:cNvSpPr/>
      </xdr:nvSpPr>
      <xdr:spPr>
        <a:xfrm>
          <a:off x="27390723" y="4417695"/>
          <a:ext cx="1374141" cy="335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3/4=0.75</a:t>
          </a:r>
          <a:endParaRPr kumimoji="1" lang="ja-JP" altLang="en-US" sz="1400"/>
        </a:p>
      </xdr:txBody>
    </xdr:sp>
    <xdr:clientData/>
  </xdr:twoCellAnchor>
  <xdr:twoCellAnchor>
    <xdr:from>
      <xdr:col>45</xdr:col>
      <xdr:colOff>301625</xdr:colOff>
      <xdr:row>41</xdr:row>
      <xdr:rowOff>74929</xdr:rowOff>
    </xdr:from>
    <xdr:to>
      <xdr:col>47</xdr:col>
      <xdr:colOff>471806</xdr:colOff>
      <xdr:row>43</xdr:row>
      <xdr:rowOff>74929</xdr:rowOff>
    </xdr:to>
    <xdr:sp macro="" textlink="">
      <xdr:nvSpPr>
        <xdr:cNvPr id="3" name="四角形: 角を丸くする 2">
          <a:extLst>
            <a:ext uri="{FF2B5EF4-FFF2-40B4-BE49-F238E27FC236}">
              <a16:creationId xmlns:a16="http://schemas.microsoft.com/office/drawing/2014/main" id="{4D392674-1237-403F-886E-F3817509A05F}"/>
            </a:ext>
          </a:extLst>
        </xdr:cNvPr>
        <xdr:cNvSpPr/>
      </xdr:nvSpPr>
      <xdr:spPr>
        <a:xfrm>
          <a:off x="27390725" y="6948169"/>
          <a:ext cx="1374141" cy="3352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3/3=1.00</a:t>
          </a:r>
          <a:endParaRPr kumimoji="1" lang="ja-JP" altLang="en-US" sz="1400"/>
        </a:p>
      </xdr:txBody>
    </xdr:sp>
    <xdr:clientData/>
  </xdr:twoCellAnchor>
  <xdr:twoCellAnchor>
    <xdr:from>
      <xdr:col>45</xdr:col>
      <xdr:colOff>309562</xdr:colOff>
      <xdr:row>46</xdr:row>
      <xdr:rowOff>35243</xdr:rowOff>
    </xdr:from>
    <xdr:to>
      <xdr:col>48</xdr:col>
      <xdr:colOff>3493</xdr:colOff>
      <xdr:row>48</xdr:row>
      <xdr:rowOff>0</xdr:rowOff>
    </xdr:to>
    <xdr:sp macro="" textlink="">
      <xdr:nvSpPr>
        <xdr:cNvPr id="4" name="四角形: 角を丸くする 3">
          <a:extLst>
            <a:ext uri="{FF2B5EF4-FFF2-40B4-BE49-F238E27FC236}">
              <a16:creationId xmlns:a16="http://schemas.microsoft.com/office/drawing/2014/main" id="{B4D9722F-591B-46A6-9207-B46F99A7C4EB}"/>
            </a:ext>
          </a:extLst>
        </xdr:cNvPr>
        <xdr:cNvSpPr/>
      </xdr:nvSpPr>
      <xdr:spPr>
        <a:xfrm>
          <a:off x="27398662" y="7746683"/>
          <a:ext cx="1499871" cy="30003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4/3=1.33</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wner\Desktop\&#21331;&#29699;\&#20107;&#21209;&#23616;\0.&#22823;&#20250;&#38306;&#20418;\&#9315;&#22269;&#20307;&#20104;&#36984;\R06\&#32068;&#12415;&#21512;&#12431;&#12379;\&#22899;.xlsm" TargetMode="External"/><Relationship Id="rId1" Type="http://schemas.openxmlformats.org/officeDocument/2006/relationships/externalLinkPath" Target="/Users/Owner/Desktop/&#21331;&#29699;/&#20107;&#21209;&#23616;/0.&#22823;&#20250;&#38306;&#20418;/&#9315;&#22269;&#20307;&#20104;&#36984;/R06/&#32068;&#12415;&#21512;&#12431;&#12379;/&#2289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wner\Desktop\&#21331;&#29699;\&#20107;&#21209;&#23616;\0.&#22823;&#20250;&#38306;&#20418;\&#9315;&#22269;&#20307;&#20104;&#36984;\R06\&#32068;&#12415;&#21512;&#12431;&#12379;\&#30007;.xlsm" TargetMode="External"/><Relationship Id="rId1" Type="http://schemas.openxmlformats.org/officeDocument/2006/relationships/externalLinkPath" Target="/Users/Owner/Desktop/&#21331;&#29699;/&#20107;&#21209;&#23616;/0.&#22823;&#20250;&#38306;&#20418;/&#9315;&#22269;&#20307;&#20104;&#36984;/R06/&#32068;&#12415;&#21512;&#12431;&#12379;/&#30007;.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R06_&#22269;&#12473;&#12509;&#20104;&#36984;_&#32080;&#26524;_2&#27425;.xlsx" TargetMode="External"/><Relationship Id="rId1" Type="http://schemas.openxmlformats.org/officeDocument/2006/relationships/externalLinkPath" Target="/Users/nm_ok/Downloads/R06_&#22269;&#12473;&#12509;&#20104;&#36984;_&#32080;&#26524;_2&#274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R06_&#22269;&#20307;&#20104;&#36984;_&#38918;&#20301;.xlsx" TargetMode="External"/><Relationship Id="rId1" Type="http://schemas.openxmlformats.org/officeDocument/2006/relationships/externalLinkPath" Target="/Users/nm_ok/Downloads/R06_&#22269;&#20307;&#20104;&#36984;_&#38918;&#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v>1</v>
          </cell>
          <cell r="B2">
            <v>7</v>
          </cell>
          <cell r="C2" t="str">
            <v>○</v>
          </cell>
          <cell r="D2">
            <v>3502</v>
          </cell>
          <cell r="E2" t="str">
            <v>　劉</v>
          </cell>
          <cell r="F2" t="str">
            <v>香川西</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3501</v>
          </cell>
          <cell r="E3" t="str">
            <v>三　谷</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3201</v>
          </cell>
          <cell r="E4" t="str">
            <v>山　村</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3503</v>
          </cell>
          <cell r="E5" t="str">
            <v>藤　野</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3203</v>
          </cell>
          <cell r="E6" t="str">
            <v>近　藤</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801</v>
          </cell>
          <cell r="E7" t="str">
            <v>杢　村</v>
          </cell>
          <cell r="F7" t="str">
            <v>高中央</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902</v>
          </cell>
          <cell r="E8" t="str">
            <v>岩　﨑</v>
          </cell>
          <cell r="F8" t="str">
            <v>高松商</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3505</v>
          </cell>
          <cell r="E9" t="str">
            <v>阿　部</v>
          </cell>
          <cell r="F9" t="str">
            <v>香川西</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3202</v>
          </cell>
          <cell r="E10" t="str">
            <v>柴　田</v>
          </cell>
          <cell r="F10" t="str">
            <v>尽　誠</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3504</v>
          </cell>
          <cell r="E11" t="str">
            <v>櫻　井</v>
          </cell>
          <cell r="F11" t="str">
            <v>香川西</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904</v>
          </cell>
          <cell r="E12" t="str">
            <v>二　宮</v>
          </cell>
          <cell r="F12" t="str">
            <v>高松商</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3507</v>
          </cell>
          <cell r="E13" t="str">
            <v>大　西</v>
          </cell>
          <cell r="F13" t="str">
            <v>香川西</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4101</v>
          </cell>
          <cell r="E14" t="str">
            <v>中　嶋</v>
          </cell>
          <cell r="F14" t="str">
            <v>ヴィスポ</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905</v>
          </cell>
          <cell r="E15" t="str">
            <v>高　尾</v>
          </cell>
          <cell r="F15" t="str">
            <v>高松商</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802</v>
          </cell>
          <cell r="E16" t="str">
            <v>玉　木</v>
          </cell>
          <cell r="F16" t="str">
            <v>高中央</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3204</v>
          </cell>
          <cell r="E17" t="str">
            <v>藤　本</v>
          </cell>
          <cell r="F17" t="str">
            <v>尽　誠</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4401</v>
          </cell>
          <cell r="E18" t="str">
            <v>宮　﨑</v>
          </cell>
          <cell r="F18" t="str">
            <v>イトウ</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907</v>
          </cell>
          <cell r="E19" t="str">
            <v>神　髙</v>
          </cell>
          <cell r="F19" t="str">
            <v>高松商</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2601</v>
          </cell>
          <cell r="E20" t="str">
            <v>中　茂</v>
          </cell>
          <cell r="F20" t="str">
            <v>丸　亀</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906</v>
          </cell>
          <cell r="E21" t="str">
            <v>徳　田</v>
          </cell>
          <cell r="F21" t="str">
            <v>高松商</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903</v>
          </cell>
          <cell r="E22" t="str">
            <v>中　川</v>
          </cell>
          <cell r="F22" t="str">
            <v>高松商</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3506</v>
          </cell>
          <cell r="E23" t="str">
            <v>溝　渕</v>
          </cell>
          <cell r="F23" t="str">
            <v>香川西</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3205</v>
          </cell>
          <cell r="E24" t="str">
            <v>髙　田</v>
          </cell>
          <cell r="F24" t="str">
            <v>尽　誠</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1601</v>
          </cell>
          <cell r="E25" t="str">
            <v>斉　藤</v>
          </cell>
          <cell r="F25" t="str">
            <v>高工芸</v>
          </cell>
          <cell r="G25">
            <v>105</v>
          </cell>
          <cell r="H25">
            <v>817</v>
          </cell>
          <cell r="I25" t="str">
            <v>小　川</v>
          </cell>
          <cell r="J25">
            <v>8</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901</v>
          </cell>
          <cell r="E26" t="str">
            <v>渡　邊</v>
          </cell>
          <cell r="F26" t="str">
            <v>高松商</v>
          </cell>
          <cell r="G26">
            <v>104</v>
          </cell>
          <cell r="H26">
            <v>1403</v>
          </cell>
          <cell r="I26" t="str">
            <v>半　井</v>
          </cell>
          <cell r="J26">
            <v>14</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813</v>
          </cell>
          <cell r="E27" t="str">
            <v>久　保</v>
          </cell>
          <cell r="F27" t="str">
            <v>高中央</v>
          </cell>
          <cell r="G27">
            <v>103</v>
          </cell>
          <cell r="H27">
            <v>1504</v>
          </cell>
          <cell r="I27" t="str">
            <v>　森</v>
          </cell>
          <cell r="J27">
            <v>15</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101</v>
          </cell>
          <cell r="E28" t="str">
            <v>平　間</v>
          </cell>
          <cell r="F28" t="str">
            <v>小中央</v>
          </cell>
          <cell r="G28">
            <v>102</v>
          </cell>
          <cell r="H28">
            <v>1005</v>
          </cell>
          <cell r="I28" t="str">
            <v>稲　毛</v>
          </cell>
          <cell r="J28">
            <v>10</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808</v>
          </cell>
          <cell r="E29" t="str">
            <v>三　木</v>
          </cell>
          <cell r="F29" t="str">
            <v>高中央</v>
          </cell>
          <cell r="G29">
            <v>101</v>
          </cell>
          <cell r="H29">
            <v>3102</v>
          </cell>
          <cell r="I29" t="str">
            <v>谷　村</v>
          </cell>
          <cell r="J29">
            <v>31</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804</v>
          </cell>
          <cell r="E30" t="str">
            <v>増　田</v>
          </cell>
          <cell r="F30" t="str">
            <v>高中央</v>
          </cell>
          <cell r="G30">
            <v>100</v>
          </cell>
          <cell r="H30">
            <v>1402</v>
          </cell>
          <cell r="I30" t="str">
            <v>植　松</v>
          </cell>
          <cell r="J30">
            <v>14</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3508</v>
          </cell>
          <cell r="E31" t="str">
            <v>宮　崎</v>
          </cell>
          <cell r="F31" t="str">
            <v>香川西</v>
          </cell>
          <cell r="G31">
            <v>99</v>
          </cell>
          <cell r="H31">
            <v>205</v>
          </cell>
          <cell r="I31" t="str">
            <v>河　井</v>
          </cell>
          <cell r="J31">
            <v>2</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803</v>
          </cell>
          <cell r="E32" t="str">
            <v>大　西</v>
          </cell>
          <cell r="F32" t="str">
            <v>高中央</v>
          </cell>
          <cell r="G32">
            <v>98</v>
          </cell>
          <cell r="H32">
            <v>103</v>
          </cell>
          <cell r="I32" t="str">
            <v>中　川</v>
          </cell>
          <cell r="J32">
            <v>1</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909</v>
          </cell>
          <cell r="E33" t="str">
            <v>谷　定</v>
          </cell>
          <cell r="F33" t="str">
            <v>高松商</v>
          </cell>
          <cell r="G33">
            <v>97</v>
          </cell>
          <cell r="H33">
            <v>1903</v>
          </cell>
          <cell r="I33" t="str">
            <v>川　東</v>
          </cell>
          <cell r="J33">
            <v>19</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v>
          </cell>
          <cell r="D34">
            <v>809</v>
          </cell>
          <cell r="E34" t="str">
            <v>佐々木</v>
          </cell>
          <cell r="F34" t="str">
            <v>高中央</v>
          </cell>
          <cell r="G34">
            <v>96</v>
          </cell>
          <cell r="H34">
            <v>2604</v>
          </cell>
          <cell r="I34" t="str">
            <v>高　木</v>
          </cell>
          <cell r="J34">
            <v>26</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3701</v>
          </cell>
          <cell r="E35" t="str">
            <v>小　野</v>
          </cell>
          <cell r="F35" t="str">
            <v>観　一</v>
          </cell>
          <cell r="G35">
            <v>95</v>
          </cell>
          <cell r="H35">
            <v>3206</v>
          </cell>
          <cell r="I35" t="str">
            <v>山　本</v>
          </cell>
          <cell r="J35">
            <v>32</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v>
          </cell>
          <cell r="D36">
            <v>806</v>
          </cell>
          <cell r="E36" t="str">
            <v>納　田</v>
          </cell>
          <cell r="F36" t="str">
            <v>高中央</v>
          </cell>
          <cell r="G36">
            <v>94</v>
          </cell>
          <cell r="H36">
            <v>910</v>
          </cell>
          <cell r="I36" t="str">
            <v>国　方</v>
          </cell>
          <cell r="J36">
            <v>9</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908</v>
          </cell>
          <cell r="E37" t="str">
            <v>田　村</v>
          </cell>
          <cell r="F37" t="str">
            <v>高松商</v>
          </cell>
          <cell r="G37">
            <v>93</v>
          </cell>
          <cell r="H37">
            <v>3603</v>
          </cell>
          <cell r="I37" t="str">
            <v>大　開</v>
          </cell>
          <cell r="J37">
            <v>36</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3702</v>
          </cell>
          <cell r="E38" t="str">
            <v>金　藤</v>
          </cell>
          <cell r="F38" t="str">
            <v>観　一</v>
          </cell>
          <cell r="G38">
            <v>92</v>
          </cell>
          <cell r="H38">
            <v>2602</v>
          </cell>
          <cell r="I38" t="str">
            <v>戸　城</v>
          </cell>
          <cell r="J38">
            <v>26</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v>
          </cell>
          <cell r="D39">
            <v>807</v>
          </cell>
          <cell r="E39" t="str">
            <v>島　田</v>
          </cell>
          <cell r="F39" t="str">
            <v>高中央</v>
          </cell>
          <cell r="G39">
            <v>91</v>
          </cell>
          <cell r="H39">
            <v>1209</v>
          </cell>
          <cell r="I39" t="str">
            <v>小笠原</v>
          </cell>
          <cell r="J39">
            <v>12</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1101</v>
          </cell>
          <cell r="E40" t="str">
            <v>山　﨑</v>
          </cell>
          <cell r="F40" t="str">
            <v>高松一</v>
          </cell>
          <cell r="G40">
            <v>90</v>
          </cell>
          <cell r="H40">
            <v>3804</v>
          </cell>
          <cell r="I40" t="str">
            <v>藤　田</v>
          </cell>
          <cell r="J40">
            <v>38</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v>
          </cell>
          <cell r="D41">
            <v>805</v>
          </cell>
          <cell r="E41" t="str">
            <v>小　野</v>
          </cell>
          <cell r="F41" t="str">
            <v>高中央</v>
          </cell>
          <cell r="G41">
            <v>89</v>
          </cell>
          <cell r="H41">
            <v>3703</v>
          </cell>
          <cell r="I41" t="str">
            <v>三　宅</v>
          </cell>
          <cell r="J41">
            <v>37</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4</v>
          </cell>
          <cell r="C42" t="str">
            <v>①</v>
          </cell>
          <cell r="D42">
            <v>102</v>
          </cell>
          <cell r="E42" t="str">
            <v>上　川</v>
          </cell>
          <cell r="F42" t="str">
            <v>小中央</v>
          </cell>
          <cell r="G42">
            <v>88</v>
          </cell>
          <cell r="H42">
            <v>1208</v>
          </cell>
          <cell r="I42" t="str">
            <v>　森</v>
          </cell>
          <cell r="J42">
            <v>12</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4</v>
          </cell>
          <cell r="C43" t="str">
            <v>①</v>
          </cell>
          <cell r="D43">
            <v>201</v>
          </cell>
          <cell r="E43" t="str">
            <v>寺　井</v>
          </cell>
          <cell r="F43" t="str">
            <v>三本松</v>
          </cell>
          <cell r="G43">
            <v>87</v>
          </cell>
          <cell r="H43">
            <v>1401</v>
          </cell>
          <cell r="I43" t="str">
            <v>　梶</v>
          </cell>
          <cell r="J43">
            <v>14</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4</v>
          </cell>
          <cell r="C44" t="str">
            <v>①</v>
          </cell>
          <cell r="D44">
            <v>1201</v>
          </cell>
          <cell r="E44" t="str">
            <v>佐々木</v>
          </cell>
          <cell r="F44" t="str">
            <v>高桜井</v>
          </cell>
          <cell r="G44">
            <v>86</v>
          </cell>
          <cell r="H44">
            <v>1104</v>
          </cell>
          <cell r="I44" t="str">
            <v>大　森</v>
          </cell>
          <cell r="J44">
            <v>11</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4</v>
          </cell>
          <cell r="C45" t="str">
            <v>①</v>
          </cell>
          <cell r="D45">
            <v>1202</v>
          </cell>
          <cell r="E45" t="str">
            <v>津　田</v>
          </cell>
          <cell r="F45" t="str">
            <v>高桜井</v>
          </cell>
          <cell r="G45">
            <v>85</v>
          </cell>
          <cell r="H45">
            <v>3803</v>
          </cell>
          <cell r="I45" t="str">
            <v>塩　田</v>
          </cell>
          <cell r="J45">
            <v>38</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4</v>
          </cell>
          <cell r="D46">
            <v>1901</v>
          </cell>
          <cell r="E46" t="str">
            <v>田　尾</v>
          </cell>
          <cell r="F46" t="str">
            <v>高松西</v>
          </cell>
          <cell r="G46">
            <v>84</v>
          </cell>
          <cell r="H46">
            <v>815</v>
          </cell>
          <cell r="I46" t="str">
            <v>石　井</v>
          </cell>
          <cell r="J46">
            <v>8</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4</v>
          </cell>
          <cell r="D47">
            <v>1902</v>
          </cell>
          <cell r="E47" t="str">
            <v>横　井</v>
          </cell>
          <cell r="F47" t="str">
            <v>高松西</v>
          </cell>
          <cell r="G47">
            <v>83</v>
          </cell>
          <cell r="H47">
            <v>1207</v>
          </cell>
          <cell r="I47" t="str">
            <v>後　藤</v>
          </cell>
          <cell r="J47">
            <v>12</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4</v>
          </cell>
          <cell r="C48" t="str">
            <v>①</v>
          </cell>
          <cell r="D48">
            <v>1203</v>
          </cell>
          <cell r="E48" t="str">
            <v>田　中</v>
          </cell>
          <cell r="F48" t="str">
            <v>高桜井</v>
          </cell>
          <cell r="G48">
            <v>82</v>
          </cell>
          <cell r="H48">
            <v>2603</v>
          </cell>
          <cell r="I48" t="str">
            <v>喜　多</v>
          </cell>
          <cell r="J48">
            <v>26</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4</v>
          </cell>
          <cell r="C49" t="str">
            <v>①</v>
          </cell>
          <cell r="D49">
            <v>810</v>
          </cell>
          <cell r="E49" t="str">
            <v>葛　西</v>
          </cell>
          <cell r="F49" t="str">
            <v>高中央</v>
          </cell>
          <cell r="G49">
            <v>81</v>
          </cell>
          <cell r="H49">
            <v>3802</v>
          </cell>
          <cell r="I49" t="str">
            <v>齋　賀</v>
          </cell>
          <cell r="J49">
            <v>38</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1204</v>
          </cell>
          <cell r="E50" t="str">
            <v>西　岡</v>
          </cell>
          <cell r="F50" t="str">
            <v>高桜井</v>
          </cell>
          <cell r="G50">
            <v>80</v>
          </cell>
          <cell r="H50">
            <v>204</v>
          </cell>
          <cell r="I50" t="str">
            <v>満　岡</v>
          </cell>
          <cell r="J50">
            <v>2</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3601</v>
          </cell>
          <cell r="E51" t="str">
            <v>山　本</v>
          </cell>
          <cell r="F51" t="str">
            <v>笠　田</v>
          </cell>
          <cell r="G51">
            <v>79</v>
          </cell>
          <cell r="H51">
            <v>1004</v>
          </cell>
          <cell r="I51" t="str">
            <v>　北</v>
          </cell>
          <cell r="J51">
            <v>10</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1001</v>
          </cell>
          <cell r="E52" t="str">
            <v>吉　田</v>
          </cell>
          <cell r="F52" t="str">
            <v>高　松</v>
          </cell>
          <cell r="G52">
            <v>78</v>
          </cell>
          <cell r="H52">
            <v>816</v>
          </cell>
          <cell r="I52" t="str">
            <v>土　田</v>
          </cell>
          <cell r="J52">
            <v>8</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1205</v>
          </cell>
          <cell r="E53" t="str">
            <v>菊　地</v>
          </cell>
          <cell r="F53" t="str">
            <v>高桜井</v>
          </cell>
          <cell r="G53">
            <v>77</v>
          </cell>
          <cell r="H53">
            <v>1503</v>
          </cell>
          <cell r="I53" t="str">
            <v>萬　藤</v>
          </cell>
          <cell r="J53">
            <v>15</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1102</v>
          </cell>
          <cell r="E54" t="str">
            <v>寺　竹</v>
          </cell>
          <cell r="F54" t="str">
            <v>高松一</v>
          </cell>
          <cell r="G54">
            <v>76</v>
          </cell>
          <cell r="H54">
            <v>812</v>
          </cell>
          <cell r="I54" t="str">
            <v>荒　山</v>
          </cell>
          <cell r="J54">
            <v>8</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D55">
            <v>811</v>
          </cell>
          <cell r="E55" t="str">
            <v>小　島</v>
          </cell>
          <cell r="F55" t="str">
            <v>高中央</v>
          </cell>
          <cell r="G55">
            <v>75</v>
          </cell>
          <cell r="H55">
            <v>203</v>
          </cell>
          <cell r="I55" t="str">
            <v>吉　井</v>
          </cell>
          <cell r="J55">
            <v>2</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814</v>
          </cell>
          <cell r="E56" t="str">
            <v>小　泉</v>
          </cell>
          <cell r="F56" t="str">
            <v>高中央</v>
          </cell>
          <cell r="G56">
            <v>74</v>
          </cell>
          <cell r="H56">
            <v>2701</v>
          </cell>
          <cell r="I56" t="str">
            <v>大　西</v>
          </cell>
          <cell r="J56">
            <v>27</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1103</v>
          </cell>
          <cell r="E57" t="str">
            <v>仲　西</v>
          </cell>
          <cell r="F57" t="str">
            <v>高松一</v>
          </cell>
          <cell r="G57">
            <v>73</v>
          </cell>
          <cell r="H57">
            <v>1003</v>
          </cell>
          <cell r="I57" t="str">
            <v>来　田</v>
          </cell>
          <cell r="J57">
            <v>10</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1501</v>
          </cell>
          <cell r="E58" t="str">
            <v>髙　橋</v>
          </cell>
          <cell r="F58" t="str">
            <v>英　明</v>
          </cell>
          <cell r="G58">
            <v>72</v>
          </cell>
          <cell r="H58">
            <v>3602</v>
          </cell>
          <cell r="I58" t="str">
            <v>貞　廣</v>
          </cell>
          <cell r="J58">
            <v>36</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1206</v>
          </cell>
          <cell r="E59" t="str">
            <v>　東</v>
          </cell>
          <cell r="F59" t="str">
            <v>高桜井</v>
          </cell>
          <cell r="G59">
            <v>71</v>
          </cell>
          <cell r="H59">
            <v>3101</v>
          </cell>
          <cell r="I59" t="str">
            <v>増　田</v>
          </cell>
          <cell r="J59">
            <v>31</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1502</v>
          </cell>
          <cell r="E60" t="str">
            <v>小　田</v>
          </cell>
          <cell r="F60" t="str">
            <v>英　明</v>
          </cell>
          <cell r="G60">
            <v>70</v>
          </cell>
          <cell r="H60">
            <v>3801</v>
          </cell>
          <cell r="I60" t="str">
            <v>山　本</v>
          </cell>
          <cell r="J60">
            <v>38</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1002</v>
          </cell>
          <cell r="E61" t="str">
            <v>鹿　庭</v>
          </cell>
          <cell r="F61" t="str">
            <v>高　松</v>
          </cell>
          <cell r="G61">
            <v>69</v>
          </cell>
          <cell r="H61">
            <v>202</v>
          </cell>
          <cell r="I61" t="str">
            <v>岩　倉</v>
          </cell>
          <cell r="J61">
            <v>2</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1</v>
          </cell>
          <cell r="C62" t="str">
            <v>○</v>
          </cell>
          <cell r="D62">
            <v>818</v>
          </cell>
          <cell r="E62" t="str">
            <v>黒　川</v>
          </cell>
          <cell r="F62" t="str">
            <v>高中央</v>
          </cell>
          <cell r="G62">
            <v>68</v>
          </cell>
          <cell r="H62">
            <v>206</v>
          </cell>
          <cell r="I62" t="str">
            <v>六　車</v>
          </cell>
          <cell r="J62">
            <v>2</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1</v>
          </cell>
          <cell r="C63" t="str">
            <v>①</v>
          </cell>
          <cell r="D63">
            <v>3805</v>
          </cell>
          <cell r="E63" t="str">
            <v>池　田</v>
          </cell>
          <cell r="F63" t="str">
            <v>観総合</v>
          </cell>
          <cell r="G63">
            <v>67</v>
          </cell>
          <cell r="H63">
            <v>3604</v>
          </cell>
          <cell r="I63" t="str">
            <v>今　城</v>
          </cell>
          <cell r="J63">
            <v>36</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1</v>
          </cell>
          <cell r="C64" t="str">
            <v>①</v>
          </cell>
          <cell r="D64">
            <v>1105</v>
          </cell>
          <cell r="E64" t="str">
            <v>生　島</v>
          </cell>
          <cell r="F64" t="str">
            <v>高松一</v>
          </cell>
          <cell r="G64">
            <v>66</v>
          </cell>
          <cell r="H64">
            <v>1505</v>
          </cell>
          <cell r="I64" t="str">
            <v>田　中</v>
          </cell>
          <cell r="J64">
            <v>15</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1</v>
          </cell>
          <cell r="C65" t="str">
            <v>①</v>
          </cell>
          <cell r="D65">
            <v>1006</v>
          </cell>
          <cell r="E65" t="str">
            <v>秋　山</v>
          </cell>
          <cell r="F65" t="str">
            <v>高　松</v>
          </cell>
          <cell r="G65">
            <v>65</v>
          </cell>
          <cell r="H65">
            <v>1210</v>
          </cell>
          <cell r="I65" t="str">
            <v>井　上</v>
          </cell>
          <cell r="J65">
            <v>12</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1</v>
          </cell>
          <cell r="C66" t="str">
            <v>①</v>
          </cell>
          <cell r="D66">
            <v>1210</v>
          </cell>
          <cell r="E66" t="str">
            <v>井　上</v>
          </cell>
          <cell r="F66" t="str">
            <v>高桜井</v>
          </cell>
          <cell r="G66">
            <v>64</v>
          </cell>
          <cell r="H66">
            <v>1006</v>
          </cell>
          <cell r="I66" t="str">
            <v>秋　山</v>
          </cell>
          <cell r="J66">
            <v>10</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1</v>
          </cell>
          <cell r="C67" t="str">
            <v>①</v>
          </cell>
          <cell r="D67">
            <v>1505</v>
          </cell>
          <cell r="E67" t="str">
            <v>田　中</v>
          </cell>
          <cell r="F67" t="str">
            <v>英　明</v>
          </cell>
          <cell r="G67">
            <v>63</v>
          </cell>
          <cell r="H67">
            <v>1105</v>
          </cell>
          <cell r="I67" t="str">
            <v>生　島</v>
          </cell>
          <cell r="J67">
            <v>11</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1</v>
          </cell>
          <cell r="C68" t="str">
            <v>①</v>
          </cell>
          <cell r="D68">
            <v>3604</v>
          </cell>
          <cell r="E68" t="str">
            <v>今　城</v>
          </cell>
          <cell r="F68" t="str">
            <v>笠　田</v>
          </cell>
          <cell r="G68">
            <v>62</v>
          </cell>
          <cell r="H68">
            <v>3805</v>
          </cell>
          <cell r="I68" t="str">
            <v>池　田</v>
          </cell>
          <cell r="J68">
            <v>38</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1</v>
          </cell>
          <cell r="C69" t="str">
            <v>①</v>
          </cell>
          <cell r="D69">
            <v>206</v>
          </cell>
          <cell r="E69" t="str">
            <v>六　車</v>
          </cell>
          <cell r="F69" t="str">
            <v>三本松</v>
          </cell>
          <cell r="G69">
            <v>61</v>
          </cell>
          <cell r="H69">
            <v>818</v>
          </cell>
          <cell r="I69" t="str">
            <v>黒　川</v>
          </cell>
          <cell r="J69">
            <v>8</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202</v>
          </cell>
          <cell r="E70" t="str">
            <v>岩　倉</v>
          </cell>
          <cell r="F70" t="str">
            <v>三本松</v>
          </cell>
          <cell r="G70">
            <v>60</v>
          </cell>
          <cell r="H70">
            <v>1002</v>
          </cell>
          <cell r="I70" t="str">
            <v>鹿　庭</v>
          </cell>
          <cell r="J70">
            <v>10</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3801</v>
          </cell>
          <cell r="E71" t="str">
            <v>山　本</v>
          </cell>
          <cell r="F71" t="str">
            <v>観総合</v>
          </cell>
          <cell r="G71">
            <v>59</v>
          </cell>
          <cell r="H71">
            <v>1502</v>
          </cell>
          <cell r="I71" t="str">
            <v>小　田</v>
          </cell>
          <cell r="J71">
            <v>15</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D72">
            <v>3101</v>
          </cell>
          <cell r="E72" t="str">
            <v>増　田</v>
          </cell>
          <cell r="F72" t="str">
            <v>善　一</v>
          </cell>
          <cell r="G72">
            <v>58</v>
          </cell>
          <cell r="H72">
            <v>1206</v>
          </cell>
          <cell r="I72" t="str">
            <v>　東</v>
          </cell>
          <cell r="J72">
            <v>12</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3602</v>
          </cell>
          <cell r="E73" t="str">
            <v>貞　廣</v>
          </cell>
          <cell r="F73" t="str">
            <v>笠　田</v>
          </cell>
          <cell r="G73">
            <v>57</v>
          </cell>
          <cell r="H73">
            <v>1501</v>
          </cell>
          <cell r="I73" t="str">
            <v>髙　橋</v>
          </cell>
          <cell r="J73">
            <v>15</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1003</v>
          </cell>
          <cell r="E74" t="str">
            <v>来　田</v>
          </cell>
          <cell r="F74" t="str">
            <v>高　松</v>
          </cell>
          <cell r="G74">
            <v>56</v>
          </cell>
          <cell r="H74">
            <v>1103</v>
          </cell>
          <cell r="I74" t="str">
            <v>仲　西</v>
          </cell>
          <cell r="J74">
            <v>11</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D75">
            <v>2701</v>
          </cell>
          <cell r="E75" t="str">
            <v>大　西</v>
          </cell>
          <cell r="F75" t="str">
            <v>丸城西</v>
          </cell>
          <cell r="G75">
            <v>55</v>
          </cell>
          <cell r="H75">
            <v>814</v>
          </cell>
          <cell r="I75" t="str">
            <v>小　泉</v>
          </cell>
          <cell r="J75">
            <v>8</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203</v>
          </cell>
          <cell r="E76" t="str">
            <v>吉　井</v>
          </cell>
          <cell r="F76" t="str">
            <v>三本松</v>
          </cell>
          <cell r="G76">
            <v>54</v>
          </cell>
          <cell r="H76">
            <v>811</v>
          </cell>
          <cell r="I76" t="str">
            <v>小　島</v>
          </cell>
          <cell r="J76">
            <v>8</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812</v>
          </cell>
          <cell r="E77" t="str">
            <v>荒　山</v>
          </cell>
          <cell r="F77" t="str">
            <v>高中央</v>
          </cell>
          <cell r="G77">
            <v>53</v>
          </cell>
          <cell r="H77">
            <v>1102</v>
          </cell>
          <cell r="I77" t="str">
            <v>寺　竹</v>
          </cell>
          <cell r="J77">
            <v>11</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1503</v>
          </cell>
          <cell r="E78" t="str">
            <v>萬　藤</v>
          </cell>
          <cell r="F78" t="str">
            <v>英　明</v>
          </cell>
          <cell r="G78">
            <v>52</v>
          </cell>
          <cell r="H78">
            <v>1205</v>
          </cell>
          <cell r="I78" t="str">
            <v>菊　地</v>
          </cell>
          <cell r="J78">
            <v>12</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816</v>
          </cell>
          <cell r="E79" t="str">
            <v>土　田</v>
          </cell>
          <cell r="F79" t="str">
            <v>高中央</v>
          </cell>
          <cell r="G79">
            <v>51</v>
          </cell>
          <cell r="H79">
            <v>1001</v>
          </cell>
          <cell r="I79" t="str">
            <v>吉　田</v>
          </cell>
          <cell r="J79">
            <v>10</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1004</v>
          </cell>
          <cell r="E80" t="str">
            <v>　北</v>
          </cell>
          <cell r="F80" t="str">
            <v>高　松</v>
          </cell>
          <cell r="G80">
            <v>50</v>
          </cell>
          <cell r="H80">
            <v>3601</v>
          </cell>
          <cell r="I80" t="str">
            <v>山　本</v>
          </cell>
          <cell r="J80">
            <v>36</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204</v>
          </cell>
          <cell r="E81" t="str">
            <v>満　岡</v>
          </cell>
          <cell r="F81" t="str">
            <v>三本松</v>
          </cell>
          <cell r="G81">
            <v>49</v>
          </cell>
          <cell r="H81">
            <v>1204</v>
          </cell>
          <cell r="I81" t="str">
            <v>西　岡</v>
          </cell>
          <cell r="J81">
            <v>12</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3802</v>
          </cell>
          <cell r="E82" t="str">
            <v>齋　賀</v>
          </cell>
          <cell r="F82" t="str">
            <v>観総合</v>
          </cell>
          <cell r="G82">
            <v>48</v>
          </cell>
          <cell r="H82">
            <v>810</v>
          </cell>
          <cell r="I82" t="str">
            <v>葛　西</v>
          </cell>
          <cell r="J82">
            <v>8</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2603</v>
          </cell>
          <cell r="E83" t="str">
            <v>喜　多</v>
          </cell>
          <cell r="F83" t="str">
            <v>丸　亀</v>
          </cell>
          <cell r="G83">
            <v>47</v>
          </cell>
          <cell r="H83">
            <v>1203</v>
          </cell>
          <cell r="I83" t="str">
            <v>田　中</v>
          </cell>
          <cell r="J83">
            <v>12</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1207</v>
          </cell>
          <cell r="E84" t="str">
            <v>後　藤</v>
          </cell>
          <cell r="F84" t="str">
            <v>高桜井</v>
          </cell>
          <cell r="G84">
            <v>46</v>
          </cell>
          <cell r="H84">
            <v>1902</v>
          </cell>
          <cell r="I84" t="str">
            <v>横　井</v>
          </cell>
          <cell r="J84">
            <v>19</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815</v>
          </cell>
          <cell r="E85" t="str">
            <v>石　井</v>
          </cell>
          <cell r="F85" t="str">
            <v>高中央</v>
          </cell>
          <cell r="G85">
            <v>45</v>
          </cell>
          <cell r="H85">
            <v>1901</v>
          </cell>
          <cell r="I85" t="str">
            <v>田　尾</v>
          </cell>
          <cell r="J85">
            <v>19</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3803</v>
          </cell>
          <cell r="E86" t="str">
            <v>塩　田</v>
          </cell>
          <cell r="F86" t="str">
            <v>観総合</v>
          </cell>
          <cell r="G86">
            <v>44</v>
          </cell>
          <cell r="H86">
            <v>1202</v>
          </cell>
          <cell r="I86" t="str">
            <v>津　田</v>
          </cell>
          <cell r="J86">
            <v>12</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1104</v>
          </cell>
          <cell r="E87" t="str">
            <v>大　森</v>
          </cell>
          <cell r="F87" t="str">
            <v>高松一</v>
          </cell>
          <cell r="G87">
            <v>43</v>
          </cell>
          <cell r="H87">
            <v>1201</v>
          </cell>
          <cell r="I87" t="str">
            <v>佐々木</v>
          </cell>
          <cell r="J87">
            <v>12</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D88">
            <v>1401</v>
          </cell>
          <cell r="E88" t="str">
            <v>　梶</v>
          </cell>
          <cell r="F88" t="str">
            <v>香中央</v>
          </cell>
          <cell r="G88">
            <v>42</v>
          </cell>
          <cell r="H88">
            <v>201</v>
          </cell>
          <cell r="I88" t="str">
            <v>寺　井</v>
          </cell>
          <cell r="J88">
            <v>2</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1208</v>
          </cell>
          <cell r="E89" t="str">
            <v>　森</v>
          </cell>
          <cell r="F89" t="str">
            <v>高桜井</v>
          </cell>
          <cell r="G89">
            <v>41</v>
          </cell>
          <cell r="H89">
            <v>102</v>
          </cell>
          <cell r="I89" t="str">
            <v>上　川</v>
          </cell>
          <cell r="J89">
            <v>1</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D90">
            <v>3703</v>
          </cell>
          <cell r="E90" t="str">
            <v>三　宅</v>
          </cell>
          <cell r="F90" t="str">
            <v>観　一</v>
          </cell>
          <cell r="G90">
            <v>40</v>
          </cell>
          <cell r="H90">
            <v>805</v>
          </cell>
          <cell r="I90" t="str">
            <v>小　野</v>
          </cell>
          <cell r="J90">
            <v>8</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3804</v>
          </cell>
          <cell r="E91" t="str">
            <v>藤　田</v>
          </cell>
          <cell r="F91" t="str">
            <v>観総合</v>
          </cell>
          <cell r="G91">
            <v>39</v>
          </cell>
          <cell r="H91">
            <v>1101</v>
          </cell>
          <cell r="I91" t="str">
            <v>山　﨑</v>
          </cell>
          <cell r="J91">
            <v>11</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1209</v>
          </cell>
          <cell r="E92" t="str">
            <v>小笠原</v>
          </cell>
          <cell r="F92" t="str">
            <v>高桜井</v>
          </cell>
          <cell r="G92">
            <v>38</v>
          </cell>
          <cell r="H92">
            <v>807</v>
          </cell>
          <cell r="I92" t="str">
            <v>島　田</v>
          </cell>
          <cell r="J92">
            <v>8</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2602</v>
          </cell>
          <cell r="E93" t="str">
            <v>戸　城</v>
          </cell>
          <cell r="F93" t="str">
            <v>丸　亀</v>
          </cell>
          <cell r="G93">
            <v>37</v>
          </cell>
          <cell r="H93">
            <v>3702</v>
          </cell>
          <cell r="I93" t="str">
            <v>金　藤</v>
          </cell>
          <cell r="J93">
            <v>37</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3603</v>
          </cell>
          <cell r="E94" t="str">
            <v>大　開</v>
          </cell>
          <cell r="F94" t="str">
            <v>笠　田</v>
          </cell>
          <cell r="G94">
            <v>36</v>
          </cell>
          <cell r="H94">
            <v>908</v>
          </cell>
          <cell r="I94" t="str">
            <v>田　村</v>
          </cell>
          <cell r="J94">
            <v>9</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D95">
            <v>910</v>
          </cell>
          <cell r="E95" t="str">
            <v>国　方</v>
          </cell>
          <cell r="F95" t="str">
            <v>高松商</v>
          </cell>
          <cell r="G95">
            <v>35</v>
          </cell>
          <cell r="H95">
            <v>806</v>
          </cell>
          <cell r="I95" t="str">
            <v>納　田</v>
          </cell>
          <cell r="J95">
            <v>8</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3206</v>
          </cell>
          <cell r="E96" t="str">
            <v>山　本</v>
          </cell>
          <cell r="F96" t="str">
            <v>尽　誠</v>
          </cell>
          <cell r="G96">
            <v>34</v>
          </cell>
          <cell r="H96">
            <v>3701</v>
          </cell>
          <cell r="I96" t="str">
            <v>小　野</v>
          </cell>
          <cell r="J96">
            <v>37</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2604</v>
          </cell>
          <cell r="E97" t="str">
            <v>高　木</v>
          </cell>
          <cell r="F97" t="str">
            <v>丸　亀</v>
          </cell>
          <cell r="G97">
            <v>33</v>
          </cell>
          <cell r="H97">
            <v>809</v>
          </cell>
          <cell r="I97" t="str">
            <v>佐々木</v>
          </cell>
          <cell r="J97">
            <v>8</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D98">
            <v>1903</v>
          </cell>
          <cell r="E98" t="str">
            <v>川　東</v>
          </cell>
          <cell r="F98" t="str">
            <v>高松西</v>
          </cell>
          <cell r="G98">
            <v>32</v>
          </cell>
          <cell r="H98">
            <v>909</v>
          </cell>
          <cell r="I98" t="str">
            <v>谷　定</v>
          </cell>
          <cell r="J98">
            <v>9</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D99">
            <v>103</v>
          </cell>
          <cell r="E99" t="str">
            <v>中　川</v>
          </cell>
          <cell r="F99" t="str">
            <v>小中央</v>
          </cell>
          <cell r="G99">
            <v>31</v>
          </cell>
          <cell r="H99">
            <v>803</v>
          </cell>
          <cell r="I99" t="str">
            <v>大　西</v>
          </cell>
          <cell r="J99">
            <v>8</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D100">
            <v>205</v>
          </cell>
          <cell r="E100" t="str">
            <v>河　井</v>
          </cell>
          <cell r="F100" t="str">
            <v>三本松</v>
          </cell>
          <cell r="G100">
            <v>30</v>
          </cell>
          <cell r="H100">
            <v>3508</v>
          </cell>
          <cell r="I100" t="str">
            <v>宮　崎</v>
          </cell>
          <cell r="J100">
            <v>35</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D101">
            <v>1402</v>
          </cell>
          <cell r="E101" t="str">
            <v>植　松</v>
          </cell>
          <cell r="F101" t="str">
            <v>香中央</v>
          </cell>
          <cell r="G101">
            <v>29</v>
          </cell>
          <cell r="H101">
            <v>804</v>
          </cell>
          <cell r="I101" t="str">
            <v>増　田</v>
          </cell>
          <cell r="J101">
            <v>8</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D102">
            <v>3102</v>
          </cell>
          <cell r="E102" t="str">
            <v>谷　村</v>
          </cell>
          <cell r="F102" t="str">
            <v>善　一</v>
          </cell>
          <cell r="G102">
            <v>28</v>
          </cell>
          <cell r="H102">
            <v>808</v>
          </cell>
          <cell r="I102" t="str">
            <v>三　木</v>
          </cell>
          <cell r="J102">
            <v>8</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D103">
            <v>1005</v>
          </cell>
          <cell r="E103" t="str">
            <v>稲　毛</v>
          </cell>
          <cell r="F103" t="str">
            <v>高　松</v>
          </cell>
          <cell r="G103">
            <v>27</v>
          </cell>
          <cell r="H103">
            <v>101</v>
          </cell>
          <cell r="I103" t="str">
            <v>平　間</v>
          </cell>
          <cell r="J103">
            <v>1</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1504</v>
          </cell>
          <cell r="E104" t="str">
            <v>　森</v>
          </cell>
          <cell r="F104" t="str">
            <v>英　明</v>
          </cell>
          <cell r="G104">
            <v>26</v>
          </cell>
          <cell r="H104">
            <v>813</v>
          </cell>
          <cell r="I104" t="str">
            <v>久　保</v>
          </cell>
          <cell r="J104">
            <v>8</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D105">
            <v>1403</v>
          </cell>
          <cell r="E105" t="str">
            <v>半　井</v>
          </cell>
          <cell r="F105" t="str">
            <v>香中央</v>
          </cell>
          <cell r="G105">
            <v>25</v>
          </cell>
          <cell r="H105">
            <v>901</v>
          </cell>
          <cell r="I105" t="str">
            <v>渡　邊</v>
          </cell>
          <cell r="J105">
            <v>9</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817</v>
          </cell>
          <cell r="E106" t="str">
            <v>小　川</v>
          </cell>
          <cell r="F106" t="str">
            <v>高中央</v>
          </cell>
          <cell r="G106">
            <v>24</v>
          </cell>
          <cell r="H106">
            <v>1601</v>
          </cell>
          <cell r="I106" t="str">
            <v>斉　藤</v>
          </cell>
          <cell r="J106">
            <v>16</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3202</v>
          </cell>
          <cell r="E2" t="str">
            <v>窪　田</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4</v>
          </cell>
          <cell r="X2">
            <v>2</v>
          </cell>
          <cell r="Y2">
            <v>1</v>
          </cell>
          <cell r="Z2">
            <v>1</v>
          </cell>
          <cell r="AA2">
            <v>1</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3201</v>
          </cell>
          <cell r="E3" t="str">
            <v>片　桐</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4</v>
          </cell>
          <cell r="X3">
            <v>2</v>
          </cell>
          <cell r="Y3">
            <v>1</v>
          </cell>
          <cell r="Z3">
            <v>1</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3501</v>
          </cell>
          <cell r="E4" t="str">
            <v>樋　口</v>
          </cell>
          <cell r="F4" t="str">
            <v>香川西</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4</v>
          </cell>
          <cell r="X4">
            <v>2</v>
          </cell>
          <cell r="Y4">
            <v>1</v>
          </cell>
          <cell r="Z4">
            <v>1</v>
          </cell>
          <cell r="AA4">
            <v>1</v>
          </cell>
          <cell r="AB4">
            <v>1</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3502</v>
          </cell>
          <cell r="E5" t="str">
            <v>中　嶋</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4</v>
          </cell>
          <cell r="X5">
            <v>2</v>
          </cell>
          <cell r="Y5">
            <v>1</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3205</v>
          </cell>
          <cell r="E6" t="str">
            <v>藤　井</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4</v>
          </cell>
          <cell r="X6">
            <v>2</v>
          </cell>
          <cell r="Y6">
            <v>1</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3211</v>
          </cell>
          <cell r="E7" t="str">
            <v>石　原</v>
          </cell>
          <cell r="F7" t="str">
            <v>尽　誠</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4</v>
          </cell>
          <cell r="X7">
            <v>2</v>
          </cell>
          <cell r="Y7">
            <v>1</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3503</v>
          </cell>
          <cell r="E8" t="str">
            <v>前　田</v>
          </cell>
          <cell r="F8" t="str">
            <v>香川西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4</v>
          </cell>
          <cell r="X8">
            <v>2</v>
          </cell>
          <cell r="Y8">
            <v>1</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3206</v>
          </cell>
          <cell r="E9" t="str">
            <v>大　恵</v>
          </cell>
          <cell r="F9" t="str">
            <v>尽　誠</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4</v>
          </cell>
          <cell r="X9">
            <v>2</v>
          </cell>
          <cell r="Y9">
            <v>1</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801</v>
          </cell>
          <cell r="E10" t="str">
            <v>井　原</v>
          </cell>
          <cell r="F10" t="str">
            <v>高中央</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4</v>
          </cell>
          <cell r="X10">
            <v>2</v>
          </cell>
          <cell r="Y10">
            <v>1</v>
          </cell>
          <cell r="Z10">
            <v>1</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3203</v>
          </cell>
          <cell r="E11" t="str">
            <v>大　西</v>
          </cell>
          <cell r="F11" t="str">
            <v>尽　誠</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4</v>
          </cell>
          <cell r="X11">
            <v>2</v>
          </cell>
          <cell r="Y11">
            <v>1</v>
          </cell>
          <cell r="Z11">
            <v>1</v>
          </cell>
          <cell r="AA11">
            <v>1</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4501</v>
          </cell>
          <cell r="E12" t="str">
            <v>大　江</v>
          </cell>
          <cell r="F12" t="str">
            <v>五　峯</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4</v>
          </cell>
          <cell r="X12">
            <v>2</v>
          </cell>
          <cell r="Y12">
            <v>1</v>
          </cell>
          <cell r="Z12">
            <v>1</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3204</v>
          </cell>
          <cell r="E13" t="str">
            <v>村　上</v>
          </cell>
          <cell r="F13" t="str">
            <v>尽　誠</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4</v>
          </cell>
          <cell r="X13">
            <v>2</v>
          </cell>
          <cell r="Y13">
            <v>1</v>
          </cell>
          <cell r="Z13">
            <v>1</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3210</v>
          </cell>
          <cell r="E14" t="str">
            <v>川　島</v>
          </cell>
          <cell r="F14" t="str">
            <v>尽　誠</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4</v>
          </cell>
          <cell r="X14">
            <v>2</v>
          </cell>
          <cell r="Y14">
            <v>1</v>
          </cell>
          <cell r="Z14">
            <v>1</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3208</v>
          </cell>
          <cell r="E15" t="str">
            <v>山　地</v>
          </cell>
          <cell r="F15" t="str">
            <v>尽　誠</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4</v>
          </cell>
          <cell r="X15">
            <v>2</v>
          </cell>
          <cell r="Y15">
            <v>1</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3209</v>
          </cell>
          <cell r="E16" t="str">
            <v>武　田</v>
          </cell>
          <cell r="F16" t="str">
            <v>尽　誠</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4</v>
          </cell>
          <cell r="X16">
            <v>2</v>
          </cell>
          <cell r="Y16">
            <v>1</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4201</v>
          </cell>
          <cell r="E17" t="str">
            <v>藤　原</v>
          </cell>
          <cell r="F17" t="str">
            <v>ASC</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4</v>
          </cell>
          <cell r="X17">
            <v>2</v>
          </cell>
          <cell r="Y17">
            <v>1</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3207</v>
          </cell>
          <cell r="E18" t="str">
            <v>鉄　野</v>
          </cell>
          <cell r="F18" t="str">
            <v>尽　誠</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4</v>
          </cell>
          <cell r="X18">
            <v>2</v>
          </cell>
          <cell r="Y18">
            <v>1</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3504</v>
          </cell>
          <cell r="E19" t="str">
            <v>山　下</v>
          </cell>
          <cell r="F19" t="str">
            <v>香川西</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4</v>
          </cell>
          <cell r="X19">
            <v>2</v>
          </cell>
          <cell r="Y19">
            <v>1</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902</v>
          </cell>
          <cell r="E20" t="str">
            <v>杢　村</v>
          </cell>
          <cell r="F20" t="str">
            <v>高松商</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4</v>
          </cell>
          <cell r="X20">
            <v>2</v>
          </cell>
          <cell r="Y20">
            <v>1</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806</v>
          </cell>
          <cell r="E21" t="str">
            <v>武　田</v>
          </cell>
          <cell r="F21" t="str">
            <v>高中央</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4</v>
          </cell>
          <cell r="X21">
            <v>2</v>
          </cell>
          <cell r="Y21">
            <v>1</v>
          </cell>
          <cell r="Z21">
            <v>1</v>
          </cell>
          <cell r="AA21">
            <v>1</v>
          </cell>
          <cell r="AB21">
            <v>1</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3506</v>
          </cell>
          <cell r="E22" t="str">
            <v>大　江</v>
          </cell>
          <cell r="F22" t="str">
            <v>香川西</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4</v>
          </cell>
          <cell r="X22">
            <v>2</v>
          </cell>
          <cell r="Y22">
            <v>1</v>
          </cell>
          <cell r="Z22">
            <v>1</v>
          </cell>
          <cell r="AA22">
            <v>1</v>
          </cell>
          <cell r="AB22">
            <v>1</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3505</v>
          </cell>
          <cell r="E23" t="str">
            <v>鬼　松</v>
          </cell>
          <cell r="F23" t="str">
            <v>香川西</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4</v>
          </cell>
          <cell r="X23">
            <v>2</v>
          </cell>
          <cell r="Y23">
            <v>1</v>
          </cell>
          <cell r="Z23">
            <v>1</v>
          </cell>
          <cell r="AA23">
            <v>1</v>
          </cell>
          <cell r="AB23">
            <v>1</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901</v>
          </cell>
          <cell r="E24" t="str">
            <v>德　永</v>
          </cell>
          <cell r="F24" t="str">
            <v>高松商</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4</v>
          </cell>
          <cell r="X24">
            <v>2</v>
          </cell>
          <cell r="Y24">
            <v>1</v>
          </cell>
          <cell r="Z24">
            <v>1</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903</v>
          </cell>
          <cell r="E25" t="str">
            <v>久　保</v>
          </cell>
          <cell r="F25" t="str">
            <v>高松商</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4</v>
          </cell>
          <cell r="X25">
            <v>2</v>
          </cell>
          <cell r="Y25">
            <v>1</v>
          </cell>
          <cell r="Z25">
            <v>1</v>
          </cell>
          <cell r="AA25">
            <v>1</v>
          </cell>
          <cell r="AB25">
            <v>1</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1901</v>
          </cell>
          <cell r="E26" t="str">
            <v>藤　原</v>
          </cell>
          <cell r="F26" t="str">
            <v>高松西</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4</v>
          </cell>
          <cell r="X26">
            <v>2</v>
          </cell>
          <cell r="Y26">
            <v>1</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804</v>
          </cell>
          <cell r="E27" t="str">
            <v>　泉</v>
          </cell>
          <cell r="F27" t="str">
            <v>高中央</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4</v>
          </cell>
          <cell r="X27">
            <v>2</v>
          </cell>
          <cell r="Y27">
            <v>1</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905</v>
          </cell>
          <cell r="E28" t="str">
            <v>森　北</v>
          </cell>
          <cell r="F28" t="str">
            <v>高松商</v>
          </cell>
          <cell r="G28" t="str">
            <v/>
          </cell>
          <cell r="H28" t="str">
            <v/>
          </cell>
          <cell r="I28" t="str">
            <v/>
          </cell>
          <cell r="J28" t="str">
            <v/>
          </cell>
          <cell r="K28">
            <v>2</v>
          </cell>
          <cell r="L28">
            <v>3</v>
          </cell>
          <cell r="M28">
            <v>6</v>
          </cell>
          <cell r="N28">
            <v>6</v>
          </cell>
          <cell r="O28">
            <v>27</v>
          </cell>
          <cell r="P28">
            <v>27</v>
          </cell>
          <cell r="Q28" t="str">
            <v/>
          </cell>
          <cell r="R28" t="str">
            <v/>
          </cell>
          <cell r="S28" t="str">
            <v/>
          </cell>
          <cell r="T28" t="str">
            <v/>
          </cell>
          <cell r="U28" t="str">
            <v/>
          </cell>
          <cell r="V28" t="str">
            <v/>
          </cell>
          <cell r="W28">
            <v>4</v>
          </cell>
          <cell r="X28">
            <v>2</v>
          </cell>
          <cell r="Y28">
            <v>1</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906</v>
          </cell>
          <cell r="E29" t="str">
            <v>山　下</v>
          </cell>
          <cell r="F29" t="str">
            <v>高松商</v>
          </cell>
          <cell r="G29" t="str">
            <v/>
          </cell>
          <cell r="H29" t="str">
            <v/>
          </cell>
          <cell r="I29" t="str">
            <v/>
          </cell>
          <cell r="J29" t="str">
            <v/>
          </cell>
          <cell r="K29">
            <v>1</v>
          </cell>
          <cell r="L29">
            <v>4</v>
          </cell>
          <cell r="M29">
            <v>5</v>
          </cell>
          <cell r="N29">
            <v>5</v>
          </cell>
          <cell r="O29">
            <v>28</v>
          </cell>
          <cell r="P29">
            <v>28</v>
          </cell>
          <cell r="Q29" t="str">
            <v/>
          </cell>
          <cell r="R29" t="str">
            <v/>
          </cell>
          <cell r="S29" t="str">
            <v/>
          </cell>
          <cell r="T29" t="str">
            <v/>
          </cell>
          <cell r="U29" t="str">
            <v/>
          </cell>
          <cell r="V29" t="str">
            <v/>
          </cell>
          <cell r="W29">
            <v>4</v>
          </cell>
          <cell r="X29">
            <v>2</v>
          </cell>
          <cell r="Y29">
            <v>1</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1101</v>
          </cell>
          <cell r="E30" t="str">
            <v>黒　島</v>
          </cell>
          <cell r="F30" t="str">
            <v>高松一</v>
          </cell>
          <cell r="G30" t="str">
            <v/>
          </cell>
          <cell r="H30" t="str">
            <v/>
          </cell>
          <cell r="I30" t="str">
            <v/>
          </cell>
          <cell r="J30" t="str">
            <v/>
          </cell>
          <cell r="K30">
            <v>1</v>
          </cell>
          <cell r="L30">
            <v>4</v>
          </cell>
          <cell r="M30">
            <v>4</v>
          </cell>
          <cell r="N30">
            <v>4</v>
          </cell>
          <cell r="O30">
            <v>29</v>
          </cell>
          <cell r="P30">
            <v>29</v>
          </cell>
          <cell r="Q30" t="str">
            <v/>
          </cell>
          <cell r="R30" t="str">
            <v/>
          </cell>
          <cell r="S30" t="str">
            <v/>
          </cell>
          <cell r="T30" t="str">
            <v/>
          </cell>
          <cell r="U30" t="str">
            <v/>
          </cell>
          <cell r="V30" t="str">
            <v/>
          </cell>
          <cell r="W30">
            <v>4</v>
          </cell>
          <cell r="X30">
            <v>2</v>
          </cell>
          <cell r="Y30">
            <v>1</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802</v>
          </cell>
          <cell r="E31" t="str">
            <v>山　口</v>
          </cell>
          <cell r="F31" t="str">
            <v>高中央</v>
          </cell>
          <cell r="G31" t="str">
            <v/>
          </cell>
          <cell r="H31" t="str">
            <v/>
          </cell>
          <cell r="I31" t="str">
            <v/>
          </cell>
          <cell r="J31" t="str">
            <v/>
          </cell>
          <cell r="K31">
            <v>2</v>
          </cell>
          <cell r="L31">
            <v>3</v>
          </cell>
          <cell r="M31">
            <v>3</v>
          </cell>
          <cell r="N31">
            <v>3</v>
          </cell>
          <cell r="O31">
            <v>30</v>
          </cell>
          <cell r="P31">
            <v>30</v>
          </cell>
          <cell r="Q31" t="str">
            <v/>
          </cell>
          <cell r="R31" t="str">
            <v/>
          </cell>
          <cell r="S31" t="str">
            <v/>
          </cell>
          <cell r="T31" t="str">
            <v/>
          </cell>
          <cell r="U31" t="str">
            <v/>
          </cell>
          <cell r="V31" t="str">
            <v/>
          </cell>
          <cell r="W31">
            <v>4</v>
          </cell>
          <cell r="X31">
            <v>2</v>
          </cell>
          <cell r="Y31">
            <v>1</v>
          </cell>
          <cell r="Z31">
            <v>1</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7</v>
          </cell>
          <cell r="C32" t="str">
            <v>○</v>
          </cell>
          <cell r="D32">
            <v>101</v>
          </cell>
          <cell r="E32" t="str">
            <v>中　川</v>
          </cell>
          <cell r="F32" t="str">
            <v>小中央</v>
          </cell>
          <cell r="G32" t="str">
            <v/>
          </cell>
          <cell r="H32" t="str">
            <v/>
          </cell>
          <cell r="I32" t="str">
            <v/>
          </cell>
          <cell r="J32" t="str">
            <v/>
          </cell>
          <cell r="K32">
            <v>2</v>
          </cell>
          <cell r="L32">
            <v>2</v>
          </cell>
          <cell r="M32">
            <v>2</v>
          </cell>
          <cell r="N32">
            <v>2</v>
          </cell>
          <cell r="O32">
            <v>31</v>
          </cell>
          <cell r="P32">
            <v>31</v>
          </cell>
          <cell r="Q32">
            <v>2</v>
          </cell>
          <cell r="R32">
            <v>2</v>
          </cell>
          <cell r="S32">
            <v>2</v>
          </cell>
          <cell r="T32">
            <v>2</v>
          </cell>
          <cell r="U32">
            <v>31</v>
          </cell>
          <cell r="V32">
            <v>31</v>
          </cell>
          <cell r="W32">
            <v>4</v>
          </cell>
          <cell r="X32">
            <v>2</v>
          </cell>
          <cell r="Y32">
            <v>1</v>
          </cell>
          <cell r="Z32">
            <v>1</v>
          </cell>
          <cell r="AA32">
            <v>1</v>
          </cell>
          <cell r="AB32">
            <v>1</v>
          </cell>
          <cell r="AC32" t="str">
            <v>×</v>
          </cell>
          <cell r="AD32" t="str">
            <v>×</v>
          </cell>
          <cell r="AE32" t="e">
            <v>#N/A</v>
          </cell>
          <cell r="AF32" t="str">
            <v>○</v>
          </cell>
          <cell r="AG32" t="str">
            <v>○</v>
          </cell>
          <cell r="AH32" t="e">
            <v>#N/A</v>
          </cell>
          <cell r="AI32" t="e">
            <v>#N/A</v>
          </cell>
          <cell r="AJ32">
            <v>31</v>
          </cell>
          <cell r="AK32" t="str">
            <v/>
          </cell>
        </row>
        <row r="33">
          <cell r="A33">
            <v>32</v>
          </cell>
          <cell r="B33">
            <v>7</v>
          </cell>
          <cell r="C33" t="str">
            <v>○</v>
          </cell>
          <cell r="D33">
            <v>805</v>
          </cell>
          <cell r="E33" t="str">
            <v>田　井</v>
          </cell>
          <cell r="F33" t="str">
            <v>高中央</v>
          </cell>
          <cell r="G33" t="str">
            <v/>
          </cell>
          <cell r="H33" t="str">
            <v/>
          </cell>
          <cell r="I33" t="str">
            <v/>
          </cell>
          <cell r="J33" t="str">
            <v/>
          </cell>
          <cell r="K33">
            <v>1</v>
          </cell>
          <cell r="L33">
            <v>1</v>
          </cell>
          <cell r="M33">
            <v>1</v>
          </cell>
          <cell r="N33">
            <v>1</v>
          </cell>
          <cell r="O33">
            <v>32</v>
          </cell>
          <cell r="P33">
            <v>32</v>
          </cell>
          <cell r="Q33" t="str">
            <v/>
          </cell>
          <cell r="R33" t="str">
            <v/>
          </cell>
          <cell r="S33" t="str">
            <v/>
          </cell>
          <cell r="T33" t="str">
            <v/>
          </cell>
          <cell r="U33" t="str">
            <v/>
          </cell>
          <cell r="V33" t="str">
            <v/>
          </cell>
          <cell r="W33">
            <v>4</v>
          </cell>
          <cell r="X33">
            <v>2</v>
          </cell>
          <cell r="Y33">
            <v>1</v>
          </cell>
          <cell r="Z33">
            <v>1</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2201</v>
          </cell>
          <cell r="E34" t="str">
            <v>吉　原</v>
          </cell>
          <cell r="F34" t="str">
            <v>坂　出</v>
          </cell>
          <cell r="G34" t="str">
            <v/>
          </cell>
          <cell r="H34" t="str">
            <v/>
          </cell>
          <cell r="I34" t="str">
            <v/>
          </cell>
          <cell r="J34" t="str">
            <v/>
          </cell>
          <cell r="K34">
            <v>1</v>
          </cell>
          <cell r="L34">
            <v>1</v>
          </cell>
          <cell r="M34">
            <v>1</v>
          </cell>
          <cell r="N34">
            <v>1</v>
          </cell>
          <cell r="O34">
            <v>32</v>
          </cell>
          <cell r="P34">
            <v>33</v>
          </cell>
          <cell r="Q34" t="str">
            <v/>
          </cell>
          <cell r="R34" t="str">
            <v/>
          </cell>
          <cell r="S34" t="str">
            <v/>
          </cell>
          <cell r="T34" t="str">
            <v/>
          </cell>
          <cell r="U34" t="str">
            <v/>
          </cell>
          <cell r="V34" t="str">
            <v/>
          </cell>
          <cell r="W34">
            <v>4</v>
          </cell>
          <cell r="X34">
            <v>2</v>
          </cell>
          <cell r="Y34">
            <v>1</v>
          </cell>
          <cell r="Z34">
            <v>1</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803</v>
          </cell>
          <cell r="E35" t="str">
            <v>山　下</v>
          </cell>
          <cell r="F35" t="str">
            <v>高中央</v>
          </cell>
          <cell r="G35" t="str">
            <v/>
          </cell>
          <cell r="H35" t="str">
            <v/>
          </cell>
          <cell r="I35" t="str">
            <v/>
          </cell>
          <cell r="J35" t="str">
            <v/>
          </cell>
          <cell r="K35">
            <v>2</v>
          </cell>
          <cell r="L35">
            <v>2</v>
          </cell>
          <cell r="M35">
            <v>2</v>
          </cell>
          <cell r="N35">
            <v>2</v>
          </cell>
          <cell r="O35">
            <v>31</v>
          </cell>
          <cell r="P35">
            <v>34</v>
          </cell>
          <cell r="Q35" t="str">
            <v/>
          </cell>
          <cell r="R35" t="str">
            <v/>
          </cell>
          <cell r="S35" t="str">
            <v/>
          </cell>
          <cell r="T35" t="str">
            <v/>
          </cell>
          <cell r="U35" t="str">
            <v/>
          </cell>
          <cell r="V35" t="str">
            <v/>
          </cell>
          <cell r="W35">
            <v>4</v>
          </cell>
          <cell r="X35">
            <v>2</v>
          </cell>
          <cell r="Y35">
            <v>1</v>
          </cell>
          <cell r="Z35">
            <v>1</v>
          </cell>
          <cell r="AA35">
            <v>1</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①</v>
          </cell>
          <cell r="D36">
            <v>1902</v>
          </cell>
          <cell r="E36" t="str">
            <v>橋　本</v>
          </cell>
          <cell r="F36" t="str">
            <v>高松西</v>
          </cell>
          <cell r="G36" t="str">
            <v/>
          </cell>
          <cell r="H36" t="str">
            <v/>
          </cell>
          <cell r="I36" t="str">
            <v/>
          </cell>
          <cell r="J36" t="str">
            <v/>
          </cell>
          <cell r="K36">
            <v>2</v>
          </cell>
          <cell r="L36">
            <v>3</v>
          </cell>
          <cell r="M36">
            <v>3</v>
          </cell>
          <cell r="N36">
            <v>3</v>
          </cell>
          <cell r="O36">
            <v>30</v>
          </cell>
          <cell r="P36">
            <v>35</v>
          </cell>
          <cell r="Q36" t="str">
            <v/>
          </cell>
          <cell r="R36" t="str">
            <v/>
          </cell>
          <cell r="S36" t="str">
            <v/>
          </cell>
          <cell r="T36" t="str">
            <v/>
          </cell>
          <cell r="U36" t="str">
            <v/>
          </cell>
          <cell r="V36" t="str">
            <v/>
          </cell>
          <cell r="W36">
            <v>4</v>
          </cell>
          <cell r="X36">
            <v>2</v>
          </cell>
          <cell r="Y36">
            <v>1</v>
          </cell>
          <cell r="Z36">
            <v>1</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1501</v>
          </cell>
          <cell r="E37" t="str">
            <v>杉　野</v>
          </cell>
          <cell r="F37" t="str">
            <v>英　明</v>
          </cell>
          <cell r="G37" t="str">
            <v/>
          </cell>
          <cell r="H37" t="str">
            <v/>
          </cell>
          <cell r="I37" t="str">
            <v/>
          </cell>
          <cell r="J37" t="str">
            <v/>
          </cell>
          <cell r="K37">
            <v>1</v>
          </cell>
          <cell r="L37">
            <v>4</v>
          </cell>
          <cell r="M37">
            <v>4</v>
          </cell>
          <cell r="N37">
            <v>4</v>
          </cell>
          <cell r="O37">
            <v>29</v>
          </cell>
          <cell r="P37">
            <v>36</v>
          </cell>
          <cell r="Q37" t="str">
            <v/>
          </cell>
          <cell r="R37" t="str">
            <v/>
          </cell>
          <cell r="S37" t="str">
            <v/>
          </cell>
          <cell r="T37" t="str">
            <v/>
          </cell>
          <cell r="U37" t="str">
            <v/>
          </cell>
          <cell r="V37" t="str">
            <v/>
          </cell>
          <cell r="W37">
            <v>4</v>
          </cell>
          <cell r="X37">
            <v>2</v>
          </cell>
          <cell r="Y37">
            <v>1</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1001</v>
          </cell>
          <cell r="E38" t="str">
            <v>山　下</v>
          </cell>
          <cell r="F38" t="str">
            <v>高　松</v>
          </cell>
          <cell r="G38" t="str">
            <v/>
          </cell>
          <cell r="H38" t="str">
            <v/>
          </cell>
          <cell r="I38" t="str">
            <v/>
          </cell>
          <cell r="J38" t="str">
            <v/>
          </cell>
          <cell r="K38">
            <v>1</v>
          </cell>
          <cell r="L38">
            <v>4</v>
          </cell>
          <cell r="M38">
            <v>5</v>
          </cell>
          <cell r="N38">
            <v>5</v>
          </cell>
          <cell r="O38">
            <v>28</v>
          </cell>
          <cell r="P38">
            <v>37</v>
          </cell>
          <cell r="Q38" t="str">
            <v/>
          </cell>
          <cell r="R38" t="str">
            <v/>
          </cell>
          <cell r="S38" t="str">
            <v/>
          </cell>
          <cell r="T38" t="str">
            <v/>
          </cell>
          <cell r="U38" t="str">
            <v/>
          </cell>
          <cell r="V38" t="str">
            <v/>
          </cell>
          <cell r="W38">
            <v>4</v>
          </cell>
          <cell r="X38">
            <v>2</v>
          </cell>
          <cell r="Y38">
            <v>1</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1601</v>
          </cell>
          <cell r="E39" t="str">
            <v>齊　藤</v>
          </cell>
          <cell r="F39" t="str">
            <v>高工芸</v>
          </cell>
          <cell r="G39" t="str">
            <v/>
          </cell>
          <cell r="H39" t="str">
            <v/>
          </cell>
          <cell r="I39" t="str">
            <v/>
          </cell>
          <cell r="J39" t="str">
            <v/>
          </cell>
          <cell r="K39">
            <v>2</v>
          </cell>
          <cell r="L39">
            <v>3</v>
          </cell>
          <cell r="M39">
            <v>6</v>
          </cell>
          <cell r="N39">
            <v>6</v>
          </cell>
          <cell r="O39">
            <v>27</v>
          </cell>
          <cell r="P39">
            <v>38</v>
          </cell>
          <cell r="Q39" t="str">
            <v/>
          </cell>
          <cell r="R39" t="str">
            <v/>
          </cell>
          <cell r="S39" t="str">
            <v/>
          </cell>
          <cell r="T39" t="str">
            <v/>
          </cell>
          <cell r="U39" t="str">
            <v/>
          </cell>
          <cell r="V39" t="str">
            <v/>
          </cell>
          <cell r="W39">
            <v>4</v>
          </cell>
          <cell r="X39">
            <v>2</v>
          </cell>
          <cell r="Y39">
            <v>1</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1903</v>
          </cell>
          <cell r="E40" t="str">
            <v>庄　田</v>
          </cell>
          <cell r="F40" t="str">
            <v>高松西</v>
          </cell>
          <cell r="G40" t="str">
            <v/>
          </cell>
          <cell r="H40" t="str">
            <v/>
          </cell>
          <cell r="I40" t="str">
            <v/>
          </cell>
          <cell r="J40" t="str">
            <v/>
          </cell>
          <cell r="K40">
            <v>2</v>
          </cell>
          <cell r="L40">
            <v>2</v>
          </cell>
          <cell r="M40">
            <v>7</v>
          </cell>
          <cell r="N40">
            <v>7</v>
          </cell>
          <cell r="O40">
            <v>26</v>
          </cell>
          <cell r="P40">
            <v>39</v>
          </cell>
          <cell r="Q40" t="str">
            <v/>
          </cell>
          <cell r="R40" t="str">
            <v/>
          </cell>
          <cell r="S40" t="str">
            <v/>
          </cell>
          <cell r="T40" t="str">
            <v/>
          </cell>
          <cell r="U40" t="str">
            <v/>
          </cell>
          <cell r="V40" t="str">
            <v/>
          </cell>
          <cell r="W40">
            <v>4</v>
          </cell>
          <cell r="X40">
            <v>2</v>
          </cell>
          <cell r="Y40">
            <v>1</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3507</v>
          </cell>
          <cell r="E41" t="str">
            <v>　槐</v>
          </cell>
          <cell r="F41" t="str">
            <v>香川西</v>
          </cell>
          <cell r="G41" t="str">
            <v/>
          </cell>
          <cell r="H41" t="str">
            <v/>
          </cell>
          <cell r="I41" t="str">
            <v/>
          </cell>
          <cell r="J41" t="str">
            <v/>
          </cell>
          <cell r="K41">
            <v>1</v>
          </cell>
          <cell r="L41">
            <v>1</v>
          </cell>
          <cell r="M41">
            <v>8</v>
          </cell>
          <cell r="N41">
            <v>8</v>
          </cell>
          <cell r="O41">
            <v>25</v>
          </cell>
          <cell r="P41">
            <v>40</v>
          </cell>
          <cell r="Q41" t="str">
            <v/>
          </cell>
          <cell r="R41" t="str">
            <v/>
          </cell>
          <cell r="S41" t="str">
            <v/>
          </cell>
          <cell r="T41" t="str">
            <v/>
          </cell>
          <cell r="U41" t="str">
            <v/>
          </cell>
          <cell r="V41" t="str">
            <v/>
          </cell>
          <cell r="W41">
            <v>4</v>
          </cell>
          <cell r="X41">
            <v>2</v>
          </cell>
          <cell r="Y41">
            <v>1</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6</v>
          </cell>
          <cell r="C42" t="str">
            <v>①</v>
          </cell>
          <cell r="D42">
            <v>3801</v>
          </cell>
          <cell r="E42" t="str">
            <v>山　本</v>
          </cell>
          <cell r="F42" t="str">
            <v>観総合</v>
          </cell>
          <cell r="G42" t="str">
            <v/>
          </cell>
          <cell r="H42" t="str">
            <v/>
          </cell>
          <cell r="I42" t="str">
            <v/>
          </cell>
          <cell r="J42" t="str">
            <v/>
          </cell>
          <cell r="K42">
            <v>1</v>
          </cell>
          <cell r="L42">
            <v>1</v>
          </cell>
          <cell r="M42">
            <v>8</v>
          </cell>
          <cell r="N42">
            <v>9</v>
          </cell>
          <cell r="O42">
            <v>24</v>
          </cell>
          <cell r="P42">
            <v>41</v>
          </cell>
          <cell r="Q42" t="str">
            <v/>
          </cell>
          <cell r="R42" t="str">
            <v/>
          </cell>
          <cell r="S42" t="str">
            <v/>
          </cell>
          <cell r="T42" t="str">
            <v/>
          </cell>
          <cell r="U42" t="str">
            <v/>
          </cell>
          <cell r="V42" t="str">
            <v/>
          </cell>
          <cell r="W42">
            <v>4</v>
          </cell>
          <cell r="X42">
            <v>2</v>
          </cell>
          <cell r="Y42">
            <v>1</v>
          </cell>
          <cell r="Z42">
            <v>1</v>
          </cell>
          <cell r="AA42">
            <v>1</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6</v>
          </cell>
          <cell r="C43" t="str">
            <v>①</v>
          </cell>
          <cell r="D43">
            <v>2601</v>
          </cell>
          <cell r="E43" t="str">
            <v>倉　渕</v>
          </cell>
          <cell r="F43" t="str">
            <v>丸　亀</v>
          </cell>
          <cell r="G43" t="str">
            <v/>
          </cell>
          <cell r="H43" t="str">
            <v/>
          </cell>
          <cell r="I43" t="str">
            <v/>
          </cell>
          <cell r="J43" t="str">
            <v/>
          </cell>
          <cell r="K43">
            <v>2</v>
          </cell>
          <cell r="L43">
            <v>2</v>
          </cell>
          <cell r="M43">
            <v>7</v>
          </cell>
          <cell r="N43">
            <v>10</v>
          </cell>
          <cell r="O43">
            <v>23</v>
          </cell>
          <cell r="P43">
            <v>42</v>
          </cell>
          <cell r="Q43" t="str">
            <v/>
          </cell>
          <cell r="R43" t="str">
            <v/>
          </cell>
          <cell r="S43" t="str">
            <v/>
          </cell>
          <cell r="T43" t="str">
            <v/>
          </cell>
          <cell r="U43" t="str">
            <v/>
          </cell>
          <cell r="V43" t="str">
            <v/>
          </cell>
          <cell r="W43">
            <v>4</v>
          </cell>
          <cell r="X43">
            <v>2</v>
          </cell>
          <cell r="Y43">
            <v>1</v>
          </cell>
          <cell r="Z43">
            <v>1</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6</v>
          </cell>
          <cell r="C44" t="str">
            <v>①</v>
          </cell>
          <cell r="D44">
            <v>807</v>
          </cell>
          <cell r="E44" t="str">
            <v>中　村</v>
          </cell>
          <cell r="F44" t="str">
            <v>高中央</v>
          </cell>
          <cell r="G44" t="str">
            <v/>
          </cell>
          <cell r="H44" t="str">
            <v/>
          </cell>
          <cell r="I44" t="str">
            <v/>
          </cell>
          <cell r="J44" t="str">
            <v/>
          </cell>
          <cell r="K44">
            <v>2</v>
          </cell>
          <cell r="L44">
            <v>3</v>
          </cell>
          <cell r="M44">
            <v>6</v>
          </cell>
          <cell r="N44">
            <v>11</v>
          </cell>
          <cell r="O44">
            <v>22</v>
          </cell>
          <cell r="P44">
            <v>43</v>
          </cell>
          <cell r="Q44" t="str">
            <v/>
          </cell>
          <cell r="R44" t="str">
            <v/>
          </cell>
          <cell r="S44" t="str">
            <v/>
          </cell>
          <cell r="T44" t="str">
            <v/>
          </cell>
          <cell r="U44" t="str">
            <v/>
          </cell>
          <cell r="V44" t="str">
            <v/>
          </cell>
          <cell r="W44">
            <v>4</v>
          </cell>
          <cell r="X44">
            <v>2</v>
          </cell>
          <cell r="Y44">
            <v>1</v>
          </cell>
          <cell r="Z44">
            <v>1</v>
          </cell>
          <cell r="AA44">
            <v>1</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6</v>
          </cell>
          <cell r="C45" t="str">
            <v>①</v>
          </cell>
          <cell r="D45">
            <v>808</v>
          </cell>
          <cell r="E45" t="str">
            <v>横　井</v>
          </cell>
          <cell r="F45" t="str">
            <v>高中央</v>
          </cell>
          <cell r="G45" t="str">
            <v/>
          </cell>
          <cell r="H45" t="str">
            <v/>
          </cell>
          <cell r="I45" t="str">
            <v/>
          </cell>
          <cell r="J45" t="str">
            <v/>
          </cell>
          <cell r="K45">
            <v>1</v>
          </cell>
          <cell r="L45">
            <v>4</v>
          </cell>
          <cell r="M45">
            <v>5</v>
          </cell>
          <cell r="N45">
            <v>12</v>
          </cell>
          <cell r="O45">
            <v>21</v>
          </cell>
          <cell r="P45">
            <v>44</v>
          </cell>
          <cell r="Q45" t="str">
            <v/>
          </cell>
          <cell r="R45" t="str">
            <v/>
          </cell>
          <cell r="S45" t="str">
            <v/>
          </cell>
          <cell r="T45" t="str">
            <v/>
          </cell>
          <cell r="U45" t="str">
            <v/>
          </cell>
          <cell r="V45" t="str">
            <v/>
          </cell>
          <cell r="W45">
            <v>4</v>
          </cell>
          <cell r="X45">
            <v>2</v>
          </cell>
          <cell r="Y45">
            <v>1</v>
          </cell>
          <cell r="Z45">
            <v>1</v>
          </cell>
          <cell r="AA45">
            <v>1</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6</v>
          </cell>
          <cell r="C46" t="str">
            <v>①</v>
          </cell>
          <cell r="D46">
            <v>904</v>
          </cell>
          <cell r="E46" t="str">
            <v>中　尾</v>
          </cell>
          <cell r="F46" t="str">
            <v>高松商</v>
          </cell>
          <cell r="G46" t="str">
            <v/>
          </cell>
          <cell r="H46" t="str">
            <v/>
          </cell>
          <cell r="I46" t="str">
            <v/>
          </cell>
          <cell r="J46" t="str">
            <v/>
          </cell>
          <cell r="K46">
            <v>1</v>
          </cell>
          <cell r="L46">
            <v>4</v>
          </cell>
          <cell r="M46">
            <v>4</v>
          </cell>
          <cell r="N46">
            <v>13</v>
          </cell>
          <cell r="O46">
            <v>20</v>
          </cell>
          <cell r="P46">
            <v>45</v>
          </cell>
          <cell r="Q46" t="str">
            <v/>
          </cell>
          <cell r="R46" t="str">
            <v/>
          </cell>
          <cell r="S46" t="str">
            <v/>
          </cell>
          <cell r="T46" t="str">
            <v/>
          </cell>
          <cell r="U46" t="str">
            <v/>
          </cell>
          <cell r="V46" t="str">
            <v/>
          </cell>
          <cell r="W46">
            <v>4</v>
          </cell>
          <cell r="X46">
            <v>2</v>
          </cell>
          <cell r="Y46">
            <v>1</v>
          </cell>
          <cell r="Z46">
            <v>1</v>
          </cell>
          <cell r="AA46">
            <v>1</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6</v>
          </cell>
          <cell r="C47" t="str">
            <v>①</v>
          </cell>
          <cell r="D47">
            <v>1401</v>
          </cell>
          <cell r="E47" t="str">
            <v>松　本</v>
          </cell>
          <cell r="F47" t="str">
            <v>香中央</v>
          </cell>
          <cell r="G47" t="str">
            <v/>
          </cell>
          <cell r="H47" t="str">
            <v/>
          </cell>
          <cell r="I47" t="str">
            <v/>
          </cell>
          <cell r="J47" t="str">
            <v/>
          </cell>
          <cell r="K47">
            <v>2</v>
          </cell>
          <cell r="L47">
            <v>3</v>
          </cell>
          <cell r="M47">
            <v>3</v>
          </cell>
          <cell r="N47">
            <v>14</v>
          </cell>
          <cell r="O47">
            <v>19</v>
          </cell>
          <cell r="P47">
            <v>46</v>
          </cell>
          <cell r="Q47" t="str">
            <v/>
          </cell>
          <cell r="R47" t="str">
            <v/>
          </cell>
          <cell r="S47" t="str">
            <v/>
          </cell>
          <cell r="T47" t="str">
            <v/>
          </cell>
          <cell r="U47" t="str">
            <v/>
          </cell>
          <cell r="V47" t="str">
            <v/>
          </cell>
          <cell r="W47">
            <v>4</v>
          </cell>
          <cell r="X47">
            <v>2</v>
          </cell>
          <cell r="Y47">
            <v>1</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6</v>
          </cell>
          <cell r="C48" t="str">
            <v>①</v>
          </cell>
          <cell r="D48">
            <v>907</v>
          </cell>
          <cell r="E48" t="str">
            <v>宮　﨑</v>
          </cell>
          <cell r="F48" t="str">
            <v>高松商</v>
          </cell>
          <cell r="G48" t="str">
            <v/>
          </cell>
          <cell r="H48" t="str">
            <v/>
          </cell>
          <cell r="I48" t="str">
            <v/>
          </cell>
          <cell r="J48" t="str">
            <v/>
          </cell>
          <cell r="K48">
            <v>2</v>
          </cell>
          <cell r="L48">
            <v>2</v>
          </cell>
          <cell r="M48">
            <v>2</v>
          </cell>
          <cell r="N48">
            <v>15</v>
          </cell>
          <cell r="O48">
            <v>18</v>
          </cell>
          <cell r="P48">
            <v>47</v>
          </cell>
          <cell r="Q48" t="str">
            <v/>
          </cell>
          <cell r="R48" t="str">
            <v/>
          </cell>
          <cell r="S48" t="str">
            <v/>
          </cell>
          <cell r="T48" t="str">
            <v/>
          </cell>
          <cell r="U48" t="str">
            <v/>
          </cell>
          <cell r="V48" t="str">
            <v/>
          </cell>
          <cell r="W48">
            <v>4</v>
          </cell>
          <cell r="X48">
            <v>2</v>
          </cell>
          <cell r="Y48">
            <v>1</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6</v>
          </cell>
          <cell r="C49" t="str">
            <v>①</v>
          </cell>
          <cell r="D49">
            <v>3508</v>
          </cell>
          <cell r="E49" t="str">
            <v>川　崎</v>
          </cell>
          <cell r="F49" t="str">
            <v>香川西</v>
          </cell>
          <cell r="G49" t="str">
            <v/>
          </cell>
          <cell r="H49" t="str">
            <v/>
          </cell>
          <cell r="I49" t="str">
            <v/>
          </cell>
          <cell r="J49" t="str">
            <v/>
          </cell>
          <cell r="K49">
            <v>1</v>
          </cell>
          <cell r="L49">
            <v>1</v>
          </cell>
          <cell r="M49">
            <v>1</v>
          </cell>
          <cell r="N49">
            <v>16</v>
          </cell>
          <cell r="O49">
            <v>17</v>
          </cell>
          <cell r="P49">
            <v>48</v>
          </cell>
          <cell r="Q49" t="str">
            <v/>
          </cell>
          <cell r="R49" t="str">
            <v/>
          </cell>
          <cell r="S49" t="str">
            <v/>
          </cell>
          <cell r="T49" t="str">
            <v/>
          </cell>
          <cell r="U49" t="str">
            <v/>
          </cell>
          <cell r="V49" t="str">
            <v/>
          </cell>
          <cell r="W49">
            <v>4</v>
          </cell>
          <cell r="X49">
            <v>2</v>
          </cell>
          <cell r="Y49">
            <v>1</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3805</v>
          </cell>
          <cell r="E50" t="str">
            <v>　森</v>
          </cell>
          <cell r="F50" t="str">
            <v>観総合</v>
          </cell>
          <cell r="G50" t="str">
            <v/>
          </cell>
          <cell r="H50" t="str">
            <v/>
          </cell>
          <cell r="I50" t="str">
            <v/>
          </cell>
          <cell r="J50" t="str">
            <v/>
          </cell>
          <cell r="K50">
            <v>1</v>
          </cell>
          <cell r="L50">
            <v>1</v>
          </cell>
          <cell r="M50">
            <v>1</v>
          </cell>
          <cell r="N50">
            <v>16</v>
          </cell>
          <cell r="O50">
            <v>16</v>
          </cell>
          <cell r="P50">
            <v>49</v>
          </cell>
          <cell r="Q50" t="str">
            <v/>
          </cell>
          <cell r="R50" t="str">
            <v/>
          </cell>
          <cell r="S50" t="str">
            <v/>
          </cell>
          <cell r="T50" t="str">
            <v/>
          </cell>
          <cell r="U50" t="str">
            <v/>
          </cell>
          <cell r="V50" t="str">
            <v/>
          </cell>
          <cell r="W50">
            <v>4</v>
          </cell>
          <cell r="X50">
            <v>2</v>
          </cell>
          <cell r="Y50">
            <v>1</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3601</v>
          </cell>
          <cell r="E51" t="str">
            <v>三　好</v>
          </cell>
          <cell r="F51" t="str">
            <v>笠　田</v>
          </cell>
          <cell r="G51" t="str">
            <v/>
          </cell>
          <cell r="H51" t="str">
            <v/>
          </cell>
          <cell r="I51" t="str">
            <v/>
          </cell>
          <cell r="J51" t="str">
            <v/>
          </cell>
          <cell r="K51">
            <v>2</v>
          </cell>
          <cell r="L51">
            <v>2</v>
          </cell>
          <cell r="M51">
            <v>2</v>
          </cell>
          <cell r="N51">
            <v>15</v>
          </cell>
          <cell r="O51">
            <v>15</v>
          </cell>
          <cell r="P51">
            <v>50</v>
          </cell>
          <cell r="Q51" t="str">
            <v/>
          </cell>
          <cell r="R51" t="str">
            <v/>
          </cell>
          <cell r="S51" t="str">
            <v/>
          </cell>
          <cell r="T51" t="str">
            <v/>
          </cell>
          <cell r="U51" t="str">
            <v/>
          </cell>
          <cell r="V51" t="str">
            <v/>
          </cell>
          <cell r="W51">
            <v>4</v>
          </cell>
          <cell r="X51">
            <v>2</v>
          </cell>
          <cell r="Y51">
            <v>1</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D52">
            <v>1909</v>
          </cell>
          <cell r="E52" t="str">
            <v>後　藤</v>
          </cell>
          <cell r="F52" t="str">
            <v>高松西</v>
          </cell>
          <cell r="G52" t="str">
            <v/>
          </cell>
          <cell r="H52" t="str">
            <v/>
          </cell>
          <cell r="I52" t="str">
            <v/>
          </cell>
          <cell r="J52" t="str">
            <v/>
          </cell>
          <cell r="K52">
            <v>2</v>
          </cell>
          <cell r="L52">
            <v>3</v>
          </cell>
          <cell r="M52">
            <v>3</v>
          </cell>
          <cell r="N52">
            <v>14</v>
          </cell>
          <cell r="O52">
            <v>14</v>
          </cell>
          <cell r="P52">
            <v>51</v>
          </cell>
          <cell r="Q52" t="str">
            <v/>
          </cell>
          <cell r="R52" t="str">
            <v/>
          </cell>
          <cell r="S52" t="str">
            <v/>
          </cell>
          <cell r="T52" t="str">
            <v/>
          </cell>
          <cell r="U52" t="str">
            <v/>
          </cell>
          <cell r="V52" t="str">
            <v/>
          </cell>
          <cell r="W52">
            <v>4</v>
          </cell>
          <cell r="X52">
            <v>2</v>
          </cell>
          <cell r="Y52">
            <v>1</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1904</v>
          </cell>
          <cell r="E53" t="str">
            <v>加　藤</v>
          </cell>
          <cell r="F53" t="str">
            <v>高松西</v>
          </cell>
          <cell r="G53" t="str">
            <v/>
          </cell>
          <cell r="H53" t="str">
            <v/>
          </cell>
          <cell r="I53" t="str">
            <v/>
          </cell>
          <cell r="J53" t="str">
            <v/>
          </cell>
          <cell r="K53">
            <v>1</v>
          </cell>
          <cell r="L53">
            <v>4</v>
          </cell>
          <cell r="M53">
            <v>4</v>
          </cell>
          <cell r="N53">
            <v>13</v>
          </cell>
          <cell r="O53">
            <v>13</v>
          </cell>
          <cell r="P53">
            <v>52</v>
          </cell>
          <cell r="Q53" t="str">
            <v/>
          </cell>
          <cell r="R53" t="str">
            <v/>
          </cell>
          <cell r="S53" t="str">
            <v/>
          </cell>
          <cell r="T53" t="str">
            <v/>
          </cell>
          <cell r="U53" t="str">
            <v/>
          </cell>
          <cell r="V53" t="str">
            <v/>
          </cell>
          <cell r="W53">
            <v>4</v>
          </cell>
          <cell r="X53">
            <v>2</v>
          </cell>
          <cell r="Y53">
            <v>1</v>
          </cell>
          <cell r="Z53">
            <v>1</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D54">
            <v>3803</v>
          </cell>
          <cell r="E54" t="str">
            <v>岩　田</v>
          </cell>
          <cell r="F54" t="str">
            <v>観総合</v>
          </cell>
          <cell r="G54" t="str">
            <v/>
          </cell>
          <cell r="H54" t="str">
            <v/>
          </cell>
          <cell r="I54" t="str">
            <v/>
          </cell>
          <cell r="J54" t="str">
            <v/>
          </cell>
          <cell r="K54">
            <v>1</v>
          </cell>
          <cell r="L54">
            <v>4</v>
          </cell>
          <cell r="M54">
            <v>5</v>
          </cell>
          <cell r="N54">
            <v>12</v>
          </cell>
          <cell r="O54">
            <v>12</v>
          </cell>
          <cell r="P54">
            <v>53</v>
          </cell>
          <cell r="Q54" t="str">
            <v/>
          </cell>
          <cell r="R54" t="str">
            <v/>
          </cell>
          <cell r="S54" t="str">
            <v/>
          </cell>
          <cell r="T54" t="str">
            <v/>
          </cell>
          <cell r="U54" t="str">
            <v/>
          </cell>
          <cell r="V54" t="str">
            <v/>
          </cell>
          <cell r="W54">
            <v>4</v>
          </cell>
          <cell r="X54">
            <v>2</v>
          </cell>
          <cell r="Y54">
            <v>1</v>
          </cell>
          <cell r="Z54">
            <v>1</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3603</v>
          </cell>
          <cell r="E55" t="str">
            <v>平　尾</v>
          </cell>
          <cell r="F55" t="str">
            <v>笠　田</v>
          </cell>
          <cell r="G55" t="str">
            <v/>
          </cell>
          <cell r="H55" t="str">
            <v/>
          </cell>
          <cell r="I55" t="str">
            <v/>
          </cell>
          <cell r="J55" t="str">
            <v/>
          </cell>
          <cell r="K55">
            <v>2</v>
          </cell>
          <cell r="L55">
            <v>3</v>
          </cell>
          <cell r="M55">
            <v>6</v>
          </cell>
          <cell r="N55">
            <v>11</v>
          </cell>
          <cell r="O55">
            <v>11</v>
          </cell>
          <cell r="P55">
            <v>54</v>
          </cell>
          <cell r="Q55" t="str">
            <v/>
          </cell>
          <cell r="R55" t="str">
            <v/>
          </cell>
          <cell r="S55" t="str">
            <v/>
          </cell>
          <cell r="T55" t="str">
            <v/>
          </cell>
          <cell r="U55" t="str">
            <v/>
          </cell>
          <cell r="V55" t="str">
            <v/>
          </cell>
          <cell r="W55">
            <v>4</v>
          </cell>
          <cell r="X55">
            <v>2</v>
          </cell>
          <cell r="Y55">
            <v>1</v>
          </cell>
          <cell r="Z55">
            <v>1</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105</v>
          </cell>
          <cell r="E56" t="str">
            <v>大　和</v>
          </cell>
          <cell r="F56" t="str">
            <v>小中央</v>
          </cell>
          <cell r="G56" t="str">
            <v/>
          </cell>
          <cell r="H56" t="str">
            <v/>
          </cell>
          <cell r="I56" t="str">
            <v/>
          </cell>
          <cell r="J56" t="str">
            <v/>
          </cell>
          <cell r="K56">
            <v>2</v>
          </cell>
          <cell r="L56">
            <v>2</v>
          </cell>
          <cell r="M56">
            <v>7</v>
          </cell>
          <cell r="N56">
            <v>10</v>
          </cell>
          <cell r="O56">
            <v>10</v>
          </cell>
          <cell r="P56">
            <v>55</v>
          </cell>
          <cell r="Q56">
            <v>2</v>
          </cell>
          <cell r="R56">
            <v>2</v>
          </cell>
          <cell r="S56">
            <v>7</v>
          </cell>
          <cell r="T56">
            <v>10</v>
          </cell>
          <cell r="U56">
            <v>10</v>
          </cell>
          <cell r="V56">
            <v>55</v>
          </cell>
          <cell r="W56">
            <v>4</v>
          </cell>
          <cell r="X56">
            <v>2</v>
          </cell>
          <cell r="Y56">
            <v>1</v>
          </cell>
          <cell r="Z56">
            <v>1</v>
          </cell>
          <cell r="AA56">
            <v>1</v>
          </cell>
          <cell r="AB56">
            <v>1</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2602</v>
          </cell>
          <cell r="E57" t="str">
            <v>内　海</v>
          </cell>
          <cell r="F57" t="str">
            <v>丸　亀</v>
          </cell>
          <cell r="G57" t="str">
            <v/>
          </cell>
          <cell r="H57" t="str">
            <v/>
          </cell>
          <cell r="I57" t="str">
            <v/>
          </cell>
          <cell r="J57" t="str">
            <v/>
          </cell>
          <cell r="K57">
            <v>1</v>
          </cell>
          <cell r="L57">
            <v>1</v>
          </cell>
          <cell r="M57">
            <v>8</v>
          </cell>
          <cell r="N57">
            <v>9</v>
          </cell>
          <cell r="O57">
            <v>9</v>
          </cell>
          <cell r="P57">
            <v>56</v>
          </cell>
          <cell r="Q57" t="str">
            <v/>
          </cell>
          <cell r="R57" t="str">
            <v/>
          </cell>
          <cell r="S57" t="str">
            <v/>
          </cell>
          <cell r="T57" t="str">
            <v/>
          </cell>
          <cell r="U57" t="str">
            <v/>
          </cell>
          <cell r="V57" t="str">
            <v/>
          </cell>
          <cell r="W57">
            <v>4</v>
          </cell>
          <cell r="X57">
            <v>2</v>
          </cell>
          <cell r="Y57">
            <v>1</v>
          </cell>
          <cell r="Z57">
            <v>1</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2205</v>
          </cell>
          <cell r="E58" t="str">
            <v>門　田</v>
          </cell>
          <cell r="F58" t="str">
            <v>坂　出</v>
          </cell>
          <cell r="G58" t="str">
            <v/>
          </cell>
          <cell r="H58" t="str">
            <v/>
          </cell>
          <cell r="I58" t="str">
            <v/>
          </cell>
          <cell r="J58" t="str">
            <v/>
          </cell>
          <cell r="K58">
            <v>1</v>
          </cell>
          <cell r="L58">
            <v>1</v>
          </cell>
          <cell r="M58">
            <v>8</v>
          </cell>
          <cell r="N58">
            <v>8</v>
          </cell>
          <cell r="O58">
            <v>8</v>
          </cell>
          <cell r="P58">
            <v>57</v>
          </cell>
          <cell r="Q58" t="str">
            <v/>
          </cell>
          <cell r="R58" t="str">
            <v/>
          </cell>
          <cell r="S58" t="str">
            <v/>
          </cell>
          <cell r="T58" t="str">
            <v/>
          </cell>
          <cell r="U58" t="str">
            <v/>
          </cell>
          <cell r="V58" t="str">
            <v/>
          </cell>
          <cell r="W58">
            <v>4</v>
          </cell>
          <cell r="X58">
            <v>2</v>
          </cell>
          <cell r="Y58">
            <v>1</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1002</v>
          </cell>
          <cell r="E59" t="str">
            <v>矢　野</v>
          </cell>
          <cell r="F59" t="str">
            <v>高　松</v>
          </cell>
          <cell r="G59" t="str">
            <v/>
          </cell>
          <cell r="H59" t="str">
            <v/>
          </cell>
          <cell r="I59" t="str">
            <v/>
          </cell>
          <cell r="J59" t="str">
            <v/>
          </cell>
          <cell r="K59">
            <v>2</v>
          </cell>
          <cell r="L59">
            <v>2</v>
          </cell>
          <cell r="M59">
            <v>7</v>
          </cell>
          <cell r="N59">
            <v>7</v>
          </cell>
          <cell r="O59">
            <v>7</v>
          </cell>
          <cell r="P59">
            <v>58</v>
          </cell>
          <cell r="Q59" t="str">
            <v/>
          </cell>
          <cell r="R59" t="str">
            <v/>
          </cell>
          <cell r="S59" t="str">
            <v/>
          </cell>
          <cell r="T59" t="str">
            <v/>
          </cell>
          <cell r="U59" t="str">
            <v/>
          </cell>
          <cell r="V59" t="str">
            <v/>
          </cell>
          <cell r="W59">
            <v>4</v>
          </cell>
          <cell r="X59">
            <v>2</v>
          </cell>
          <cell r="Y59">
            <v>1</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1003</v>
          </cell>
          <cell r="E60" t="str">
            <v>　脇</v>
          </cell>
          <cell r="F60" t="str">
            <v>高　松</v>
          </cell>
          <cell r="G60" t="str">
            <v/>
          </cell>
          <cell r="H60" t="str">
            <v/>
          </cell>
          <cell r="I60" t="str">
            <v/>
          </cell>
          <cell r="J60" t="str">
            <v/>
          </cell>
          <cell r="K60">
            <v>2</v>
          </cell>
          <cell r="L60">
            <v>3</v>
          </cell>
          <cell r="M60">
            <v>6</v>
          </cell>
          <cell r="N60">
            <v>6</v>
          </cell>
          <cell r="O60">
            <v>6</v>
          </cell>
          <cell r="P60">
            <v>59</v>
          </cell>
          <cell r="Q60" t="str">
            <v/>
          </cell>
          <cell r="R60" t="str">
            <v/>
          </cell>
          <cell r="S60" t="str">
            <v/>
          </cell>
          <cell r="T60" t="str">
            <v/>
          </cell>
          <cell r="U60" t="str">
            <v/>
          </cell>
          <cell r="V60" t="str">
            <v/>
          </cell>
          <cell r="W60">
            <v>4</v>
          </cell>
          <cell r="X60">
            <v>2</v>
          </cell>
          <cell r="Y60">
            <v>1</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2603</v>
          </cell>
          <cell r="E61" t="str">
            <v>北　岡</v>
          </cell>
          <cell r="F61" t="str">
            <v>丸　亀</v>
          </cell>
          <cell r="G61" t="str">
            <v/>
          </cell>
          <cell r="H61" t="str">
            <v/>
          </cell>
          <cell r="I61" t="str">
            <v/>
          </cell>
          <cell r="J61" t="str">
            <v/>
          </cell>
          <cell r="K61">
            <v>1</v>
          </cell>
          <cell r="L61">
            <v>4</v>
          </cell>
          <cell r="M61">
            <v>5</v>
          </cell>
          <cell r="N61">
            <v>5</v>
          </cell>
          <cell r="O61">
            <v>5</v>
          </cell>
          <cell r="P61">
            <v>60</v>
          </cell>
          <cell r="Q61" t="str">
            <v/>
          </cell>
          <cell r="R61" t="str">
            <v/>
          </cell>
          <cell r="S61" t="str">
            <v/>
          </cell>
          <cell r="T61" t="str">
            <v/>
          </cell>
          <cell r="U61" t="str">
            <v/>
          </cell>
          <cell r="V61" t="str">
            <v/>
          </cell>
          <cell r="W61">
            <v>4</v>
          </cell>
          <cell r="X61">
            <v>2</v>
          </cell>
          <cell r="Y61">
            <v>1</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809</v>
          </cell>
          <cell r="E62" t="str">
            <v>多　田</v>
          </cell>
          <cell r="F62" t="str">
            <v>高中央</v>
          </cell>
          <cell r="G62" t="str">
            <v/>
          </cell>
          <cell r="H62" t="str">
            <v/>
          </cell>
          <cell r="I62" t="str">
            <v/>
          </cell>
          <cell r="J62" t="str">
            <v/>
          </cell>
          <cell r="K62">
            <v>1</v>
          </cell>
          <cell r="L62">
            <v>4</v>
          </cell>
          <cell r="M62">
            <v>4</v>
          </cell>
          <cell r="N62">
            <v>4</v>
          </cell>
          <cell r="O62">
            <v>4</v>
          </cell>
          <cell r="P62">
            <v>61</v>
          </cell>
          <cell r="Q62" t="str">
            <v/>
          </cell>
          <cell r="R62" t="str">
            <v/>
          </cell>
          <cell r="S62" t="str">
            <v/>
          </cell>
          <cell r="T62" t="str">
            <v/>
          </cell>
          <cell r="U62" t="str">
            <v/>
          </cell>
          <cell r="V62" t="str">
            <v/>
          </cell>
          <cell r="W62">
            <v>4</v>
          </cell>
          <cell r="X62">
            <v>2</v>
          </cell>
          <cell r="Y62">
            <v>1</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3701</v>
          </cell>
          <cell r="E63" t="str">
            <v>高　平</v>
          </cell>
          <cell r="F63" t="str">
            <v>観　一</v>
          </cell>
          <cell r="G63" t="str">
            <v/>
          </cell>
          <cell r="H63" t="str">
            <v/>
          </cell>
          <cell r="I63" t="str">
            <v/>
          </cell>
          <cell r="J63" t="str">
            <v/>
          </cell>
          <cell r="K63">
            <v>2</v>
          </cell>
          <cell r="L63">
            <v>3</v>
          </cell>
          <cell r="M63">
            <v>3</v>
          </cell>
          <cell r="N63">
            <v>3</v>
          </cell>
          <cell r="O63">
            <v>3</v>
          </cell>
          <cell r="P63">
            <v>62</v>
          </cell>
          <cell r="Q63" t="str">
            <v/>
          </cell>
          <cell r="R63" t="str">
            <v/>
          </cell>
          <cell r="S63" t="str">
            <v/>
          </cell>
          <cell r="T63" t="str">
            <v/>
          </cell>
          <cell r="U63" t="str">
            <v/>
          </cell>
          <cell r="V63" t="str">
            <v/>
          </cell>
          <cell r="W63">
            <v>4</v>
          </cell>
          <cell r="X63">
            <v>2</v>
          </cell>
          <cell r="Y63">
            <v>1</v>
          </cell>
          <cell r="Z63">
            <v>1</v>
          </cell>
          <cell r="AA63">
            <v>1</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3101</v>
          </cell>
          <cell r="E64" t="str">
            <v>宮　家</v>
          </cell>
          <cell r="F64" t="str">
            <v>善　一</v>
          </cell>
          <cell r="G64" t="str">
            <v/>
          </cell>
          <cell r="H64" t="str">
            <v/>
          </cell>
          <cell r="I64" t="str">
            <v/>
          </cell>
          <cell r="J64" t="str">
            <v/>
          </cell>
          <cell r="K64">
            <v>2</v>
          </cell>
          <cell r="L64">
            <v>2</v>
          </cell>
          <cell r="M64">
            <v>2</v>
          </cell>
          <cell r="N64">
            <v>2</v>
          </cell>
          <cell r="O64">
            <v>2</v>
          </cell>
          <cell r="P64">
            <v>63</v>
          </cell>
          <cell r="Q64" t="str">
            <v/>
          </cell>
          <cell r="R64" t="str">
            <v/>
          </cell>
          <cell r="S64" t="str">
            <v/>
          </cell>
          <cell r="T64" t="str">
            <v/>
          </cell>
          <cell r="U64" t="str">
            <v/>
          </cell>
          <cell r="V64" t="str">
            <v/>
          </cell>
          <cell r="W64">
            <v>4</v>
          </cell>
          <cell r="X64">
            <v>2</v>
          </cell>
          <cell r="Y64">
            <v>1</v>
          </cell>
          <cell r="Z64">
            <v>1</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102</v>
          </cell>
          <cell r="E65" t="str">
            <v>工　藤</v>
          </cell>
          <cell r="F65" t="str">
            <v>小中央</v>
          </cell>
          <cell r="G65">
            <v>193</v>
          </cell>
          <cell r="H65">
            <v>1008</v>
          </cell>
          <cell r="I65" t="str">
            <v>眞　田</v>
          </cell>
          <cell r="J65">
            <v>10</v>
          </cell>
          <cell r="K65">
            <v>1</v>
          </cell>
          <cell r="L65">
            <v>1</v>
          </cell>
          <cell r="M65">
            <v>1</v>
          </cell>
          <cell r="N65">
            <v>1</v>
          </cell>
          <cell r="O65">
            <v>1</v>
          </cell>
          <cell r="P65">
            <v>64</v>
          </cell>
          <cell r="Q65">
            <v>1</v>
          </cell>
          <cell r="R65">
            <v>1</v>
          </cell>
          <cell r="S65">
            <v>1</v>
          </cell>
          <cell r="T65">
            <v>1</v>
          </cell>
          <cell r="U65">
            <v>1</v>
          </cell>
          <cell r="V65">
            <v>64</v>
          </cell>
          <cell r="W65">
            <v>4</v>
          </cell>
          <cell r="X65">
            <v>2</v>
          </cell>
          <cell r="Y65">
            <v>1</v>
          </cell>
          <cell r="Z65">
            <v>1</v>
          </cell>
          <cell r="AA65">
            <v>1</v>
          </cell>
          <cell r="AB65">
            <v>1</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3001</v>
          </cell>
          <cell r="E66" t="str">
            <v>野　田</v>
          </cell>
          <cell r="F66" t="str">
            <v>多度津</v>
          </cell>
          <cell r="G66">
            <v>192</v>
          </cell>
          <cell r="H66">
            <v>909</v>
          </cell>
          <cell r="I66" t="str">
            <v>野　添</v>
          </cell>
          <cell r="J66">
            <v>9</v>
          </cell>
          <cell r="K66">
            <v>1</v>
          </cell>
          <cell r="L66">
            <v>1</v>
          </cell>
          <cell r="M66">
            <v>1</v>
          </cell>
          <cell r="N66">
            <v>1</v>
          </cell>
          <cell r="O66">
            <v>1</v>
          </cell>
          <cell r="P66">
            <v>64</v>
          </cell>
          <cell r="Q66" t="str">
            <v/>
          </cell>
          <cell r="R66" t="str">
            <v/>
          </cell>
          <cell r="S66" t="str">
            <v/>
          </cell>
          <cell r="T66" t="str">
            <v/>
          </cell>
          <cell r="U66" t="str">
            <v/>
          </cell>
          <cell r="V66" t="str">
            <v/>
          </cell>
          <cell r="W66">
            <v>4</v>
          </cell>
          <cell r="X66">
            <v>2</v>
          </cell>
          <cell r="Y66">
            <v>1</v>
          </cell>
          <cell r="Z66">
            <v>1</v>
          </cell>
          <cell r="AA66">
            <v>1</v>
          </cell>
          <cell r="AB66">
            <v>1</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1005</v>
          </cell>
          <cell r="E67" t="str">
            <v>松　原</v>
          </cell>
          <cell r="F67" t="str">
            <v>高　松</v>
          </cell>
          <cell r="G67">
            <v>191</v>
          </cell>
          <cell r="H67">
            <v>3704</v>
          </cell>
          <cell r="I67" t="str">
            <v>砂　野</v>
          </cell>
          <cell r="J67">
            <v>37</v>
          </cell>
          <cell r="K67">
            <v>2</v>
          </cell>
          <cell r="L67">
            <v>2</v>
          </cell>
          <cell r="M67">
            <v>2</v>
          </cell>
          <cell r="N67">
            <v>2</v>
          </cell>
          <cell r="O67">
            <v>2</v>
          </cell>
          <cell r="P67">
            <v>63</v>
          </cell>
          <cell r="Q67" t="str">
            <v/>
          </cell>
          <cell r="R67" t="str">
            <v/>
          </cell>
          <cell r="S67" t="str">
            <v/>
          </cell>
          <cell r="T67" t="str">
            <v/>
          </cell>
          <cell r="U67" t="str">
            <v/>
          </cell>
          <cell r="V67" t="str">
            <v/>
          </cell>
          <cell r="W67">
            <v>4</v>
          </cell>
          <cell r="X67">
            <v>2</v>
          </cell>
          <cell r="Y67">
            <v>1</v>
          </cell>
          <cell r="Z67">
            <v>1</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2501</v>
          </cell>
          <cell r="E68" t="str">
            <v>糸　川</v>
          </cell>
          <cell r="F68" t="str">
            <v>坂出工</v>
          </cell>
          <cell r="G68">
            <v>190</v>
          </cell>
          <cell r="H68">
            <v>2206</v>
          </cell>
          <cell r="I68" t="str">
            <v>山　本</v>
          </cell>
          <cell r="J68">
            <v>22</v>
          </cell>
          <cell r="K68">
            <v>2</v>
          </cell>
          <cell r="L68">
            <v>3</v>
          </cell>
          <cell r="M68">
            <v>3</v>
          </cell>
          <cell r="N68">
            <v>3</v>
          </cell>
          <cell r="O68">
            <v>3</v>
          </cell>
          <cell r="P68">
            <v>62</v>
          </cell>
          <cell r="Q68" t="str">
            <v/>
          </cell>
          <cell r="R68" t="str">
            <v/>
          </cell>
          <cell r="S68" t="str">
            <v/>
          </cell>
          <cell r="T68" t="str">
            <v/>
          </cell>
          <cell r="U68" t="str">
            <v/>
          </cell>
          <cell r="V68" t="str">
            <v/>
          </cell>
          <cell r="W68">
            <v>4</v>
          </cell>
          <cell r="X68">
            <v>2</v>
          </cell>
          <cell r="Y68">
            <v>1</v>
          </cell>
          <cell r="Z68">
            <v>1</v>
          </cell>
          <cell r="AA68">
            <v>1</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1602</v>
          </cell>
          <cell r="E69" t="str">
            <v>古　川</v>
          </cell>
          <cell r="F69" t="str">
            <v>高工芸</v>
          </cell>
          <cell r="G69">
            <v>189</v>
          </cell>
          <cell r="H69">
            <v>2207</v>
          </cell>
          <cell r="I69" t="str">
            <v>　廻</v>
          </cell>
          <cell r="J69">
            <v>22</v>
          </cell>
          <cell r="K69">
            <v>1</v>
          </cell>
          <cell r="L69">
            <v>4</v>
          </cell>
          <cell r="M69">
            <v>4</v>
          </cell>
          <cell r="N69">
            <v>4</v>
          </cell>
          <cell r="O69">
            <v>4</v>
          </cell>
          <cell r="P69">
            <v>61</v>
          </cell>
          <cell r="Q69" t="str">
            <v/>
          </cell>
          <cell r="R69" t="str">
            <v/>
          </cell>
          <cell r="S69" t="str">
            <v/>
          </cell>
          <cell r="T69" t="str">
            <v/>
          </cell>
          <cell r="U69" t="str">
            <v/>
          </cell>
          <cell r="V69" t="str">
            <v/>
          </cell>
          <cell r="W69">
            <v>4</v>
          </cell>
          <cell r="X69">
            <v>2</v>
          </cell>
          <cell r="Y69">
            <v>1</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D70">
            <v>3702</v>
          </cell>
          <cell r="E70" t="str">
            <v>竹　田</v>
          </cell>
          <cell r="F70" t="str">
            <v>観　一</v>
          </cell>
          <cell r="G70">
            <v>188</v>
          </cell>
          <cell r="H70">
            <v>1908</v>
          </cell>
          <cell r="I70" t="str">
            <v>北　谷</v>
          </cell>
          <cell r="J70">
            <v>19</v>
          </cell>
          <cell r="K70">
            <v>1</v>
          </cell>
          <cell r="L70">
            <v>4</v>
          </cell>
          <cell r="M70">
            <v>5</v>
          </cell>
          <cell r="N70">
            <v>5</v>
          </cell>
          <cell r="O70">
            <v>5</v>
          </cell>
          <cell r="P70">
            <v>60</v>
          </cell>
          <cell r="Q70" t="str">
            <v/>
          </cell>
          <cell r="R70" t="str">
            <v/>
          </cell>
          <cell r="S70" t="str">
            <v/>
          </cell>
          <cell r="T70" t="str">
            <v/>
          </cell>
          <cell r="U70" t="str">
            <v/>
          </cell>
          <cell r="V70" t="str">
            <v/>
          </cell>
          <cell r="W70">
            <v>4</v>
          </cell>
          <cell r="X70">
            <v>2</v>
          </cell>
          <cell r="Y70">
            <v>1</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1905</v>
          </cell>
          <cell r="E71" t="str">
            <v>谷　澤</v>
          </cell>
          <cell r="F71" t="str">
            <v>高松西</v>
          </cell>
          <cell r="G71">
            <v>187</v>
          </cell>
          <cell r="H71">
            <v>3106</v>
          </cell>
          <cell r="I71" t="str">
            <v>杉　浦</v>
          </cell>
          <cell r="J71">
            <v>31</v>
          </cell>
          <cell r="K71">
            <v>2</v>
          </cell>
          <cell r="L71">
            <v>3</v>
          </cell>
          <cell r="M71">
            <v>6</v>
          </cell>
          <cell r="N71">
            <v>6</v>
          </cell>
          <cell r="O71">
            <v>6</v>
          </cell>
          <cell r="P71">
            <v>59</v>
          </cell>
          <cell r="Q71" t="str">
            <v/>
          </cell>
          <cell r="R71" t="str">
            <v/>
          </cell>
          <cell r="S71" t="str">
            <v/>
          </cell>
          <cell r="T71" t="str">
            <v/>
          </cell>
          <cell r="U71" t="str">
            <v/>
          </cell>
          <cell r="V71" t="str">
            <v/>
          </cell>
          <cell r="W71">
            <v>4</v>
          </cell>
          <cell r="X71">
            <v>2</v>
          </cell>
          <cell r="Y71">
            <v>1</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D72">
            <v>817</v>
          </cell>
          <cell r="E72" t="str">
            <v>生　﨑</v>
          </cell>
          <cell r="F72" t="str">
            <v>高中央</v>
          </cell>
          <cell r="G72">
            <v>186</v>
          </cell>
          <cell r="H72">
            <v>1204</v>
          </cell>
          <cell r="I72" t="str">
            <v>野　溝</v>
          </cell>
          <cell r="J72">
            <v>12</v>
          </cell>
          <cell r="K72">
            <v>2</v>
          </cell>
          <cell r="L72">
            <v>2</v>
          </cell>
          <cell r="M72">
            <v>7</v>
          </cell>
          <cell r="N72">
            <v>7</v>
          </cell>
          <cell r="O72">
            <v>7</v>
          </cell>
          <cell r="P72">
            <v>58</v>
          </cell>
          <cell r="Q72" t="str">
            <v/>
          </cell>
          <cell r="R72" t="str">
            <v/>
          </cell>
          <cell r="S72" t="str">
            <v/>
          </cell>
          <cell r="T72" t="str">
            <v/>
          </cell>
          <cell r="U72" t="str">
            <v/>
          </cell>
          <cell r="V72" t="str">
            <v/>
          </cell>
          <cell r="W72">
            <v>4</v>
          </cell>
          <cell r="X72">
            <v>2</v>
          </cell>
          <cell r="Y72">
            <v>1</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D73">
            <v>811</v>
          </cell>
          <cell r="E73" t="str">
            <v>柏　原</v>
          </cell>
          <cell r="F73" t="str">
            <v>高中央</v>
          </cell>
          <cell r="G73">
            <v>185</v>
          </cell>
          <cell r="H73">
            <v>1607</v>
          </cell>
          <cell r="I73" t="str">
            <v>山　﨑</v>
          </cell>
          <cell r="J73">
            <v>16</v>
          </cell>
          <cell r="K73">
            <v>1</v>
          </cell>
          <cell r="L73">
            <v>1</v>
          </cell>
          <cell r="M73">
            <v>8</v>
          </cell>
          <cell r="N73">
            <v>8</v>
          </cell>
          <cell r="O73">
            <v>8</v>
          </cell>
          <cell r="P73">
            <v>57</v>
          </cell>
          <cell r="Q73" t="str">
            <v/>
          </cell>
          <cell r="R73" t="str">
            <v/>
          </cell>
          <cell r="S73" t="str">
            <v/>
          </cell>
          <cell r="T73" t="str">
            <v/>
          </cell>
          <cell r="U73" t="str">
            <v/>
          </cell>
          <cell r="V73" t="str">
            <v/>
          </cell>
          <cell r="W73">
            <v>4</v>
          </cell>
          <cell r="X73">
            <v>2</v>
          </cell>
          <cell r="Y73">
            <v>1</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1201</v>
          </cell>
          <cell r="E74" t="str">
            <v>生　西</v>
          </cell>
          <cell r="F74" t="str">
            <v>高桜井</v>
          </cell>
          <cell r="G74">
            <v>184</v>
          </cell>
          <cell r="H74">
            <v>3104</v>
          </cell>
          <cell r="I74" t="str">
            <v>工　藤</v>
          </cell>
          <cell r="J74">
            <v>31</v>
          </cell>
          <cell r="K74">
            <v>1</v>
          </cell>
          <cell r="L74">
            <v>1</v>
          </cell>
          <cell r="M74">
            <v>8</v>
          </cell>
          <cell r="N74">
            <v>9</v>
          </cell>
          <cell r="O74">
            <v>9</v>
          </cell>
          <cell r="P74">
            <v>56</v>
          </cell>
          <cell r="Q74" t="str">
            <v/>
          </cell>
          <cell r="R74" t="str">
            <v/>
          </cell>
          <cell r="S74" t="str">
            <v/>
          </cell>
          <cell r="T74" t="str">
            <v/>
          </cell>
          <cell r="U74" t="str">
            <v/>
          </cell>
          <cell r="V74" t="str">
            <v/>
          </cell>
          <cell r="W74">
            <v>4</v>
          </cell>
          <cell r="X74">
            <v>2</v>
          </cell>
          <cell r="Y74">
            <v>1</v>
          </cell>
          <cell r="Z74">
            <v>1</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D75">
            <v>3105</v>
          </cell>
          <cell r="E75" t="str">
            <v>竹　川</v>
          </cell>
          <cell r="F75" t="str">
            <v>善　一</v>
          </cell>
          <cell r="G75">
            <v>183</v>
          </cell>
          <cell r="H75">
            <v>3808</v>
          </cell>
          <cell r="I75" t="str">
            <v>中　西</v>
          </cell>
          <cell r="J75">
            <v>38</v>
          </cell>
          <cell r="K75">
            <v>2</v>
          </cell>
          <cell r="L75">
            <v>2</v>
          </cell>
          <cell r="M75">
            <v>7</v>
          </cell>
          <cell r="N75">
            <v>10</v>
          </cell>
          <cell r="O75">
            <v>10</v>
          </cell>
          <cell r="P75">
            <v>55</v>
          </cell>
          <cell r="Q75" t="str">
            <v/>
          </cell>
          <cell r="R75" t="str">
            <v/>
          </cell>
          <cell r="S75" t="str">
            <v/>
          </cell>
          <cell r="T75" t="str">
            <v/>
          </cell>
          <cell r="U75" t="str">
            <v/>
          </cell>
          <cell r="V75" t="str">
            <v/>
          </cell>
          <cell r="W75">
            <v>4</v>
          </cell>
          <cell r="X75">
            <v>2</v>
          </cell>
          <cell r="Y75">
            <v>1</v>
          </cell>
          <cell r="Z75">
            <v>1</v>
          </cell>
          <cell r="AA75">
            <v>1</v>
          </cell>
          <cell r="AB75">
            <v>1</v>
          </cell>
          <cell r="AC75" t="str">
            <v>×</v>
          </cell>
          <cell r="AD75" t="str">
            <v>×</v>
          </cell>
          <cell r="AE75" t="e">
            <v>#N/A</v>
          </cell>
          <cell r="AF75" t="str">
            <v>×</v>
          </cell>
          <cell r="AG75" t="str">
            <v>○</v>
          </cell>
          <cell r="AH75" t="e">
            <v>#N/A</v>
          </cell>
          <cell r="AI75" t="e">
            <v>#N/A</v>
          </cell>
          <cell r="AJ75">
            <v>74</v>
          </cell>
          <cell r="AK75" t="str">
            <v/>
          </cell>
        </row>
        <row r="76">
          <cell r="A76">
            <v>75</v>
          </cell>
          <cell r="B76">
            <v>4</v>
          </cell>
          <cell r="D76">
            <v>819</v>
          </cell>
          <cell r="E76" t="str">
            <v>井　上</v>
          </cell>
          <cell r="F76" t="str">
            <v>高中央</v>
          </cell>
          <cell r="G76">
            <v>182</v>
          </cell>
          <cell r="H76">
            <v>4301</v>
          </cell>
          <cell r="I76" t="str">
            <v>藤　川</v>
          </cell>
          <cell r="J76">
            <v>43</v>
          </cell>
          <cell r="K76">
            <v>2</v>
          </cell>
          <cell r="L76">
            <v>3</v>
          </cell>
          <cell r="M76">
            <v>6</v>
          </cell>
          <cell r="N76">
            <v>11</v>
          </cell>
          <cell r="O76">
            <v>11</v>
          </cell>
          <cell r="P76">
            <v>54</v>
          </cell>
          <cell r="Q76" t="str">
            <v/>
          </cell>
          <cell r="R76" t="str">
            <v/>
          </cell>
          <cell r="S76" t="str">
            <v/>
          </cell>
          <cell r="T76" t="str">
            <v/>
          </cell>
          <cell r="U76" t="str">
            <v/>
          </cell>
          <cell r="V76" t="str">
            <v/>
          </cell>
          <cell r="W76">
            <v>4</v>
          </cell>
          <cell r="X76">
            <v>2</v>
          </cell>
          <cell r="Y76">
            <v>1</v>
          </cell>
          <cell r="Z76">
            <v>1</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D77">
            <v>818</v>
          </cell>
          <cell r="E77" t="str">
            <v>藤　田</v>
          </cell>
          <cell r="F77" t="str">
            <v>高中央</v>
          </cell>
          <cell r="G77">
            <v>181</v>
          </cell>
          <cell r="H77">
            <v>2401</v>
          </cell>
          <cell r="I77" t="str">
            <v>新　居</v>
          </cell>
          <cell r="J77">
            <v>24</v>
          </cell>
          <cell r="K77">
            <v>1</v>
          </cell>
          <cell r="L77">
            <v>4</v>
          </cell>
          <cell r="M77">
            <v>5</v>
          </cell>
          <cell r="N77">
            <v>12</v>
          </cell>
          <cell r="O77">
            <v>12</v>
          </cell>
          <cell r="P77">
            <v>53</v>
          </cell>
          <cell r="Q77" t="str">
            <v/>
          </cell>
          <cell r="R77" t="str">
            <v/>
          </cell>
          <cell r="S77" t="str">
            <v/>
          </cell>
          <cell r="T77" t="str">
            <v/>
          </cell>
          <cell r="U77" t="str">
            <v/>
          </cell>
          <cell r="V77" t="str">
            <v/>
          </cell>
          <cell r="W77">
            <v>4</v>
          </cell>
          <cell r="X77">
            <v>2</v>
          </cell>
          <cell r="Y77">
            <v>1</v>
          </cell>
          <cell r="Z77">
            <v>1</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3807</v>
          </cell>
          <cell r="E78" t="str">
            <v>森　本</v>
          </cell>
          <cell r="F78" t="str">
            <v>観総合</v>
          </cell>
          <cell r="G78">
            <v>180</v>
          </cell>
          <cell r="H78">
            <v>1006</v>
          </cell>
          <cell r="I78" t="str">
            <v>安　間</v>
          </cell>
          <cell r="J78">
            <v>10</v>
          </cell>
          <cell r="K78">
            <v>1</v>
          </cell>
          <cell r="L78">
            <v>4</v>
          </cell>
          <cell r="M78">
            <v>4</v>
          </cell>
          <cell r="N78">
            <v>13</v>
          </cell>
          <cell r="O78">
            <v>13</v>
          </cell>
          <cell r="P78">
            <v>52</v>
          </cell>
          <cell r="Q78" t="str">
            <v/>
          </cell>
          <cell r="R78" t="str">
            <v/>
          </cell>
          <cell r="S78" t="str">
            <v/>
          </cell>
          <cell r="T78" t="str">
            <v/>
          </cell>
          <cell r="U78" t="str">
            <v/>
          </cell>
          <cell r="V78" t="str">
            <v/>
          </cell>
          <cell r="W78">
            <v>4</v>
          </cell>
          <cell r="X78">
            <v>2</v>
          </cell>
          <cell r="Y78">
            <v>1</v>
          </cell>
          <cell r="Z78">
            <v>1</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810</v>
          </cell>
          <cell r="E79" t="str">
            <v>松　本</v>
          </cell>
          <cell r="F79" t="str">
            <v>高中央</v>
          </cell>
          <cell r="G79">
            <v>179</v>
          </cell>
          <cell r="H79">
            <v>3103</v>
          </cell>
          <cell r="I79" t="str">
            <v>飯　田</v>
          </cell>
          <cell r="J79">
            <v>31</v>
          </cell>
          <cell r="K79">
            <v>2</v>
          </cell>
          <cell r="L79">
            <v>3</v>
          </cell>
          <cell r="M79">
            <v>3</v>
          </cell>
          <cell r="N79">
            <v>14</v>
          </cell>
          <cell r="O79">
            <v>14</v>
          </cell>
          <cell r="P79">
            <v>51</v>
          </cell>
          <cell r="Q79" t="str">
            <v/>
          </cell>
          <cell r="R79" t="str">
            <v/>
          </cell>
          <cell r="S79" t="str">
            <v/>
          </cell>
          <cell r="T79" t="str">
            <v/>
          </cell>
          <cell r="U79" t="str">
            <v/>
          </cell>
          <cell r="V79" t="str">
            <v/>
          </cell>
          <cell r="W79">
            <v>4</v>
          </cell>
          <cell r="X79">
            <v>2</v>
          </cell>
          <cell r="Y79">
            <v>1</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1603</v>
          </cell>
          <cell r="E80" t="str">
            <v>三　好</v>
          </cell>
          <cell r="F80" t="str">
            <v>高工芸</v>
          </cell>
          <cell r="G80">
            <v>178</v>
          </cell>
          <cell r="H80">
            <v>2609</v>
          </cell>
          <cell r="I80" t="str">
            <v>宇　田</v>
          </cell>
          <cell r="J80">
            <v>26</v>
          </cell>
          <cell r="K80">
            <v>2</v>
          </cell>
          <cell r="L80">
            <v>2</v>
          </cell>
          <cell r="M80">
            <v>2</v>
          </cell>
          <cell r="N80">
            <v>15</v>
          </cell>
          <cell r="O80">
            <v>15</v>
          </cell>
          <cell r="P80">
            <v>50</v>
          </cell>
          <cell r="Q80" t="str">
            <v/>
          </cell>
          <cell r="R80" t="str">
            <v/>
          </cell>
          <cell r="S80" t="str">
            <v/>
          </cell>
          <cell r="T80" t="str">
            <v/>
          </cell>
          <cell r="U80" t="str">
            <v/>
          </cell>
          <cell r="V80" t="str">
            <v/>
          </cell>
          <cell r="W80">
            <v>4</v>
          </cell>
          <cell r="X80">
            <v>2</v>
          </cell>
          <cell r="Y80">
            <v>1</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908</v>
          </cell>
          <cell r="E81" t="str">
            <v>大　熊</v>
          </cell>
          <cell r="F81" t="str">
            <v>高松商</v>
          </cell>
          <cell r="G81">
            <v>177</v>
          </cell>
          <cell r="H81">
            <v>827</v>
          </cell>
          <cell r="I81" t="str">
            <v>檜　垣</v>
          </cell>
          <cell r="J81">
            <v>8</v>
          </cell>
          <cell r="K81">
            <v>1</v>
          </cell>
          <cell r="L81">
            <v>1</v>
          </cell>
          <cell r="M81">
            <v>1</v>
          </cell>
          <cell r="N81">
            <v>16</v>
          </cell>
          <cell r="O81">
            <v>16</v>
          </cell>
          <cell r="P81">
            <v>49</v>
          </cell>
          <cell r="Q81" t="str">
            <v/>
          </cell>
          <cell r="R81" t="str">
            <v/>
          </cell>
          <cell r="S81" t="str">
            <v/>
          </cell>
          <cell r="T81" t="str">
            <v/>
          </cell>
          <cell r="U81" t="str">
            <v/>
          </cell>
          <cell r="V81" t="str">
            <v/>
          </cell>
          <cell r="W81">
            <v>4</v>
          </cell>
          <cell r="X81">
            <v>2</v>
          </cell>
          <cell r="Y81">
            <v>1</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D82">
            <v>813</v>
          </cell>
          <cell r="E82" t="str">
            <v>日　浦</v>
          </cell>
          <cell r="F82" t="str">
            <v>高中央</v>
          </cell>
          <cell r="G82">
            <v>176</v>
          </cell>
          <cell r="H82">
            <v>1407</v>
          </cell>
          <cell r="I82" t="str">
            <v>岡　田明</v>
          </cell>
          <cell r="J82">
            <v>14</v>
          </cell>
          <cell r="K82">
            <v>1</v>
          </cell>
          <cell r="L82">
            <v>1</v>
          </cell>
          <cell r="M82">
            <v>1</v>
          </cell>
          <cell r="N82">
            <v>16</v>
          </cell>
          <cell r="O82">
            <v>17</v>
          </cell>
          <cell r="P82">
            <v>48</v>
          </cell>
          <cell r="Q82" t="str">
            <v/>
          </cell>
          <cell r="R82" t="str">
            <v/>
          </cell>
          <cell r="S82" t="str">
            <v/>
          </cell>
          <cell r="T82" t="str">
            <v/>
          </cell>
          <cell r="U82" t="str">
            <v/>
          </cell>
          <cell r="V82" t="str">
            <v/>
          </cell>
          <cell r="W82">
            <v>4</v>
          </cell>
          <cell r="X82">
            <v>2</v>
          </cell>
          <cell r="Y82">
            <v>1</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D83">
            <v>201</v>
          </cell>
          <cell r="E83" t="str">
            <v>上　原</v>
          </cell>
          <cell r="F83" t="str">
            <v>三本松</v>
          </cell>
          <cell r="G83">
            <v>175</v>
          </cell>
          <cell r="H83">
            <v>826</v>
          </cell>
          <cell r="I83" t="str">
            <v>寺　石</v>
          </cell>
          <cell r="J83">
            <v>8</v>
          </cell>
          <cell r="K83">
            <v>2</v>
          </cell>
          <cell r="L83">
            <v>2</v>
          </cell>
          <cell r="M83">
            <v>2</v>
          </cell>
          <cell r="N83">
            <v>15</v>
          </cell>
          <cell r="O83">
            <v>18</v>
          </cell>
          <cell r="P83">
            <v>47</v>
          </cell>
          <cell r="Q83" t="str">
            <v/>
          </cell>
          <cell r="R83" t="str">
            <v/>
          </cell>
          <cell r="S83" t="str">
            <v/>
          </cell>
          <cell r="T83" t="str">
            <v/>
          </cell>
          <cell r="U83" t="str">
            <v/>
          </cell>
          <cell r="V83" t="str">
            <v/>
          </cell>
          <cell r="W83">
            <v>4</v>
          </cell>
          <cell r="X83">
            <v>2</v>
          </cell>
          <cell r="Y83">
            <v>1</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1102</v>
          </cell>
          <cell r="E84" t="str">
            <v>福　家</v>
          </cell>
          <cell r="F84" t="str">
            <v>高松一</v>
          </cell>
          <cell r="G84">
            <v>174</v>
          </cell>
          <cell r="H84">
            <v>824</v>
          </cell>
          <cell r="I84" t="str">
            <v>宮　口</v>
          </cell>
          <cell r="J84">
            <v>8</v>
          </cell>
          <cell r="K84">
            <v>2</v>
          </cell>
          <cell r="L84">
            <v>3</v>
          </cell>
          <cell r="M84">
            <v>3</v>
          </cell>
          <cell r="N84">
            <v>14</v>
          </cell>
          <cell r="O84">
            <v>19</v>
          </cell>
          <cell r="P84">
            <v>46</v>
          </cell>
          <cell r="Q84" t="str">
            <v/>
          </cell>
          <cell r="R84" t="str">
            <v/>
          </cell>
          <cell r="S84" t="str">
            <v/>
          </cell>
          <cell r="T84" t="str">
            <v/>
          </cell>
          <cell r="U84" t="str">
            <v/>
          </cell>
          <cell r="V84" t="str">
            <v/>
          </cell>
          <cell r="W84">
            <v>4</v>
          </cell>
          <cell r="X84">
            <v>2</v>
          </cell>
          <cell r="Y84">
            <v>1</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3602</v>
          </cell>
          <cell r="E85" t="str">
            <v>安　藤</v>
          </cell>
          <cell r="F85" t="str">
            <v>笠　田</v>
          </cell>
          <cell r="G85">
            <v>173</v>
          </cell>
          <cell r="H85">
            <v>1406</v>
          </cell>
          <cell r="I85" t="str">
            <v>岡　田岳</v>
          </cell>
          <cell r="J85">
            <v>14</v>
          </cell>
          <cell r="K85">
            <v>1</v>
          </cell>
          <cell r="L85">
            <v>4</v>
          </cell>
          <cell r="M85">
            <v>4</v>
          </cell>
          <cell r="N85">
            <v>13</v>
          </cell>
          <cell r="O85">
            <v>20</v>
          </cell>
          <cell r="P85">
            <v>45</v>
          </cell>
          <cell r="Q85" t="str">
            <v/>
          </cell>
          <cell r="R85" t="str">
            <v/>
          </cell>
          <cell r="S85" t="str">
            <v/>
          </cell>
          <cell r="T85" t="str">
            <v/>
          </cell>
          <cell r="U85" t="str">
            <v/>
          </cell>
          <cell r="V85" t="str">
            <v/>
          </cell>
          <cell r="W85">
            <v>4</v>
          </cell>
          <cell r="X85">
            <v>2</v>
          </cell>
          <cell r="Y85">
            <v>1</v>
          </cell>
          <cell r="Z85">
            <v>1</v>
          </cell>
          <cell r="AA85">
            <v>1</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1203</v>
          </cell>
          <cell r="E86" t="str">
            <v>森　田</v>
          </cell>
          <cell r="F86" t="str">
            <v>高桜井</v>
          </cell>
          <cell r="G86">
            <v>172</v>
          </cell>
          <cell r="H86">
            <v>2504</v>
          </cell>
          <cell r="I86" t="str">
            <v>遠　藤</v>
          </cell>
          <cell r="J86">
            <v>25</v>
          </cell>
          <cell r="K86">
            <v>1</v>
          </cell>
          <cell r="L86">
            <v>4</v>
          </cell>
          <cell r="M86">
            <v>5</v>
          </cell>
          <cell r="N86">
            <v>12</v>
          </cell>
          <cell r="O86">
            <v>21</v>
          </cell>
          <cell r="P86">
            <v>44</v>
          </cell>
          <cell r="Q86" t="str">
            <v/>
          </cell>
          <cell r="R86" t="str">
            <v/>
          </cell>
          <cell r="S86" t="str">
            <v/>
          </cell>
          <cell r="T86" t="str">
            <v/>
          </cell>
          <cell r="U86" t="str">
            <v/>
          </cell>
          <cell r="V86" t="str">
            <v/>
          </cell>
          <cell r="W86">
            <v>4</v>
          </cell>
          <cell r="X86">
            <v>2</v>
          </cell>
          <cell r="Y86">
            <v>1</v>
          </cell>
          <cell r="Z86">
            <v>1</v>
          </cell>
          <cell r="AA86">
            <v>1</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2604</v>
          </cell>
          <cell r="E87" t="str">
            <v>村　上</v>
          </cell>
          <cell r="F87" t="str">
            <v>丸　亀</v>
          </cell>
          <cell r="G87">
            <v>171</v>
          </cell>
          <cell r="H87">
            <v>2204</v>
          </cell>
          <cell r="I87" t="str">
            <v>野　村</v>
          </cell>
          <cell r="J87">
            <v>22</v>
          </cell>
          <cell r="K87">
            <v>2</v>
          </cell>
          <cell r="L87">
            <v>3</v>
          </cell>
          <cell r="M87">
            <v>6</v>
          </cell>
          <cell r="N87">
            <v>11</v>
          </cell>
          <cell r="O87">
            <v>22</v>
          </cell>
          <cell r="P87">
            <v>43</v>
          </cell>
          <cell r="Q87" t="str">
            <v/>
          </cell>
          <cell r="R87" t="str">
            <v/>
          </cell>
          <cell r="S87" t="str">
            <v/>
          </cell>
          <cell r="T87" t="str">
            <v/>
          </cell>
          <cell r="U87" t="str">
            <v/>
          </cell>
          <cell r="V87" t="str">
            <v/>
          </cell>
          <cell r="W87">
            <v>4</v>
          </cell>
          <cell r="X87">
            <v>2</v>
          </cell>
          <cell r="Y87">
            <v>1</v>
          </cell>
          <cell r="Z87">
            <v>1</v>
          </cell>
          <cell r="AA87">
            <v>1</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3002</v>
          </cell>
          <cell r="E88" t="str">
            <v>豊　久</v>
          </cell>
          <cell r="F88" t="str">
            <v>多度津</v>
          </cell>
          <cell r="G88">
            <v>170</v>
          </cell>
          <cell r="H88">
            <v>1911</v>
          </cell>
          <cell r="I88" t="str">
            <v>本　丸</v>
          </cell>
          <cell r="J88">
            <v>19</v>
          </cell>
          <cell r="K88">
            <v>2</v>
          </cell>
          <cell r="L88">
            <v>2</v>
          </cell>
          <cell r="M88">
            <v>7</v>
          </cell>
          <cell r="N88">
            <v>10</v>
          </cell>
          <cell r="O88">
            <v>23</v>
          </cell>
          <cell r="P88">
            <v>42</v>
          </cell>
          <cell r="Q88" t="str">
            <v/>
          </cell>
          <cell r="R88" t="str">
            <v/>
          </cell>
          <cell r="S88" t="str">
            <v/>
          </cell>
          <cell r="T88" t="str">
            <v/>
          </cell>
          <cell r="U88" t="str">
            <v/>
          </cell>
          <cell r="V88" t="str">
            <v/>
          </cell>
          <cell r="W88">
            <v>4</v>
          </cell>
          <cell r="X88">
            <v>2</v>
          </cell>
          <cell r="Y88">
            <v>1</v>
          </cell>
          <cell r="Z88">
            <v>1</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D89">
            <v>1004</v>
          </cell>
          <cell r="E89" t="str">
            <v>澤　田</v>
          </cell>
          <cell r="F89" t="str">
            <v>高　松</v>
          </cell>
          <cell r="G89">
            <v>169</v>
          </cell>
          <cell r="H89">
            <v>823</v>
          </cell>
          <cell r="I89" t="str">
            <v>田　原</v>
          </cell>
          <cell r="J89">
            <v>8</v>
          </cell>
          <cell r="K89">
            <v>1</v>
          </cell>
          <cell r="L89">
            <v>1</v>
          </cell>
          <cell r="M89">
            <v>8</v>
          </cell>
          <cell r="N89">
            <v>9</v>
          </cell>
          <cell r="O89">
            <v>24</v>
          </cell>
          <cell r="P89">
            <v>41</v>
          </cell>
          <cell r="Q89" t="str">
            <v/>
          </cell>
          <cell r="R89" t="str">
            <v/>
          </cell>
          <cell r="S89" t="str">
            <v/>
          </cell>
          <cell r="T89" t="str">
            <v/>
          </cell>
          <cell r="U89" t="str">
            <v/>
          </cell>
          <cell r="V89" t="str">
            <v/>
          </cell>
          <cell r="W89">
            <v>4</v>
          </cell>
          <cell r="X89">
            <v>2</v>
          </cell>
          <cell r="Y89">
            <v>1</v>
          </cell>
          <cell r="Z89">
            <v>1</v>
          </cell>
          <cell r="AA89">
            <v>1</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D90">
            <v>202</v>
          </cell>
          <cell r="E90" t="str">
            <v>中　井</v>
          </cell>
          <cell r="F90" t="str">
            <v>三本松</v>
          </cell>
          <cell r="G90">
            <v>168</v>
          </cell>
          <cell r="H90">
            <v>1010</v>
          </cell>
          <cell r="I90" t="str">
            <v>山　﨑</v>
          </cell>
          <cell r="J90">
            <v>10</v>
          </cell>
          <cell r="K90">
            <v>1</v>
          </cell>
          <cell r="L90">
            <v>1</v>
          </cell>
          <cell r="M90">
            <v>8</v>
          </cell>
          <cell r="N90">
            <v>8</v>
          </cell>
          <cell r="O90">
            <v>25</v>
          </cell>
          <cell r="P90">
            <v>40</v>
          </cell>
          <cell r="Q90" t="str">
            <v/>
          </cell>
          <cell r="R90" t="str">
            <v/>
          </cell>
          <cell r="S90" t="str">
            <v/>
          </cell>
          <cell r="T90" t="str">
            <v/>
          </cell>
          <cell r="U90" t="str">
            <v/>
          </cell>
          <cell r="V90" t="str">
            <v/>
          </cell>
          <cell r="W90">
            <v>4</v>
          </cell>
          <cell r="X90">
            <v>2</v>
          </cell>
          <cell r="Y90">
            <v>1</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D91">
            <v>1502</v>
          </cell>
          <cell r="E91" t="str">
            <v>池　田</v>
          </cell>
          <cell r="F91" t="str">
            <v>英　明</v>
          </cell>
          <cell r="G91">
            <v>167</v>
          </cell>
          <cell r="H91">
            <v>2503</v>
          </cell>
          <cell r="I91" t="str">
            <v>香　川</v>
          </cell>
          <cell r="J91">
            <v>25</v>
          </cell>
          <cell r="K91">
            <v>2</v>
          </cell>
          <cell r="L91">
            <v>2</v>
          </cell>
          <cell r="M91">
            <v>7</v>
          </cell>
          <cell r="N91">
            <v>7</v>
          </cell>
          <cell r="O91">
            <v>26</v>
          </cell>
          <cell r="P91">
            <v>39</v>
          </cell>
          <cell r="Q91" t="str">
            <v/>
          </cell>
          <cell r="R91" t="str">
            <v/>
          </cell>
          <cell r="S91" t="str">
            <v/>
          </cell>
          <cell r="T91" t="str">
            <v/>
          </cell>
          <cell r="U91" t="str">
            <v/>
          </cell>
          <cell r="V91" t="str">
            <v/>
          </cell>
          <cell r="W91">
            <v>4</v>
          </cell>
          <cell r="X91">
            <v>2</v>
          </cell>
          <cell r="Y91">
            <v>1</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1503</v>
          </cell>
          <cell r="E92" t="str">
            <v>久　本</v>
          </cell>
          <cell r="F92" t="str">
            <v>英　明</v>
          </cell>
          <cell r="G92">
            <v>166</v>
          </cell>
          <cell r="H92">
            <v>816</v>
          </cell>
          <cell r="I92" t="str">
            <v>藏　元</v>
          </cell>
          <cell r="J92">
            <v>8</v>
          </cell>
          <cell r="K92">
            <v>2</v>
          </cell>
          <cell r="L92">
            <v>3</v>
          </cell>
          <cell r="M92">
            <v>6</v>
          </cell>
          <cell r="N92">
            <v>6</v>
          </cell>
          <cell r="O92">
            <v>27</v>
          </cell>
          <cell r="P92">
            <v>38</v>
          </cell>
          <cell r="Q92" t="str">
            <v/>
          </cell>
          <cell r="R92" t="str">
            <v/>
          </cell>
          <cell r="S92" t="str">
            <v/>
          </cell>
          <cell r="T92" t="str">
            <v/>
          </cell>
          <cell r="U92" t="str">
            <v/>
          </cell>
          <cell r="V92" t="str">
            <v/>
          </cell>
          <cell r="W92">
            <v>4</v>
          </cell>
          <cell r="X92">
            <v>2</v>
          </cell>
          <cell r="Y92">
            <v>1</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3809</v>
          </cell>
          <cell r="E93" t="str">
            <v>荻　野</v>
          </cell>
          <cell r="F93" t="str">
            <v>観総合</v>
          </cell>
          <cell r="G93">
            <v>165</v>
          </cell>
          <cell r="H93">
            <v>815</v>
          </cell>
          <cell r="I93" t="str">
            <v>村　上</v>
          </cell>
          <cell r="J93">
            <v>8</v>
          </cell>
          <cell r="K93">
            <v>1</v>
          </cell>
          <cell r="L93">
            <v>4</v>
          </cell>
          <cell r="M93">
            <v>5</v>
          </cell>
          <cell r="N93">
            <v>5</v>
          </cell>
          <cell r="O93">
            <v>28</v>
          </cell>
          <cell r="P93">
            <v>37</v>
          </cell>
          <cell r="Q93" t="str">
            <v/>
          </cell>
          <cell r="R93" t="str">
            <v/>
          </cell>
          <cell r="S93" t="str">
            <v/>
          </cell>
          <cell r="T93" t="str">
            <v/>
          </cell>
          <cell r="U93" t="str">
            <v/>
          </cell>
          <cell r="V93" t="str">
            <v/>
          </cell>
          <cell r="W93">
            <v>4</v>
          </cell>
          <cell r="X93">
            <v>2</v>
          </cell>
          <cell r="Y93">
            <v>1</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2605</v>
          </cell>
          <cell r="E94" t="str">
            <v>杉　本</v>
          </cell>
          <cell r="F94" t="str">
            <v>丸　亀</v>
          </cell>
          <cell r="G94">
            <v>164</v>
          </cell>
          <cell r="H94">
            <v>1206</v>
          </cell>
          <cell r="I94" t="str">
            <v>田　渕</v>
          </cell>
          <cell r="J94">
            <v>12</v>
          </cell>
          <cell r="K94">
            <v>1</v>
          </cell>
          <cell r="L94">
            <v>4</v>
          </cell>
          <cell r="M94">
            <v>4</v>
          </cell>
          <cell r="N94">
            <v>4</v>
          </cell>
          <cell r="O94">
            <v>29</v>
          </cell>
          <cell r="P94">
            <v>36</v>
          </cell>
          <cell r="Q94" t="str">
            <v/>
          </cell>
          <cell r="R94" t="str">
            <v/>
          </cell>
          <cell r="S94" t="str">
            <v/>
          </cell>
          <cell r="T94" t="str">
            <v/>
          </cell>
          <cell r="U94" t="str">
            <v/>
          </cell>
          <cell r="V94" t="str">
            <v/>
          </cell>
          <cell r="W94">
            <v>4</v>
          </cell>
          <cell r="X94">
            <v>2</v>
          </cell>
          <cell r="Y94">
            <v>1</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D95">
            <v>1007</v>
          </cell>
          <cell r="E95" t="str">
            <v>山　口</v>
          </cell>
          <cell r="F95" t="str">
            <v>高　松</v>
          </cell>
          <cell r="G95">
            <v>163</v>
          </cell>
          <cell r="H95">
            <v>3004</v>
          </cell>
          <cell r="I95" t="str">
            <v>桒　原</v>
          </cell>
          <cell r="J95">
            <v>30</v>
          </cell>
          <cell r="K95">
            <v>2</v>
          </cell>
          <cell r="L95">
            <v>3</v>
          </cell>
          <cell r="M95">
            <v>3</v>
          </cell>
          <cell r="N95">
            <v>3</v>
          </cell>
          <cell r="O95">
            <v>30</v>
          </cell>
          <cell r="P95">
            <v>35</v>
          </cell>
          <cell r="Q95" t="str">
            <v/>
          </cell>
          <cell r="R95" t="str">
            <v/>
          </cell>
          <cell r="S95" t="str">
            <v/>
          </cell>
          <cell r="T95" t="str">
            <v/>
          </cell>
          <cell r="U95" t="str">
            <v/>
          </cell>
          <cell r="V95" t="str">
            <v/>
          </cell>
          <cell r="W95">
            <v>4</v>
          </cell>
          <cell r="X95">
            <v>2</v>
          </cell>
          <cell r="Y95">
            <v>1</v>
          </cell>
          <cell r="Z95">
            <v>1</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3005</v>
          </cell>
          <cell r="E96" t="str">
            <v>小　西</v>
          </cell>
          <cell r="F96" t="str">
            <v>多度津</v>
          </cell>
          <cell r="G96">
            <v>162</v>
          </cell>
          <cell r="H96">
            <v>2608</v>
          </cell>
          <cell r="I96" t="str">
            <v>松　岡</v>
          </cell>
          <cell r="J96">
            <v>26</v>
          </cell>
          <cell r="K96">
            <v>2</v>
          </cell>
          <cell r="L96">
            <v>2</v>
          </cell>
          <cell r="M96">
            <v>2</v>
          </cell>
          <cell r="N96">
            <v>2</v>
          </cell>
          <cell r="O96">
            <v>31</v>
          </cell>
          <cell r="P96">
            <v>34</v>
          </cell>
          <cell r="Q96" t="str">
            <v/>
          </cell>
          <cell r="R96" t="str">
            <v/>
          </cell>
          <cell r="S96" t="str">
            <v/>
          </cell>
          <cell r="T96" t="str">
            <v/>
          </cell>
          <cell r="U96" t="str">
            <v/>
          </cell>
          <cell r="V96" t="str">
            <v/>
          </cell>
          <cell r="W96">
            <v>4</v>
          </cell>
          <cell r="X96">
            <v>2</v>
          </cell>
          <cell r="Y96">
            <v>1</v>
          </cell>
          <cell r="Z96">
            <v>1</v>
          </cell>
          <cell r="AA96">
            <v>1</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1103</v>
          </cell>
          <cell r="E97" t="str">
            <v>樽　井</v>
          </cell>
          <cell r="F97" t="str">
            <v>高松一</v>
          </cell>
          <cell r="G97">
            <v>161</v>
          </cell>
          <cell r="H97">
            <v>1205</v>
          </cell>
          <cell r="I97" t="str">
            <v>御　厩</v>
          </cell>
          <cell r="J97">
            <v>12</v>
          </cell>
          <cell r="K97">
            <v>1</v>
          </cell>
          <cell r="L97">
            <v>1</v>
          </cell>
          <cell r="M97">
            <v>1</v>
          </cell>
          <cell r="N97">
            <v>1</v>
          </cell>
          <cell r="O97">
            <v>32</v>
          </cell>
          <cell r="P97">
            <v>33</v>
          </cell>
          <cell r="Q97" t="str">
            <v/>
          </cell>
          <cell r="R97" t="str">
            <v/>
          </cell>
          <cell r="S97" t="str">
            <v/>
          </cell>
          <cell r="T97" t="str">
            <v/>
          </cell>
          <cell r="U97" t="str">
            <v/>
          </cell>
          <cell r="V97" t="str">
            <v/>
          </cell>
          <cell r="W97">
            <v>4</v>
          </cell>
          <cell r="X97">
            <v>2</v>
          </cell>
          <cell r="Y97">
            <v>1</v>
          </cell>
          <cell r="Z97">
            <v>1</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1504</v>
          </cell>
          <cell r="E98" t="str">
            <v>藤　本</v>
          </cell>
          <cell r="F98" t="str">
            <v>英　明</v>
          </cell>
          <cell r="G98">
            <v>160</v>
          </cell>
          <cell r="H98">
            <v>1906</v>
          </cell>
          <cell r="I98" t="str">
            <v>中　尾</v>
          </cell>
          <cell r="J98">
            <v>19</v>
          </cell>
          <cell r="K98">
            <v>1</v>
          </cell>
          <cell r="L98">
            <v>1</v>
          </cell>
          <cell r="M98">
            <v>1</v>
          </cell>
          <cell r="N98">
            <v>1</v>
          </cell>
          <cell r="O98">
            <v>32</v>
          </cell>
          <cell r="P98">
            <v>32</v>
          </cell>
          <cell r="Q98" t="str">
            <v/>
          </cell>
          <cell r="R98" t="str">
            <v/>
          </cell>
          <cell r="S98" t="str">
            <v/>
          </cell>
          <cell r="T98" t="str">
            <v/>
          </cell>
          <cell r="U98" t="str">
            <v/>
          </cell>
          <cell r="V98" t="str">
            <v/>
          </cell>
          <cell r="W98">
            <v>4</v>
          </cell>
          <cell r="X98">
            <v>2</v>
          </cell>
          <cell r="Y98">
            <v>1</v>
          </cell>
          <cell r="Z98">
            <v>1</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3802</v>
          </cell>
          <cell r="E99" t="str">
            <v>町　田</v>
          </cell>
          <cell r="F99" t="str">
            <v>観総合</v>
          </cell>
          <cell r="G99">
            <v>159</v>
          </cell>
          <cell r="H99">
            <v>1907</v>
          </cell>
          <cell r="I99" t="str">
            <v>谷　本</v>
          </cell>
          <cell r="J99">
            <v>19</v>
          </cell>
          <cell r="K99">
            <v>2</v>
          </cell>
          <cell r="L99">
            <v>2</v>
          </cell>
          <cell r="M99">
            <v>2</v>
          </cell>
          <cell r="N99">
            <v>2</v>
          </cell>
          <cell r="O99">
            <v>31</v>
          </cell>
          <cell r="P99">
            <v>31</v>
          </cell>
          <cell r="Q99" t="str">
            <v/>
          </cell>
          <cell r="R99" t="str">
            <v/>
          </cell>
          <cell r="S99" t="str">
            <v/>
          </cell>
          <cell r="T99" t="str">
            <v/>
          </cell>
          <cell r="U99" t="str">
            <v/>
          </cell>
          <cell r="V99" t="str">
            <v/>
          </cell>
          <cell r="W99">
            <v>4</v>
          </cell>
          <cell r="X99">
            <v>2</v>
          </cell>
          <cell r="Y99">
            <v>1</v>
          </cell>
          <cell r="Z99">
            <v>1</v>
          </cell>
          <cell r="AA99">
            <v>1</v>
          </cell>
          <cell r="AB99">
            <v>1</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2606</v>
          </cell>
          <cell r="E100" t="str">
            <v>大　林</v>
          </cell>
          <cell r="F100" t="str">
            <v>丸　亀</v>
          </cell>
          <cell r="G100">
            <v>158</v>
          </cell>
          <cell r="H100">
            <v>3812</v>
          </cell>
          <cell r="I100" t="str">
            <v>大　山</v>
          </cell>
          <cell r="J100">
            <v>38</v>
          </cell>
          <cell r="K100">
            <v>2</v>
          </cell>
          <cell r="L100">
            <v>3</v>
          </cell>
          <cell r="M100">
            <v>3</v>
          </cell>
          <cell r="N100">
            <v>3</v>
          </cell>
          <cell r="O100">
            <v>30</v>
          </cell>
          <cell r="P100">
            <v>30</v>
          </cell>
          <cell r="Q100" t="str">
            <v/>
          </cell>
          <cell r="R100" t="str">
            <v/>
          </cell>
          <cell r="S100" t="str">
            <v/>
          </cell>
          <cell r="T100" t="str">
            <v/>
          </cell>
          <cell r="U100" t="str">
            <v/>
          </cell>
          <cell r="V100" t="str">
            <v/>
          </cell>
          <cell r="W100">
            <v>4</v>
          </cell>
          <cell r="X100">
            <v>2</v>
          </cell>
          <cell r="Y100">
            <v>1</v>
          </cell>
          <cell r="Z100">
            <v>1</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3102</v>
          </cell>
          <cell r="E101" t="str">
            <v>川　竹</v>
          </cell>
          <cell r="F101" t="str">
            <v>善　一</v>
          </cell>
          <cell r="G101">
            <v>157</v>
          </cell>
          <cell r="H101">
            <v>825</v>
          </cell>
          <cell r="I101" t="str">
            <v>熊　野</v>
          </cell>
          <cell r="J101">
            <v>8</v>
          </cell>
          <cell r="K101">
            <v>1</v>
          </cell>
          <cell r="L101">
            <v>4</v>
          </cell>
          <cell r="M101">
            <v>4</v>
          </cell>
          <cell r="N101">
            <v>4</v>
          </cell>
          <cell r="O101">
            <v>29</v>
          </cell>
          <cell r="P101">
            <v>29</v>
          </cell>
          <cell r="Q101" t="str">
            <v/>
          </cell>
          <cell r="R101" t="str">
            <v/>
          </cell>
          <cell r="S101" t="str">
            <v/>
          </cell>
          <cell r="T101" t="str">
            <v/>
          </cell>
          <cell r="U101" t="str">
            <v/>
          </cell>
          <cell r="V101" t="str">
            <v/>
          </cell>
          <cell r="W101">
            <v>4</v>
          </cell>
          <cell r="X101">
            <v>2</v>
          </cell>
          <cell r="Y101">
            <v>1</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1605</v>
          </cell>
          <cell r="E102" t="str">
            <v>裏　山</v>
          </cell>
          <cell r="F102" t="str">
            <v>高工芸</v>
          </cell>
          <cell r="G102">
            <v>156</v>
          </cell>
          <cell r="H102">
            <v>203</v>
          </cell>
          <cell r="I102" t="str">
            <v>平　井</v>
          </cell>
          <cell r="J102">
            <v>2</v>
          </cell>
          <cell r="K102">
            <v>1</v>
          </cell>
          <cell r="L102">
            <v>4</v>
          </cell>
          <cell r="M102">
            <v>5</v>
          </cell>
          <cell r="N102">
            <v>5</v>
          </cell>
          <cell r="O102">
            <v>28</v>
          </cell>
          <cell r="P102">
            <v>28</v>
          </cell>
          <cell r="Q102" t="str">
            <v/>
          </cell>
          <cell r="R102" t="str">
            <v/>
          </cell>
          <cell r="S102" t="str">
            <v/>
          </cell>
          <cell r="T102" t="str">
            <v/>
          </cell>
          <cell r="U102" t="str">
            <v/>
          </cell>
          <cell r="V102" t="str">
            <v/>
          </cell>
          <cell r="W102">
            <v>4</v>
          </cell>
          <cell r="X102">
            <v>2</v>
          </cell>
          <cell r="Y102">
            <v>1</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3804</v>
          </cell>
          <cell r="E103" t="str">
            <v>秦泉寺</v>
          </cell>
          <cell r="F103" t="str">
            <v>観総合</v>
          </cell>
          <cell r="G103">
            <v>155</v>
          </cell>
          <cell r="H103">
            <v>3706</v>
          </cell>
          <cell r="I103" t="str">
            <v>高　橋</v>
          </cell>
          <cell r="J103">
            <v>37</v>
          </cell>
          <cell r="K103">
            <v>2</v>
          </cell>
          <cell r="L103">
            <v>3</v>
          </cell>
          <cell r="M103">
            <v>6</v>
          </cell>
          <cell r="N103">
            <v>6</v>
          </cell>
          <cell r="O103">
            <v>27</v>
          </cell>
          <cell r="P103">
            <v>27</v>
          </cell>
          <cell r="Q103" t="str">
            <v/>
          </cell>
          <cell r="R103" t="str">
            <v/>
          </cell>
          <cell r="S103" t="str">
            <v/>
          </cell>
          <cell r="T103" t="str">
            <v/>
          </cell>
          <cell r="U103" t="str">
            <v/>
          </cell>
          <cell r="V103" t="str">
            <v/>
          </cell>
          <cell r="W103">
            <v>4</v>
          </cell>
          <cell r="X103">
            <v>2</v>
          </cell>
          <cell r="Y103">
            <v>1</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1403</v>
          </cell>
          <cell r="E104" t="str">
            <v>宇都宮</v>
          </cell>
          <cell r="F104" t="str">
            <v>香中央</v>
          </cell>
          <cell r="G104">
            <v>154</v>
          </cell>
          <cell r="H104">
            <v>1606</v>
          </cell>
          <cell r="I104" t="str">
            <v>佐　竹</v>
          </cell>
          <cell r="J104">
            <v>16</v>
          </cell>
          <cell r="K104">
            <v>2</v>
          </cell>
          <cell r="L104">
            <v>2</v>
          </cell>
          <cell r="M104">
            <v>7</v>
          </cell>
          <cell r="N104">
            <v>7</v>
          </cell>
          <cell r="O104">
            <v>26</v>
          </cell>
          <cell r="P104">
            <v>26</v>
          </cell>
          <cell r="Q104" t="str">
            <v/>
          </cell>
          <cell r="R104" t="str">
            <v/>
          </cell>
          <cell r="S104" t="str">
            <v/>
          </cell>
          <cell r="T104" t="str">
            <v/>
          </cell>
          <cell r="U104" t="str">
            <v/>
          </cell>
          <cell r="V104" t="str">
            <v/>
          </cell>
          <cell r="W104">
            <v>4</v>
          </cell>
          <cell r="X104">
            <v>2</v>
          </cell>
          <cell r="Y104">
            <v>1</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D105">
            <v>2701</v>
          </cell>
          <cell r="E105" t="str">
            <v>大　原</v>
          </cell>
          <cell r="F105" t="str">
            <v>丸城西</v>
          </cell>
          <cell r="G105">
            <v>153</v>
          </cell>
          <cell r="H105">
            <v>820</v>
          </cell>
          <cell r="I105" t="str">
            <v>近　森</v>
          </cell>
          <cell r="J105">
            <v>8</v>
          </cell>
          <cell r="K105">
            <v>1</v>
          </cell>
          <cell r="L105">
            <v>1</v>
          </cell>
          <cell r="M105">
            <v>8</v>
          </cell>
          <cell r="N105">
            <v>8</v>
          </cell>
          <cell r="O105">
            <v>25</v>
          </cell>
          <cell r="P105">
            <v>25</v>
          </cell>
          <cell r="Q105" t="str">
            <v/>
          </cell>
          <cell r="R105" t="str">
            <v/>
          </cell>
          <cell r="S105" t="str">
            <v/>
          </cell>
          <cell r="T105" t="str">
            <v/>
          </cell>
          <cell r="U105" t="str">
            <v/>
          </cell>
          <cell r="V105" t="str">
            <v/>
          </cell>
          <cell r="W105">
            <v>4</v>
          </cell>
          <cell r="X105">
            <v>2</v>
          </cell>
          <cell r="Y105">
            <v>1</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106</v>
          </cell>
          <cell r="E106" t="str">
            <v>出　水</v>
          </cell>
          <cell r="F106" t="str">
            <v>小中央</v>
          </cell>
          <cell r="G106">
            <v>152</v>
          </cell>
          <cell r="H106">
            <v>3604</v>
          </cell>
          <cell r="I106" t="str">
            <v>炭　井</v>
          </cell>
          <cell r="J106">
            <v>36</v>
          </cell>
          <cell r="K106">
            <v>1</v>
          </cell>
          <cell r="L106">
            <v>1</v>
          </cell>
          <cell r="M106">
            <v>8</v>
          </cell>
          <cell r="N106">
            <v>9</v>
          </cell>
          <cell r="O106">
            <v>24</v>
          </cell>
          <cell r="P106">
            <v>24</v>
          </cell>
          <cell r="Q106">
            <v>1</v>
          </cell>
          <cell r="R106">
            <v>1</v>
          </cell>
          <cell r="S106">
            <v>8</v>
          </cell>
          <cell r="T106">
            <v>9</v>
          </cell>
          <cell r="U106">
            <v>24</v>
          </cell>
          <cell r="V106">
            <v>24</v>
          </cell>
          <cell r="W106">
            <v>4</v>
          </cell>
          <cell r="X106">
            <v>2</v>
          </cell>
          <cell r="Y106">
            <v>1</v>
          </cell>
          <cell r="Z106">
            <v>1</v>
          </cell>
          <cell r="AA106">
            <v>1</v>
          </cell>
          <cell r="AB106">
            <v>1</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812</v>
          </cell>
          <cell r="E107" t="str">
            <v>小　川</v>
          </cell>
          <cell r="F107" t="str">
            <v>高中央</v>
          </cell>
          <cell r="G107">
            <v>151</v>
          </cell>
          <cell r="H107">
            <v>1104</v>
          </cell>
          <cell r="I107" t="str">
            <v>中　山</v>
          </cell>
          <cell r="J107">
            <v>11</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4</v>
          </cell>
          <cell r="X107">
            <v>2</v>
          </cell>
          <cell r="Y107">
            <v>1</v>
          </cell>
          <cell r="Z107">
            <v>1</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D108">
            <v>3810</v>
          </cell>
          <cell r="E108" t="str">
            <v>西　島</v>
          </cell>
          <cell r="F108" t="str">
            <v>観総合</v>
          </cell>
          <cell r="G108">
            <v>150</v>
          </cell>
          <cell r="H108">
            <v>104</v>
          </cell>
          <cell r="I108" t="str">
            <v>森　岡</v>
          </cell>
          <cell r="J108">
            <v>1</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4</v>
          </cell>
          <cell r="X108">
            <v>2</v>
          </cell>
          <cell r="Y108">
            <v>1</v>
          </cell>
          <cell r="Z108">
            <v>1</v>
          </cell>
          <cell r="AA108">
            <v>1</v>
          </cell>
          <cell r="AB108">
            <v>1</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1402</v>
          </cell>
          <cell r="E109" t="str">
            <v>二　川</v>
          </cell>
          <cell r="F109" t="str">
            <v>香中央</v>
          </cell>
          <cell r="G109">
            <v>149</v>
          </cell>
          <cell r="H109">
            <v>107</v>
          </cell>
          <cell r="I109" t="str">
            <v>森　田</v>
          </cell>
          <cell r="J109">
            <v>1</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4</v>
          </cell>
          <cell r="X109">
            <v>2</v>
          </cell>
          <cell r="Y109">
            <v>1</v>
          </cell>
          <cell r="Z109">
            <v>1</v>
          </cell>
          <cell r="AA109">
            <v>1</v>
          </cell>
          <cell r="AB109">
            <v>1</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D110">
            <v>3401</v>
          </cell>
          <cell r="E110" t="str">
            <v>佐　藤</v>
          </cell>
          <cell r="F110" t="str">
            <v>高　瀬</v>
          </cell>
          <cell r="G110">
            <v>148</v>
          </cell>
          <cell r="H110">
            <v>103</v>
          </cell>
          <cell r="I110" t="str">
            <v>赤　松</v>
          </cell>
          <cell r="J110">
            <v>1</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4</v>
          </cell>
          <cell r="X110">
            <v>2</v>
          </cell>
          <cell r="Y110">
            <v>1</v>
          </cell>
          <cell r="Z110">
            <v>1</v>
          </cell>
          <cell r="AA110">
            <v>1</v>
          </cell>
          <cell r="AB110">
            <v>1</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3806</v>
          </cell>
          <cell r="E111" t="str">
            <v>　牧</v>
          </cell>
          <cell r="F111" t="str">
            <v>観総合</v>
          </cell>
          <cell r="G111">
            <v>147</v>
          </cell>
          <cell r="H111">
            <v>1202</v>
          </cell>
          <cell r="I111" t="str">
            <v>中　場</v>
          </cell>
          <cell r="J111">
            <v>12</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4</v>
          </cell>
          <cell r="X111">
            <v>2</v>
          </cell>
          <cell r="Y111">
            <v>1</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1009</v>
          </cell>
          <cell r="E112" t="str">
            <v>久　保</v>
          </cell>
          <cell r="F112" t="str">
            <v>高　松</v>
          </cell>
          <cell r="G112">
            <v>146</v>
          </cell>
          <cell r="H112">
            <v>1505</v>
          </cell>
          <cell r="I112" t="str">
            <v>河　越</v>
          </cell>
          <cell r="J112">
            <v>15</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4</v>
          </cell>
          <cell r="X112">
            <v>2</v>
          </cell>
          <cell r="Y112">
            <v>1</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2502</v>
          </cell>
          <cell r="E113" t="str">
            <v>橋　本</v>
          </cell>
          <cell r="F113" t="str">
            <v>坂出工</v>
          </cell>
          <cell r="G113">
            <v>145</v>
          </cell>
          <cell r="H113">
            <v>3703</v>
          </cell>
          <cell r="I113" t="str">
            <v>白　井</v>
          </cell>
          <cell r="J113">
            <v>37</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4</v>
          </cell>
          <cell r="X113">
            <v>2</v>
          </cell>
          <cell r="Y113">
            <v>1</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2607</v>
          </cell>
          <cell r="E114" t="str">
            <v>小　川</v>
          </cell>
          <cell r="F114" t="str">
            <v>丸　亀</v>
          </cell>
          <cell r="G114">
            <v>144</v>
          </cell>
          <cell r="H114">
            <v>1604</v>
          </cell>
          <cell r="I114" t="str">
            <v>有　賀</v>
          </cell>
          <cell r="J114">
            <v>16</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4</v>
          </cell>
          <cell r="X114">
            <v>2</v>
          </cell>
          <cell r="Y114">
            <v>1</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D115">
            <v>3811</v>
          </cell>
          <cell r="E115" t="str">
            <v>三　野倭</v>
          </cell>
          <cell r="F115" t="str">
            <v>観総合</v>
          </cell>
          <cell r="G115">
            <v>143</v>
          </cell>
          <cell r="H115">
            <v>814</v>
          </cell>
          <cell r="I115" t="str">
            <v>黒　田</v>
          </cell>
          <cell r="J115">
            <v>8</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4</v>
          </cell>
          <cell r="X115">
            <v>2</v>
          </cell>
          <cell r="Y115">
            <v>1</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C116" t="str">
            <v>①</v>
          </cell>
          <cell r="D116">
            <v>1011</v>
          </cell>
          <cell r="E116" t="str">
            <v>二　見</v>
          </cell>
          <cell r="F116" t="str">
            <v>高　松</v>
          </cell>
          <cell r="G116">
            <v>142</v>
          </cell>
          <cell r="H116">
            <v>2702</v>
          </cell>
          <cell r="I116" t="str">
            <v>鈴　木</v>
          </cell>
          <cell r="J116">
            <v>27</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4</v>
          </cell>
          <cell r="X116">
            <v>2</v>
          </cell>
          <cell r="Y116">
            <v>1</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D117">
            <v>821</v>
          </cell>
          <cell r="E117" t="str">
            <v>若　宮</v>
          </cell>
          <cell r="F117" t="str">
            <v>高中央</v>
          </cell>
          <cell r="G117">
            <v>141</v>
          </cell>
          <cell r="H117">
            <v>3705</v>
          </cell>
          <cell r="I117" t="str">
            <v>山　本</v>
          </cell>
          <cell r="J117">
            <v>37</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4</v>
          </cell>
          <cell r="X117">
            <v>2</v>
          </cell>
          <cell r="Y117">
            <v>1</v>
          </cell>
          <cell r="Z117">
            <v>1</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3003</v>
          </cell>
          <cell r="E118" t="str">
            <v>廣　田</v>
          </cell>
          <cell r="F118" t="str">
            <v>多度津</v>
          </cell>
          <cell r="G118">
            <v>140</v>
          </cell>
          <cell r="H118">
            <v>2203</v>
          </cell>
          <cell r="I118" t="str">
            <v>稲　崎</v>
          </cell>
          <cell r="J118">
            <v>22</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4</v>
          </cell>
          <cell r="X118">
            <v>2</v>
          </cell>
          <cell r="Y118">
            <v>1</v>
          </cell>
          <cell r="Z118">
            <v>1</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D119">
            <v>3212</v>
          </cell>
          <cell r="E119" t="str">
            <v>小　野</v>
          </cell>
          <cell r="F119" t="str">
            <v>尽　誠</v>
          </cell>
          <cell r="G119">
            <v>139</v>
          </cell>
          <cell r="H119">
            <v>1405</v>
          </cell>
          <cell r="I119" t="str">
            <v>正　木</v>
          </cell>
          <cell r="J119">
            <v>14</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4</v>
          </cell>
          <cell r="X119">
            <v>2</v>
          </cell>
          <cell r="Y119">
            <v>1</v>
          </cell>
          <cell r="Z119">
            <v>1</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4</v>
          </cell>
          <cell r="D120">
            <v>822</v>
          </cell>
          <cell r="E120" t="str">
            <v>寺　嶋</v>
          </cell>
          <cell r="F120" t="str">
            <v>高中央</v>
          </cell>
          <cell r="G120">
            <v>138</v>
          </cell>
          <cell r="H120">
            <v>2202</v>
          </cell>
          <cell r="I120" t="str">
            <v>大　塚</v>
          </cell>
          <cell r="J120">
            <v>22</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4</v>
          </cell>
          <cell r="X120">
            <v>2</v>
          </cell>
          <cell r="Y120">
            <v>1</v>
          </cell>
          <cell r="Z120">
            <v>1</v>
          </cell>
          <cell r="AA120">
            <v>1</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4</v>
          </cell>
          <cell r="D121">
            <v>1910</v>
          </cell>
          <cell r="E121" t="str">
            <v>髙　橋</v>
          </cell>
          <cell r="F121" t="str">
            <v>高松西</v>
          </cell>
          <cell r="G121">
            <v>137</v>
          </cell>
          <cell r="H121">
            <v>1404</v>
          </cell>
          <cell r="I121" t="str">
            <v>安　倍</v>
          </cell>
          <cell r="J121">
            <v>14</v>
          </cell>
          <cell r="K121">
            <v>1</v>
          </cell>
          <cell r="L121">
            <v>1</v>
          </cell>
          <cell r="M121">
            <v>8</v>
          </cell>
          <cell r="N121">
            <v>9</v>
          </cell>
          <cell r="O121">
            <v>9</v>
          </cell>
          <cell r="P121">
            <v>9</v>
          </cell>
          <cell r="Q121" t="str">
            <v/>
          </cell>
          <cell r="R121" t="str">
            <v/>
          </cell>
          <cell r="S121" t="str">
            <v/>
          </cell>
          <cell r="T121" t="str">
            <v/>
          </cell>
          <cell r="U121" t="str">
            <v/>
          </cell>
          <cell r="V121" t="str">
            <v/>
          </cell>
          <cell r="W121">
            <v>4</v>
          </cell>
          <cell r="X121">
            <v>2</v>
          </cell>
          <cell r="Y121">
            <v>1</v>
          </cell>
          <cell r="Z121">
            <v>1</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2</v>
          </cell>
          <cell r="C122" t="str">
            <v>①</v>
          </cell>
          <cell r="D122">
            <v>3006</v>
          </cell>
          <cell r="E122" t="str">
            <v>塩　見</v>
          </cell>
          <cell r="F122" t="str">
            <v>多度津</v>
          </cell>
          <cell r="G122">
            <v>136</v>
          </cell>
          <cell r="H122">
            <v>1506</v>
          </cell>
          <cell r="I122" t="str">
            <v>山　田</v>
          </cell>
          <cell r="J122">
            <v>15</v>
          </cell>
          <cell r="K122">
            <v>1</v>
          </cell>
          <cell r="L122">
            <v>1</v>
          </cell>
          <cell r="M122">
            <v>8</v>
          </cell>
          <cell r="N122">
            <v>8</v>
          </cell>
          <cell r="O122">
            <v>8</v>
          </cell>
          <cell r="P122">
            <v>8</v>
          </cell>
          <cell r="Q122" t="str">
            <v/>
          </cell>
          <cell r="R122" t="str">
            <v/>
          </cell>
          <cell r="S122" t="str">
            <v/>
          </cell>
          <cell r="T122" t="str">
            <v/>
          </cell>
          <cell r="U122" t="str">
            <v/>
          </cell>
          <cell r="V122" t="str">
            <v/>
          </cell>
          <cell r="W122">
            <v>4</v>
          </cell>
          <cell r="X122">
            <v>2</v>
          </cell>
          <cell r="Y122">
            <v>1</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2</v>
          </cell>
          <cell r="C123" t="str">
            <v>①</v>
          </cell>
          <cell r="D123">
            <v>3707</v>
          </cell>
          <cell r="E123" t="str">
            <v>　原</v>
          </cell>
          <cell r="F123" t="str">
            <v>観　一</v>
          </cell>
          <cell r="G123">
            <v>135</v>
          </cell>
          <cell r="H123">
            <v>910</v>
          </cell>
          <cell r="I123" t="str">
            <v>脇　田</v>
          </cell>
          <cell r="J123">
            <v>9</v>
          </cell>
          <cell r="K123">
            <v>2</v>
          </cell>
          <cell r="L123">
            <v>2</v>
          </cell>
          <cell r="M123">
            <v>7</v>
          </cell>
          <cell r="N123">
            <v>7</v>
          </cell>
          <cell r="O123">
            <v>7</v>
          </cell>
          <cell r="P123">
            <v>7</v>
          </cell>
          <cell r="Q123" t="str">
            <v/>
          </cell>
          <cell r="R123" t="str">
            <v/>
          </cell>
          <cell r="S123" t="str">
            <v/>
          </cell>
          <cell r="T123" t="str">
            <v/>
          </cell>
          <cell r="U123" t="str">
            <v/>
          </cell>
          <cell r="V123" t="str">
            <v/>
          </cell>
          <cell r="W123">
            <v>4</v>
          </cell>
          <cell r="X123">
            <v>2</v>
          </cell>
          <cell r="Y123">
            <v>1</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2</v>
          </cell>
          <cell r="C124" t="str">
            <v>①</v>
          </cell>
          <cell r="D124">
            <v>828</v>
          </cell>
          <cell r="E124" t="str">
            <v>森　田</v>
          </cell>
          <cell r="F124" t="str">
            <v>高中央</v>
          </cell>
          <cell r="G124">
            <v>134</v>
          </cell>
          <cell r="H124">
            <v>1207</v>
          </cell>
          <cell r="I124" t="str">
            <v>伊　賀</v>
          </cell>
          <cell r="J124">
            <v>12</v>
          </cell>
          <cell r="K124">
            <v>2</v>
          </cell>
          <cell r="L124">
            <v>3</v>
          </cell>
          <cell r="M124">
            <v>6</v>
          </cell>
          <cell r="N124">
            <v>6</v>
          </cell>
          <cell r="O124">
            <v>6</v>
          </cell>
          <cell r="P124">
            <v>6</v>
          </cell>
          <cell r="Q124" t="str">
            <v/>
          </cell>
          <cell r="R124" t="str">
            <v/>
          </cell>
          <cell r="S124" t="str">
            <v/>
          </cell>
          <cell r="T124" t="str">
            <v/>
          </cell>
          <cell r="U124" t="str">
            <v/>
          </cell>
          <cell r="V124" t="str">
            <v/>
          </cell>
          <cell r="W124">
            <v>4</v>
          </cell>
          <cell r="X124">
            <v>2</v>
          </cell>
          <cell r="Y124">
            <v>1</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2</v>
          </cell>
          <cell r="C125" t="str">
            <v>①</v>
          </cell>
          <cell r="D125">
            <v>1105</v>
          </cell>
          <cell r="E125" t="str">
            <v>大　平</v>
          </cell>
          <cell r="F125" t="str">
            <v>高松一</v>
          </cell>
          <cell r="G125">
            <v>133</v>
          </cell>
          <cell r="H125">
            <v>3107</v>
          </cell>
          <cell r="I125" t="str">
            <v>大　北</v>
          </cell>
          <cell r="J125">
            <v>31</v>
          </cell>
          <cell r="K125">
            <v>1</v>
          </cell>
          <cell r="L125">
            <v>4</v>
          </cell>
          <cell r="M125">
            <v>5</v>
          </cell>
          <cell r="N125">
            <v>5</v>
          </cell>
          <cell r="O125">
            <v>5</v>
          </cell>
          <cell r="P125">
            <v>5</v>
          </cell>
          <cell r="Q125" t="str">
            <v/>
          </cell>
          <cell r="R125" t="str">
            <v/>
          </cell>
          <cell r="S125" t="str">
            <v/>
          </cell>
          <cell r="T125" t="str">
            <v/>
          </cell>
          <cell r="U125" t="str">
            <v/>
          </cell>
          <cell r="V125" t="str">
            <v/>
          </cell>
          <cell r="W125">
            <v>4</v>
          </cell>
          <cell r="X125">
            <v>2</v>
          </cell>
          <cell r="Y125">
            <v>1</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1012</v>
          </cell>
          <cell r="E126" t="str">
            <v>藤　本</v>
          </cell>
          <cell r="F126" t="str">
            <v>高　松</v>
          </cell>
          <cell r="G126">
            <v>132</v>
          </cell>
          <cell r="H126">
            <v>1912</v>
          </cell>
          <cell r="I126" t="str">
            <v>漆　原</v>
          </cell>
          <cell r="J126">
            <v>19</v>
          </cell>
          <cell r="K126">
            <v>1</v>
          </cell>
          <cell r="L126">
            <v>4</v>
          </cell>
          <cell r="M126">
            <v>4</v>
          </cell>
          <cell r="N126">
            <v>4</v>
          </cell>
          <cell r="O126">
            <v>4</v>
          </cell>
          <cell r="P126">
            <v>4</v>
          </cell>
          <cell r="Q126" t="str">
            <v/>
          </cell>
          <cell r="R126" t="str">
            <v/>
          </cell>
          <cell r="S126" t="str">
            <v/>
          </cell>
          <cell r="T126" t="str">
            <v/>
          </cell>
          <cell r="U126" t="str">
            <v/>
          </cell>
          <cell r="V126" t="str">
            <v/>
          </cell>
          <cell r="W126">
            <v>4</v>
          </cell>
          <cell r="X126">
            <v>2</v>
          </cell>
          <cell r="Y126">
            <v>1</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1608</v>
          </cell>
          <cell r="E127" t="str">
            <v>寺　島</v>
          </cell>
          <cell r="F127" t="str">
            <v>高工芸</v>
          </cell>
          <cell r="G127">
            <v>131</v>
          </cell>
          <cell r="H127">
            <v>108</v>
          </cell>
          <cell r="I127" t="str">
            <v>西　口</v>
          </cell>
          <cell r="J127">
            <v>1</v>
          </cell>
          <cell r="K127">
            <v>2</v>
          </cell>
          <cell r="L127">
            <v>3</v>
          </cell>
          <cell r="M127">
            <v>3</v>
          </cell>
          <cell r="N127">
            <v>3</v>
          </cell>
          <cell r="O127">
            <v>3</v>
          </cell>
          <cell r="P127">
            <v>3</v>
          </cell>
          <cell r="Q127" t="str">
            <v/>
          </cell>
          <cell r="R127" t="str">
            <v/>
          </cell>
          <cell r="S127" t="str">
            <v/>
          </cell>
          <cell r="T127" t="str">
            <v/>
          </cell>
          <cell r="U127" t="str">
            <v/>
          </cell>
          <cell r="V127" t="str">
            <v/>
          </cell>
          <cell r="W127">
            <v>4</v>
          </cell>
          <cell r="X127">
            <v>2</v>
          </cell>
          <cell r="Y127">
            <v>1</v>
          </cell>
          <cell r="Z127">
            <v>1</v>
          </cell>
          <cell r="AA127">
            <v>1</v>
          </cell>
          <cell r="AB127">
            <v>1</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1408</v>
          </cell>
          <cell r="E128" t="str">
            <v>溝　渕</v>
          </cell>
          <cell r="F128" t="str">
            <v>香中央</v>
          </cell>
          <cell r="G128">
            <v>130</v>
          </cell>
          <cell r="H128">
            <v>2208</v>
          </cell>
          <cell r="I128" t="str">
            <v>瀬　戸</v>
          </cell>
          <cell r="J128">
            <v>22</v>
          </cell>
          <cell r="K128">
            <v>2</v>
          </cell>
          <cell r="L128">
            <v>2</v>
          </cell>
          <cell r="M128">
            <v>2</v>
          </cell>
          <cell r="N128">
            <v>2</v>
          </cell>
          <cell r="O128">
            <v>2</v>
          </cell>
          <cell r="P128">
            <v>2</v>
          </cell>
          <cell r="Q128" t="str">
            <v/>
          </cell>
          <cell r="R128" t="str">
            <v/>
          </cell>
          <cell r="S128" t="str">
            <v/>
          </cell>
          <cell r="T128" t="str">
            <v/>
          </cell>
          <cell r="U128" t="str">
            <v/>
          </cell>
          <cell r="V128" t="str">
            <v/>
          </cell>
          <cell r="W128">
            <v>4</v>
          </cell>
          <cell r="X128">
            <v>2</v>
          </cell>
          <cell r="Y128">
            <v>1</v>
          </cell>
          <cell r="Z128">
            <v>1</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3813</v>
          </cell>
          <cell r="E129" t="str">
            <v>三　野一</v>
          </cell>
          <cell r="F129" t="str">
            <v>観総合</v>
          </cell>
          <cell r="G129">
            <v>129</v>
          </cell>
          <cell r="H129">
            <v>2610</v>
          </cell>
          <cell r="I129" t="str">
            <v>藤　繁</v>
          </cell>
          <cell r="J129">
            <v>26</v>
          </cell>
          <cell r="K129">
            <v>1</v>
          </cell>
          <cell r="L129">
            <v>1</v>
          </cell>
          <cell r="M129">
            <v>1</v>
          </cell>
          <cell r="N129">
            <v>1</v>
          </cell>
          <cell r="O129">
            <v>1</v>
          </cell>
          <cell r="P129">
            <v>1</v>
          </cell>
          <cell r="Q129" t="str">
            <v/>
          </cell>
          <cell r="R129" t="str">
            <v/>
          </cell>
          <cell r="S129" t="str">
            <v/>
          </cell>
          <cell r="T129" t="str">
            <v/>
          </cell>
          <cell r="U129" t="str">
            <v/>
          </cell>
          <cell r="V129" t="str">
            <v/>
          </cell>
          <cell r="W129">
            <v>4</v>
          </cell>
          <cell r="X129">
            <v>2</v>
          </cell>
          <cell r="Y129">
            <v>1</v>
          </cell>
          <cell r="Z129">
            <v>1</v>
          </cell>
          <cell r="AA129">
            <v>1</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2610</v>
          </cell>
          <cell r="E130" t="str">
            <v>藤　繁</v>
          </cell>
          <cell r="F130" t="str">
            <v>丸　亀</v>
          </cell>
          <cell r="G130">
            <v>128</v>
          </cell>
          <cell r="H130">
            <v>3813</v>
          </cell>
          <cell r="I130" t="str">
            <v>三　野一</v>
          </cell>
          <cell r="J130">
            <v>38</v>
          </cell>
          <cell r="K130">
            <v>1</v>
          </cell>
          <cell r="L130">
            <v>1</v>
          </cell>
          <cell r="M130">
            <v>1</v>
          </cell>
          <cell r="N130">
            <v>1</v>
          </cell>
          <cell r="O130">
            <v>1</v>
          </cell>
          <cell r="P130">
            <v>1</v>
          </cell>
          <cell r="Q130" t="str">
            <v/>
          </cell>
          <cell r="R130" t="str">
            <v/>
          </cell>
          <cell r="S130" t="str">
            <v/>
          </cell>
          <cell r="T130" t="str">
            <v/>
          </cell>
          <cell r="U130" t="str">
            <v/>
          </cell>
          <cell r="V130" t="str">
            <v/>
          </cell>
          <cell r="W130">
            <v>4</v>
          </cell>
          <cell r="X130">
            <v>2</v>
          </cell>
          <cell r="Y130">
            <v>1</v>
          </cell>
          <cell r="Z130">
            <v>1</v>
          </cell>
          <cell r="AA130">
            <v>1</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2208</v>
          </cell>
          <cell r="E131" t="str">
            <v>瀬　戸</v>
          </cell>
          <cell r="F131" t="str">
            <v>坂　出</v>
          </cell>
          <cell r="G131">
            <v>127</v>
          </cell>
          <cell r="H131">
            <v>1408</v>
          </cell>
          <cell r="I131" t="str">
            <v>溝　渕</v>
          </cell>
          <cell r="J131">
            <v>14</v>
          </cell>
          <cell r="K131">
            <v>2</v>
          </cell>
          <cell r="L131">
            <v>2</v>
          </cell>
          <cell r="M131">
            <v>2</v>
          </cell>
          <cell r="N131">
            <v>2</v>
          </cell>
          <cell r="O131">
            <v>2</v>
          </cell>
          <cell r="P131">
            <v>2</v>
          </cell>
          <cell r="Q131" t="str">
            <v/>
          </cell>
          <cell r="R131" t="str">
            <v/>
          </cell>
          <cell r="S131" t="str">
            <v/>
          </cell>
          <cell r="T131" t="str">
            <v/>
          </cell>
          <cell r="U131" t="str">
            <v/>
          </cell>
          <cell r="V131" t="str">
            <v/>
          </cell>
          <cell r="W131">
            <v>4</v>
          </cell>
          <cell r="X131">
            <v>2</v>
          </cell>
          <cell r="Y131">
            <v>1</v>
          </cell>
          <cell r="Z131">
            <v>1</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108</v>
          </cell>
          <cell r="E132" t="str">
            <v>西　口</v>
          </cell>
          <cell r="F132" t="str">
            <v>小中央</v>
          </cell>
          <cell r="G132">
            <v>126</v>
          </cell>
          <cell r="H132">
            <v>1608</v>
          </cell>
          <cell r="I132" t="str">
            <v>寺　島</v>
          </cell>
          <cell r="J132">
            <v>16</v>
          </cell>
          <cell r="K132">
            <v>2</v>
          </cell>
          <cell r="L132">
            <v>3</v>
          </cell>
          <cell r="M132">
            <v>3</v>
          </cell>
          <cell r="N132">
            <v>3</v>
          </cell>
          <cell r="O132">
            <v>3</v>
          </cell>
          <cell r="P132">
            <v>3</v>
          </cell>
          <cell r="Q132">
            <v>2</v>
          </cell>
          <cell r="R132">
            <v>3</v>
          </cell>
          <cell r="S132">
            <v>3</v>
          </cell>
          <cell r="T132">
            <v>3</v>
          </cell>
          <cell r="U132">
            <v>3</v>
          </cell>
          <cell r="V132">
            <v>3</v>
          </cell>
          <cell r="W132">
            <v>4</v>
          </cell>
          <cell r="X132">
            <v>2</v>
          </cell>
          <cell r="Y132">
            <v>1</v>
          </cell>
          <cell r="Z132">
            <v>1</v>
          </cell>
          <cell r="AA132">
            <v>1</v>
          </cell>
          <cell r="AB132">
            <v>1</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1912</v>
          </cell>
          <cell r="E133" t="str">
            <v>漆　原</v>
          </cell>
          <cell r="F133" t="str">
            <v>高松西</v>
          </cell>
          <cell r="G133">
            <v>125</v>
          </cell>
          <cell r="H133">
            <v>1012</v>
          </cell>
          <cell r="I133" t="str">
            <v>藤　本</v>
          </cell>
          <cell r="J133">
            <v>10</v>
          </cell>
          <cell r="K133">
            <v>1</v>
          </cell>
          <cell r="L133">
            <v>4</v>
          </cell>
          <cell r="M133">
            <v>4</v>
          </cell>
          <cell r="N133">
            <v>4</v>
          </cell>
          <cell r="O133">
            <v>4</v>
          </cell>
          <cell r="P133">
            <v>4</v>
          </cell>
          <cell r="Q133" t="str">
            <v/>
          </cell>
          <cell r="R133" t="str">
            <v/>
          </cell>
          <cell r="S133" t="str">
            <v/>
          </cell>
          <cell r="T133" t="str">
            <v/>
          </cell>
          <cell r="U133" t="str">
            <v/>
          </cell>
          <cell r="V133" t="str">
            <v/>
          </cell>
          <cell r="W133">
            <v>4</v>
          </cell>
          <cell r="X133">
            <v>2</v>
          </cell>
          <cell r="Y133">
            <v>1</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2</v>
          </cell>
          <cell r="C134" t="str">
            <v>①</v>
          </cell>
          <cell r="D134">
            <v>3107</v>
          </cell>
          <cell r="E134" t="str">
            <v>大　北</v>
          </cell>
          <cell r="F134" t="str">
            <v>善　一</v>
          </cell>
          <cell r="G134">
            <v>124</v>
          </cell>
          <cell r="H134">
            <v>1105</v>
          </cell>
          <cell r="I134" t="str">
            <v>大　平</v>
          </cell>
          <cell r="J134">
            <v>11</v>
          </cell>
          <cell r="K134">
            <v>1</v>
          </cell>
          <cell r="L134">
            <v>4</v>
          </cell>
          <cell r="M134">
            <v>5</v>
          </cell>
          <cell r="N134">
            <v>5</v>
          </cell>
          <cell r="O134">
            <v>5</v>
          </cell>
          <cell r="P134">
            <v>5</v>
          </cell>
          <cell r="Q134" t="str">
            <v/>
          </cell>
          <cell r="R134" t="str">
            <v/>
          </cell>
          <cell r="S134" t="str">
            <v/>
          </cell>
          <cell r="T134" t="str">
            <v/>
          </cell>
          <cell r="U134" t="str">
            <v/>
          </cell>
          <cell r="V134" t="str">
            <v/>
          </cell>
          <cell r="W134">
            <v>4</v>
          </cell>
          <cell r="X134">
            <v>2</v>
          </cell>
          <cell r="Y134">
            <v>1</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2</v>
          </cell>
          <cell r="C135" t="str">
            <v>①</v>
          </cell>
          <cell r="D135">
            <v>1207</v>
          </cell>
          <cell r="E135" t="str">
            <v>伊　賀</v>
          </cell>
          <cell r="F135" t="str">
            <v>高桜井</v>
          </cell>
          <cell r="G135">
            <v>123</v>
          </cell>
          <cell r="H135">
            <v>828</v>
          </cell>
          <cell r="I135" t="str">
            <v>森　田</v>
          </cell>
          <cell r="J135">
            <v>8</v>
          </cell>
          <cell r="K135">
            <v>2</v>
          </cell>
          <cell r="L135">
            <v>3</v>
          </cell>
          <cell r="M135">
            <v>6</v>
          </cell>
          <cell r="N135">
            <v>6</v>
          </cell>
          <cell r="O135">
            <v>6</v>
          </cell>
          <cell r="P135">
            <v>6</v>
          </cell>
          <cell r="Q135" t="str">
            <v/>
          </cell>
          <cell r="R135" t="str">
            <v/>
          </cell>
          <cell r="S135" t="str">
            <v/>
          </cell>
          <cell r="T135" t="str">
            <v/>
          </cell>
          <cell r="U135" t="str">
            <v/>
          </cell>
          <cell r="V135" t="str">
            <v/>
          </cell>
          <cell r="W135">
            <v>4</v>
          </cell>
          <cell r="X135">
            <v>2</v>
          </cell>
          <cell r="Y135">
            <v>1</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2</v>
          </cell>
          <cell r="C136" t="str">
            <v>①</v>
          </cell>
          <cell r="D136">
            <v>910</v>
          </cell>
          <cell r="E136" t="str">
            <v>脇　田</v>
          </cell>
          <cell r="F136" t="str">
            <v>高松商</v>
          </cell>
          <cell r="G136">
            <v>122</v>
          </cell>
          <cell r="H136">
            <v>3707</v>
          </cell>
          <cell r="I136" t="str">
            <v>　原</v>
          </cell>
          <cell r="J136">
            <v>37</v>
          </cell>
          <cell r="K136">
            <v>2</v>
          </cell>
          <cell r="L136">
            <v>2</v>
          </cell>
          <cell r="M136">
            <v>7</v>
          </cell>
          <cell r="N136">
            <v>7</v>
          </cell>
          <cell r="O136">
            <v>7</v>
          </cell>
          <cell r="P136">
            <v>7</v>
          </cell>
          <cell r="Q136" t="str">
            <v/>
          </cell>
          <cell r="R136" t="str">
            <v/>
          </cell>
          <cell r="S136" t="str">
            <v/>
          </cell>
          <cell r="T136" t="str">
            <v/>
          </cell>
          <cell r="U136" t="str">
            <v/>
          </cell>
          <cell r="V136" t="str">
            <v/>
          </cell>
          <cell r="W136">
            <v>4</v>
          </cell>
          <cell r="X136">
            <v>2</v>
          </cell>
          <cell r="Y136">
            <v>1</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2</v>
          </cell>
          <cell r="C137" t="str">
            <v>①</v>
          </cell>
          <cell r="D137">
            <v>1506</v>
          </cell>
          <cell r="E137" t="str">
            <v>山　田</v>
          </cell>
          <cell r="F137" t="str">
            <v>英　明</v>
          </cell>
          <cell r="G137">
            <v>121</v>
          </cell>
          <cell r="H137">
            <v>3006</v>
          </cell>
          <cell r="I137" t="str">
            <v>塩　見</v>
          </cell>
          <cell r="J137">
            <v>30</v>
          </cell>
          <cell r="K137">
            <v>1</v>
          </cell>
          <cell r="L137">
            <v>1</v>
          </cell>
          <cell r="M137">
            <v>8</v>
          </cell>
          <cell r="N137">
            <v>8</v>
          </cell>
          <cell r="O137">
            <v>8</v>
          </cell>
          <cell r="P137">
            <v>8</v>
          </cell>
          <cell r="Q137" t="str">
            <v/>
          </cell>
          <cell r="R137" t="str">
            <v/>
          </cell>
          <cell r="S137" t="str">
            <v/>
          </cell>
          <cell r="T137" t="str">
            <v/>
          </cell>
          <cell r="U137" t="str">
            <v/>
          </cell>
          <cell r="V137" t="str">
            <v/>
          </cell>
          <cell r="W137">
            <v>4</v>
          </cell>
          <cell r="X137">
            <v>2</v>
          </cell>
          <cell r="Y137">
            <v>1</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4</v>
          </cell>
          <cell r="C138" t="str">
            <v>①</v>
          </cell>
          <cell r="D138">
            <v>1404</v>
          </cell>
          <cell r="E138" t="str">
            <v>安　倍</v>
          </cell>
          <cell r="F138" t="str">
            <v>香中央</v>
          </cell>
          <cell r="G138">
            <v>120</v>
          </cell>
          <cell r="H138">
            <v>1910</v>
          </cell>
          <cell r="I138" t="str">
            <v>髙　橋</v>
          </cell>
          <cell r="J138">
            <v>19</v>
          </cell>
          <cell r="K138">
            <v>1</v>
          </cell>
          <cell r="L138">
            <v>1</v>
          </cell>
          <cell r="M138">
            <v>8</v>
          </cell>
          <cell r="N138">
            <v>9</v>
          </cell>
          <cell r="O138">
            <v>9</v>
          </cell>
          <cell r="P138">
            <v>9</v>
          </cell>
          <cell r="Q138" t="str">
            <v/>
          </cell>
          <cell r="R138" t="str">
            <v/>
          </cell>
          <cell r="S138" t="str">
            <v/>
          </cell>
          <cell r="T138" t="str">
            <v/>
          </cell>
          <cell r="U138" t="str">
            <v/>
          </cell>
          <cell r="V138" t="str">
            <v/>
          </cell>
          <cell r="W138">
            <v>4</v>
          </cell>
          <cell r="X138">
            <v>2</v>
          </cell>
          <cell r="Y138">
            <v>1</v>
          </cell>
          <cell r="Z138">
            <v>1</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4</v>
          </cell>
          <cell r="C139" t="str">
            <v>①</v>
          </cell>
          <cell r="D139">
            <v>2202</v>
          </cell>
          <cell r="E139" t="str">
            <v>大　塚</v>
          </cell>
          <cell r="F139" t="str">
            <v>坂　出</v>
          </cell>
          <cell r="G139">
            <v>119</v>
          </cell>
          <cell r="H139">
            <v>822</v>
          </cell>
          <cell r="I139" t="str">
            <v>寺　嶋</v>
          </cell>
          <cell r="J139">
            <v>8</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4</v>
          </cell>
          <cell r="X139">
            <v>2</v>
          </cell>
          <cell r="Y139">
            <v>1</v>
          </cell>
          <cell r="Z139">
            <v>1</v>
          </cell>
          <cell r="AA139">
            <v>1</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4</v>
          </cell>
          <cell r="C140" t="str">
            <v>①</v>
          </cell>
          <cell r="D140">
            <v>1405</v>
          </cell>
          <cell r="E140" t="str">
            <v>正　木</v>
          </cell>
          <cell r="F140" t="str">
            <v>香中央</v>
          </cell>
          <cell r="G140">
            <v>118</v>
          </cell>
          <cell r="H140">
            <v>3212</v>
          </cell>
          <cell r="I140" t="str">
            <v>小　野</v>
          </cell>
          <cell r="J140">
            <v>32</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4</v>
          </cell>
          <cell r="X140">
            <v>2</v>
          </cell>
          <cell r="Y140">
            <v>1</v>
          </cell>
          <cell r="Z140">
            <v>1</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4</v>
          </cell>
          <cell r="C141" t="str">
            <v>①</v>
          </cell>
          <cell r="D141">
            <v>2203</v>
          </cell>
          <cell r="E141" t="str">
            <v>稲　崎</v>
          </cell>
          <cell r="F141" t="str">
            <v>坂　出</v>
          </cell>
          <cell r="G141">
            <v>117</v>
          </cell>
          <cell r="H141">
            <v>3003</v>
          </cell>
          <cell r="I141" t="str">
            <v>廣　田</v>
          </cell>
          <cell r="J141">
            <v>30</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4</v>
          </cell>
          <cell r="X141">
            <v>2</v>
          </cell>
          <cell r="Y141">
            <v>1</v>
          </cell>
          <cell r="Z141">
            <v>1</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4</v>
          </cell>
          <cell r="C142" t="str">
            <v>①</v>
          </cell>
          <cell r="D142">
            <v>3705</v>
          </cell>
          <cell r="E142" t="str">
            <v>山　本</v>
          </cell>
          <cell r="F142" t="str">
            <v>観　一</v>
          </cell>
          <cell r="G142">
            <v>116</v>
          </cell>
          <cell r="H142">
            <v>821</v>
          </cell>
          <cell r="I142" t="str">
            <v>若　宮</v>
          </cell>
          <cell r="J142">
            <v>8</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4</v>
          </cell>
          <cell r="X142">
            <v>2</v>
          </cell>
          <cell r="Y142">
            <v>1</v>
          </cell>
          <cell r="Z142">
            <v>1</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4</v>
          </cell>
          <cell r="D143">
            <v>2702</v>
          </cell>
          <cell r="E143" t="str">
            <v>鈴　木</v>
          </cell>
          <cell r="F143" t="str">
            <v>丸城西</v>
          </cell>
          <cell r="G143">
            <v>115</v>
          </cell>
          <cell r="H143">
            <v>1011</v>
          </cell>
          <cell r="I143" t="str">
            <v>二　見</v>
          </cell>
          <cell r="J143">
            <v>10</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4</v>
          </cell>
          <cell r="X143">
            <v>2</v>
          </cell>
          <cell r="Y143">
            <v>1</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4</v>
          </cell>
          <cell r="C144" t="str">
            <v>①</v>
          </cell>
          <cell r="D144">
            <v>814</v>
          </cell>
          <cell r="E144" t="str">
            <v>黒　田</v>
          </cell>
          <cell r="F144" t="str">
            <v>高中央</v>
          </cell>
          <cell r="G144">
            <v>114</v>
          </cell>
          <cell r="H144">
            <v>3811</v>
          </cell>
          <cell r="I144" t="str">
            <v>三　野倭</v>
          </cell>
          <cell r="J144">
            <v>38</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4</v>
          </cell>
          <cell r="X144">
            <v>2</v>
          </cell>
          <cell r="Y144">
            <v>1</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4</v>
          </cell>
          <cell r="C145" t="str">
            <v>①</v>
          </cell>
          <cell r="D145">
            <v>1604</v>
          </cell>
          <cell r="E145" t="str">
            <v>有　賀</v>
          </cell>
          <cell r="F145" t="str">
            <v>高工芸</v>
          </cell>
          <cell r="G145">
            <v>113</v>
          </cell>
          <cell r="H145">
            <v>2607</v>
          </cell>
          <cell r="I145" t="str">
            <v>小　川</v>
          </cell>
          <cell r="J145">
            <v>26</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4</v>
          </cell>
          <cell r="X145">
            <v>2</v>
          </cell>
          <cell r="Y145">
            <v>1</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C146" t="str">
            <v>①</v>
          </cell>
          <cell r="D146">
            <v>3703</v>
          </cell>
          <cell r="E146" t="str">
            <v>白　井</v>
          </cell>
          <cell r="F146" t="str">
            <v>観　一</v>
          </cell>
          <cell r="G146">
            <v>112</v>
          </cell>
          <cell r="H146">
            <v>2502</v>
          </cell>
          <cell r="I146" t="str">
            <v>橋　本</v>
          </cell>
          <cell r="J146">
            <v>25</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4</v>
          </cell>
          <cell r="X146">
            <v>2</v>
          </cell>
          <cell r="Y146">
            <v>1</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1505</v>
          </cell>
          <cell r="E147" t="str">
            <v>河　越</v>
          </cell>
          <cell r="F147" t="str">
            <v>英　明</v>
          </cell>
          <cell r="G147">
            <v>111</v>
          </cell>
          <cell r="H147">
            <v>1009</v>
          </cell>
          <cell r="I147" t="str">
            <v>久　保</v>
          </cell>
          <cell r="J147">
            <v>10</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4</v>
          </cell>
          <cell r="X147">
            <v>2</v>
          </cell>
          <cell r="Y147">
            <v>1</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1202</v>
          </cell>
          <cell r="E148" t="str">
            <v>中　場</v>
          </cell>
          <cell r="F148" t="str">
            <v>高桜井</v>
          </cell>
          <cell r="G148">
            <v>110</v>
          </cell>
          <cell r="H148">
            <v>3806</v>
          </cell>
          <cell r="I148" t="str">
            <v>　牧</v>
          </cell>
          <cell r="J148">
            <v>38</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4</v>
          </cell>
          <cell r="X148">
            <v>2</v>
          </cell>
          <cell r="Y148">
            <v>1</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C149" t="str">
            <v>①</v>
          </cell>
          <cell r="D149">
            <v>103</v>
          </cell>
          <cell r="E149" t="str">
            <v>赤　松</v>
          </cell>
          <cell r="F149" t="str">
            <v>小中央</v>
          </cell>
          <cell r="G149">
            <v>109</v>
          </cell>
          <cell r="H149">
            <v>3401</v>
          </cell>
          <cell r="I149" t="str">
            <v>佐　藤</v>
          </cell>
          <cell r="J149">
            <v>34</v>
          </cell>
          <cell r="K149">
            <v>1</v>
          </cell>
          <cell r="L149">
            <v>4</v>
          </cell>
          <cell r="M149">
            <v>4</v>
          </cell>
          <cell r="N149">
            <v>13</v>
          </cell>
          <cell r="O149">
            <v>20</v>
          </cell>
          <cell r="P149">
            <v>20</v>
          </cell>
          <cell r="Q149">
            <v>1</v>
          </cell>
          <cell r="R149">
            <v>4</v>
          </cell>
          <cell r="S149">
            <v>4</v>
          </cell>
          <cell r="T149">
            <v>13</v>
          </cell>
          <cell r="U149">
            <v>20</v>
          </cell>
          <cell r="V149">
            <v>20</v>
          </cell>
          <cell r="W149">
            <v>4</v>
          </cell>
          <cell r="X149">
            <v>2</v>
          </cell>
          <cell r="Y149">
            <v>1</v>
          </cell>
          <cell r="Z149">
            <v>1</v>
          </cell>
          <cell r="AA149">
            <v>1</v>
          </cell>
          <cell r="AB149">
            <v>1</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107</v>
          </cell>
          <cell r="E150" t="str">
            <v>森　田</v>
          </cell>
          <cell r="F150" t="str">
            <v>小中央</v>
          </cell>
          <cell r="G150">
            <v>108</v>
          </cell>
          <cell r="H150">
            <v>1402</v>
          </cell>
          <cell r="I150" t="str">
            <v>二　川</v>
          </cell>
          <cell r="J150">
            <v>14</v>
          </cell>
          <cell r="K150">
            <v>1</v>
          </cell>
          <cell r="L150">
            <v>4</v>
          </cell>
          <cell r="M150">
            <v>5</v>
          </cell>
          <cell r="N150">
            <v>12</v>
          </cell>
          <cell r="O150">
            <v>21</v>
          </cell>
          <cell r="P150">
            <v>21</v>
          </cell>
          <cell r="Q150">
            <v>1</v>
          </cell>
          <cell r="R150">
            <v>4</v>
          </cell>
          <cell r="S150">
            <v>5</v>
          </cell>
          <cell r="T150">
            <v>12</v>
          </cell>
          <cell r="U150">
            <v>21</v>
          </cell>
          <cell r="V150">
            <v>21</v>
          </cell>
          <cell r="W150">
            <v>4</v>
          </cell>
          <cell r="X150">
            <v>2</v>
          </cell>
          <cell r="Y150">
            <v>1</v>
          </cell>
          <cell r="Z150">
            <v>1</v>
          </cell>
          <cell r="AA150">
            <v>1</v>
          </cell>
          <cell r="AB150">
            <v>1</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104</v>
          </cell>
          <cell r="E151" t="str">
            <v>森　岡</v>
          </cell>
          <cell r="F151" t="str">
            <v>小中央</v>
          </cell>
          <cell r="G151">
            <v>107</v>
          </cell>
          <cell r="H151">
            <v>3810</v>
          </cell>
          <cell r="I151" t="str">
            <v>西　島</v>
          </cell>
          <cell r="J151">
            <v>38</v>
          </cell>
          <cell r="K151">
            <v>2</v>
          </cell>
          <cell r="L151">
            <v>3</v>
          </cell>
          <cell r="M151">
            <v>6</v>
          </cell>
          <cell r="N151">
            <v>11</v>
          </cell>
          <cell r="O151">
            <v>22</v>
          </cell>
          <cell r="P151">
            <v>22</v>
          </cell>
          <cell r="Q151">
            <v>2</v>
          </cell>
          <cell r="R151">
            <v>3</v>
          </cell>
          <cell r="S151">
            <v>6</v>
          </cell>
          <cell r="T151">
            <v>11</v>
          </cell>
          <cell r="U151">
            <v>22</v>
          </cell>
          <cell r="V151">
            <v>22</v>
          </cell>
          <cell r="W151">
            <v>4</v>
          </cell>
          <cell r="X151">
            <v>2</v>
          </cell>
          <cell r="Y151">
            <v>1</v>
          </cell>
          <cell r="Z151">
            <v>1</v>
          </cell>
          <cell r="AA151">
            <v>1</v>
          </cell>
          <cell r="AB151">
            <v>1</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1104</v>
          </cell>
          <cell r="E152" t="str">
            <v>中　山</v>
          </cell>
          <cell r="F152" t="str">
            <v>高松一</v>
          </cell>
          <cell r="G152">
            <v>106</v>
          </cell>
          <cell r="H152">
            <v>812</v>
          </cell>
          <cell r="I152" t="str">
            <v>小　川</v>
          </cell>
          <cell r="J152">
            <v>8</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4</v>
          </cell>
          <cell r="X152">
            <v>2</v>
          </cell>
          <cell r="Y152">
            <v>1</v>
          </cell>
          <cell r="Z152">
            <v>1</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C153" t="str">
            <v>①</v>
          </cell>
          <cell r="D153">
            <v>3604</v>
          </cell>
          <cell r="E153" t="str">
            <v>炭　井</v>
          </cell>
          <cell r="F153" t="str">
            <v>笠　田</v>
          </cell>
          <cell r="G153">
            <v>105</v>
          </cell>
          <cell r="H153">
            <v>106</v>
          </cell>
          <cell r="I153" t="str">
            <v>出　水</v>
          </cell>
          <cell r="J153">
            <v>1</v>
          </cell>
          <cell r="K153">
            <v>1</v>
          </cell>
          <cell r="L153">
            <v>1</v>
          </cell>
          <cell r="M153">
            <v>8</v>
          </cell>
          <cell r="N153">
            <v>9</v>
          </cell>
          <cell r="O153">
            <v>24</v>
          </cell>
          <cell r="P153">
            <v>24</v>
          </cell>
          <cell r="Q153" t="str">
            <v/>
          </cell>
          <cell r="R153" t="str">
            <v/>
          </cell>
          <cell r="S153" t="str">
            <v/>
          </cell>
          <cell r="T153" t="str">
            <v/>
          </cell>
          <cell r="U153" t="str">
            <v/>
          </cell>
          <cell r="V153" t="str">
            <v/>
          </cell>
          <cell r="W153">
            <v>4</v>
          </cell>
          <cell r="X153">
            <v>2</v>
          </cell>
          <cell r="Y153">
            <v>1</v>
          </cell>
          <cell r="Z153">
            <v>1</v>
          </cell>
          <cell r="AA153">
            <v>1</v>
          </cell>
          <cell r="AB153">
            <v>1</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820</v>
          </cell>
          <cell r="E154" t="str">
            <v>近　森</v>
          </cell>
          <cell r="F154" t="str">
            <v>高中央</v>
          </cell>
          <cell r="G154">
            <v>104</v>
          </cell>
          <cell r="H154">
            <v>2701</v>
          </cell>
          <cell r="I154" t="str">
            <v>大　原</v>
          </cell>
          <cell r="J154">
            <v>27</v>
          </cell>
          <cell r="K154">
            <v>1</v>
          </cell>
          <cell r="L154">
            <v>1</v>
          </cell>
          <cell r="M154">
            <v>8</v>
          </cell>
          <cell r="N154">
            <v>8</v>
          </cell>
          <cell r="O154">
            <v>25</v>
          </cell>
          <cell r="P154">
            <v>25</v>
          </cell>
          <cell r="Q154" t="str">
            <v/>
          </cell>
          <cell r="R154" t="str">
            <v/>
          </cell>
          <cell r="S154" t="str">
            <v/>
          </cell>
          <cell r="T154" t="str">
            <v/>
          </cell>
          <cell r="U154" t="str">
            <v/>
          </cell>
          <cell r="V154" t="str">
            <v/>
          </cell>
          <cell r="W154">
            <v>4</v>
          </cell>
          <cell r="X154">
            <v>2</v>
          </cell>
          <cell r="Y154">
            <v>1</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1606</v>
          </cell>
          <cell r="E155" t="str">
            <v>佐　竹</v>
          </cell>
          <cell r="F155" t="str">
            <v>高工芸</v>
          </cell>
          <cell r="G155">
            <v>103</v>
          </cell>
          <cell r="H155">
            <v>1403</v>
          </cell>
          <cell r="I155" t="str">
            <v>宇都宮</v>
          </cell>
          <cell r="J155">
            <v>14</v>
          </cell>
          <cell r="K155">
            <v>2</v>
          </cell>
          <cell r="L155">
            <v>2</v>
          </cell>
          <cell r="M155">
            <v>7</v>
          </cell>
          <cell r="N155">
            <v>7</v>
          </cell>
          <cell r="O155">
            <v>26</v>
          </cell>
          <cell r="P155">
            <v>26</v>
          </cell>
          <cell r="Q155" t="str">
            <v/>
          </cell>
          <cell r="R155" t="str">
            <v/>
          </cell>
          <cell r="S155" t="str">
            <v/>
          </cell>
          <cell r="T155" t="str">
            <v/>
          </cell>
          <cell r="U155" t="str">
            <v/>
          </cell>
          <cell r="V155" t="str">
            <v/>
          </cell>
          <cell r="W155">
            <v>4</v>
          </cell>
          <cell r="X155">
            <v>2</v>
          </cell>
          <cell r="Y155">
            <v>1</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D156">
            <v>3706</v>
          </cell>
          <cell r="E156" t="str">
            <v>高　橋</v>
          </cell>
          <cell r="F156" t="str">
            <v>観　一</v>
          </cell>
          <cell r="G156">
            <v>102</v>
          </cell>
          <cell r="H156">
            <v>3804</v>
          </cell>
          <cell r="I156" t="str">
            <v>秦泉寺</v>
          </cell>
          <cell r="J156">
            <v>38</v>
          </cell>
          <cell r="K156">
            <v>2</v>
          </cell>
          <cell r="L156">
            <v>3</v>
          </cell>
          <cell r="M156">
            <v>6</v>
          </cell>
          <cell r="N156">
            <v>6</v>
          </cell>
          <cell r="O156">
            <v>27</v>
          </cell>
          <cell r="P156">
            <v>27</v>
          </cell>
          <cell r="Q156" t="str">
            <v/>
          </cell>
          <cell r="R156" t="str">
            <v/>
          </cell>
          <cell r="S156" t="str">
            <v/>
          </cell>
          <cell r="T156" t="str">
            <v/>
          </cell>
          <cell r="U156" t="str">
            <v/>
          </cell>
          <cell r="V156" t="str">
            <v/>
          </cell>
          <cell r="W156">
            <v>4</v>
          </cell>
          <cell r="X156">
            <v>2</v>
          </cell>
          <cell r="Y156">
            <v>1</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D157">
            <v>203</v>
          </cell>
          <cell r="E157" t="str">
            <v>平　井</v>
          </cell>
          <cell r="F157" t="str">
            <v>三本松</v>
          </cell>
          <cell r="G157">
            <v>101</v>
          </cell>
          <cell r="H157">
            <v>1605</v>
          </cell>
          <cell r="I157" t="str">
            <v>裏　山</v>
          </cell>
          <cell r="J157">
            <v>16</v>
          </cell>
          <cell r="K157">
            <v>1</v>
          </cell>
          <cell r="L157">
            <v>4</v>
          </cell>
          <cell r="M157">
            <v>5</v>
          </cell>
          <cell r="N157">
            <v>5</v>
          </cell>
          <cell r="O157">
            <v>28</v>
          </cell>
          <cell r="P157">
            <v>28</v>
          </cell>
          <cell r="Q157" t="str">
            <v/>
          </cell>
          <cell r="R157" t="str">
            <v/>
          </cell>
          <cell r="S157" t="str">
            <v/>
          </cell>
          <cell r="T157" t="str">
            <v/>
          </cell>
          <cell r="U157" t="str">
            <v/>
          </cell>
          <cell r="V157" t="str">
            <v/>
          </cell>
          <cell r="W157">
            <v>4</v>
          </cell>
          <cell r="X157">
            <v>2</v>
          </cell>
          <cell r="Y157">
            <v>1</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D158">
            <v>825</v>
          </cell>
          <cell r="E158" t="str">
            <v>熊　野</v>
          </cell>
          <cell r="F158" t="str">
            <v>高中央</v>
          </cell>
          <cell r="G158">
            <v>100</v>
          </cell>
          <cell r="H158">
            <v>3102</v>
          </cell>
          <cell r="I158" t="str">
            <v>川　竹</v>
          </cell>
          <cell r="J158">
            <v>31</v>
          </cell>
          <cell r="K158">
            <v>1</v>
          </cell>
          <cell r="L158">
            <v>4</v>
          </cell>
          <cell r="M158">
            <v>4</v>
          </cell>
          <cell r="N158">
            <v>4</v>
          </cell>
          <cell r="O158">
            <v>29</v>
          </cell>
          <cell r="P158">
            <v>29</v>
          </cell>
          <cell r="Q158" t="str">
            <v/>
          </cell>
          <cell r="R158" t="str">
            <v/>
          </cell>
          <cell r="S158" t="str">
            <v/>
          </cell>
          <cell r="T158" t="str">
            <v/>
          </cell>
          <cell r="U158" t="str">
            <v/>
          </cell>
          <cell r="V158" t="str">
            <v/>
          </cell>
          <cell r="W158">
            <v>4</v>
          </cell>
          <cell r="X158">
            <v>2</v>
          </cell>
          <cell r="Y158">
            <v>1</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D159">
            <v>3812</v>
          </cell>
          <cell r="E159" t="str">
            <v>大　山</v>
          </cell>
          <cell r="F159" t="str">
            <v>観総合</v>
          </cell>
          <cell r="G159">
            <v>99</v>
          </cell>
          <cell r="H159">
            <v>2606</v>
          </cell>
          <cell r="I159" t="str">
            <v>大　林</v>
          </cell>
          <cell r="J159">
            <v>26</v>
          </cell>
          <cell r="K159">
            <v>2</v>
          </cell>
          <cell r="L159">
            <v>3</v>
          </cell>
          <cell r="M159">
            <v>3</v>
          </cell>
          <cell r="N159">
            <v>3</v>
          </cell>
          <cell r="O159">
            <v>30</v>
          </cell>
          <cell r="P159">
            <v>30</v>
          </cell>
          <cell r="Q159" t="str">
            <v/>
          </cell>
          <cell r="R159" t="str">
            <v/>
          </cell>
          <cell r="S159" t="str">
            <v/>
          </cell>
          <cell r="T159" t="str">
            <v/>
          </cell>
          <cell r="U159" t="str">
            <v/>
          </cell>
          <cell r="V159" t="str">
            <v/>
          </cell>
          <cell r="W159">
            <v>4</v>
          </cell>
          <cell r="X159">
            <v>2</v>
          </cell>
          <cell r="Y159">
            <v>1</v>
          </cell>
          <cell r="Z159">
            <v>1</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1907</v>
          </cell>
          <cell r="E160" t="str">
            <v>谷　本</v>
          </cell>
          <cell r="F160" t="str">
            <v>高松西</v>
          </cell>
          <cell r="G160">
            <v>98</v>
          </cell>
          <cell r="H160">
            <v>3802</v>
          </cell>
          <cell r="I160" t="str">
            <v>町　田</v>
          </cell>
          <cell r="J160">
            <v>38</v>
          </cell>
          <cell r="K160">
            <v>2</v>
          </cell>
          <cell r="L160">
            <v>2</v>
          </cell>
          <cell r="M160">
            <v>2</v>
          </cell>
          <cell r="N160">
            <v>2</v>
          </cell>
          <cell r="O160">
            <v>31</v>
          </cell>
          <cell r="P160">
            <v>31</v>
          </cell>
          <cell r="Q160" t="str">
            <v/>
          </cell>
          <cell r="R160" t="str">
            <v/>
          </cell>
          <cell r="S160" t="str">
            <v/>
          </cell>
          <cell r="T160" t="str">
            <v/>
          </cell>
          <cell r="U160" t="str">
            <v/>
          </cell>
          <cell r="V160" t="str">
            <v/>
          </cell>
          <cell r="W160">
            <v>4</v>
          </cell>
          <cell r="X160">
            <v>2</v>
          </cell>
          <cell r="Y160">
            <v>1</v>
          </cell>
          <cell r="Z160">
            <v>1</v>
          </cell>
          <cell r="AA160">
            <v>1</v>
          </cell>
          <cell r="AB160">
            <v>1</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1906</v>
          </cell>
          <cell r="E161" t="str">
            <v>中　尾</v>
          </cell>
          <cell r="F161" t="str">
            <v>高松西</v>
          </cell>
          <cell r="G161">
            <v>97</v>
          </cell>
          <cell r="H161">
            <v>1504</v>
          </cell>
          <cell r="I161" t="str">
            <v>藤　本</v>
          </cell>
          <cell r="J161">
            <v>15</v>
          </cell>
          <cell r="K161">
            <v>1</v>
          </cell>
          <cell r="L161">
            <v>1</v>
          </cell>
          <cell r="M161">
            <v>1</v>
          </cell>
          <cell r="N161">
            <v>1</v>
          </cell>
          <cell r="O161">
            <v>32</v>
          </cell>
          <cell r="P161">
            <v>32</v>
          </cell>
          <cell r="Q161" t="str">
            <v/>
          </cell>
          <cell r="R161" t="str">
            <v/>
          </cell>
          <cell r="S161" t="str">
            <v/>
          </cell>
          <cell r="T161" t="str">
            <v/>
          </cell>
          <cell r="U161" t="str">
            <v/>
          </cell>
          <cell r="V161" t="str">
            <v/>
          </cell>
          <cell r="W161">
            <v>4</v>
          </cell>
          <cell r="X161">
            <v>2</v>
          </cell>
          <cell r="Y161">
            <v>1</v>
          </cell>
          <cell r="Z161">
            <v>1</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D162">
            <v>1205</v>
          </cell>
          <cell r="E162" t="str">
            <v>御　厩</v>
          </cell>
          <cell r="F162" t="str">
            <v>高桜井</v>
          </cell>
          <cell r="G162">
            <v>96</v>
          </cell>
          <cell r="H162">
            <v>1103</v>
          </cell>
          <cell r="I162" t="str">
            <v>樽　井</v>
          </cell>
          <cell r="J162">
            <v>11</v>
          </cell>
          <cell r="K162">
            <v>1</v>
          </cell>
          <cell r="L162">
            <v>1</v>
          </cell>
          <cell r="M162">
            <v>1</v>
          </cell>
          <cell r="N162">
            <v>1</v>
          </cell>
          <cell r="O162">
            <v>32</v>
          </cell>
          <cell r="P162">
            <v>33</v>
          </cell>
          <cell r="Q162" t="str">
            <v/>
          </cell>
          <cell r="R162" t="str">
            <v/>
          </cell>
          <cell r="S162" t="str">
            <v/>
          </cell>
          <cell r="T162" t="str">
            <v/>
          </cell>
          <cell r="U162" t="str">
            <v/>
          </cell>
          <cell r="V162" t="str">
            <v/>
          </cell>
          <cell r="W162">
            <v>4</v>
          </cell>
          <cell r="X162">
            <v>2</v>
          </cell>
          <cell r="Y162">
            <v>1</v>
          </cell>
          <cell r="Z162">
            <v>1</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D163">
            <v>2608</v>
          </cell>
          <cell r="E163" t="str">
            <v>松　岡</v>
          </cell>
          <cell r="F163" t="str">
            <v>丸　亀</v>
          </cell>
          <cell r="G163">
            <v>95</v>
          </cell>
          <cell r="H163">
            <v>3005</v>
          </cell>
          <cell r="I163" t="str">
            <v>小　西</v>
          </cell>
          <cell r="J163">
            <v>30</v>
          </cell>
          <cell r="K163">
            <v>2</v>
          </cell>
          <cell r="L163">
            <v>2</v>
          </cell>
          <cell r="M163">
            <v>2</v>
          </cell>
          <cell r="N163">
            <v>2</v>
          </cell>
          <cell r="O163">
            <v>31</v>
          </cell>
          <cell r="P163">
            <v>34</v>
          </cell>
          <cell r="Q163" t="str">
            <v/>
          </cell>
          <cell r="R163" t="str">
            <v/>
          </cell>
          <cell r="S163" t="str">
            <v/>
          </cell>
          <cell r="T163" t="str">
            <v/>
          </cell>
          <cell r="U163" t="str">
            <v/>
          </cell>
          <cell r="V163" t="str">
            <v/>
          </cell>
          <cell r="W163">
            <v>4</v>
          </cell>
          <cell r="X163">
            <v>2</v>
          </cell>
          <cell r="Y163">
            <v>1</v>
          </cell>
          <cell r="Z163">
            <v>1</v>
          </cell>
          <cell r="AA163">
            <v>1</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3004</v>
          </cell>
          <cell r="E164" t="str">
            <v>桒　原</v>
          </cell>
          <cell r="F164" t="str">
            <v>多度津</v>
          </cell>
          <cell r="G164">
            <v>94</v>
          </cell>
          <cell r="H164">
            <v>1007</v>
          </cell>
          <cell r="I164" t="str">
            <v>山　口</v>
          </cell>
          <cell r="J164">
            <v>10</v>
          </cell>
          <cell r="K164">
            <v>2</v>
          </cell>
          <cell r="L164">
            <v>3</v>
          </cell>
          <cell r="M164">
            <v>3</v>
          </cell>
          <cell r="N164">
            <v>3</v>
          </cell>
          <cell r="O164">
            <v>30</v>
          </cell>
          <cell r="P164">
            <v>35</v>
          </cell>
          <cell r="Q164" t="str">
            <v/>
          </cell>
          <cell r="R164" t="str">
            <v/>
          </cell>
          <cell r="S164" t="str">
            <v/>
          </cell>
          <cell r="T164" t="str">
            <v/>
          </cell>
          <cell r="U164" t="str">
            <v/>
          </cell>
          <cell r="V164" t="str">
            <v/>
          </cell>
          <cell r="W164">
            <v>4</v>
          </cell>
          <cell r="X164">
            <v>2</v>
          </cell>
          <cell r="Y164">
            <v>1</v>
          </cell>
          <cell r="Z164">
            <v>1</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D165">
            <v>1206</v>
          </cell>
          <cell r="E165" t="str">
            <v>田　渕</v>
          </cell>
          <cell r="F165" t="str">
            <v>高桜井</v>
          </cell>
          <cell r="G165">
            <v>93</v>
          </cell>
          <cell r="H165">
            <v>2605</v>
          </cell>
          <cell r="I165" t="str">
            <v>杉　本</v>
          </cell>
          <cell r="J165">
            <v>26</v>
          </cell>
          <cell r="K165">
            <v>1</v>
          </cell>
          <cell r="L165">
            <v>4</v>
          </cell>
          <cell r="M165">
            <v>4</v>
          </cell>
          <cell r="N165">
            <v>4</v>
          </cell>
          <cell r="O165">
            <v>29</v>
          </cell>
          <cell r="P165">
            <v>36</v>
          </cell>
          <cell r="Q165" t="str">
            <v/>
          </cell>
          <cell r="R165" t="str">
            <v/>
          </cell>
          <cell r="S165" t="str">
            <v/>
          </cell>
          <cell r="T165" t="str">
            <v/>
          </cell>
          <cell r="U165" t="str">
            <v/>
          </cell>
          <cell r="V165" t="str">
            <v/>
          </cell>
          <cell r="W165">
            <v>4</v>
          </cell>
          <cell r="X165">
            <v>2</v>
          </cell>
          <cell r="Y165">
            <v>1</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815</v>
          </cell>
          <cell r="E166" t="str">
            <v>村　上</v>
          </cell>
          <cell r="F166" t="str">
            <v>高中央</v>
          </cell>
          <cell r="G166">
            <v>92</v>
          </cell>
          <cell r="H166">
            <v>3809</v>
          </cell>
          <cell r="I166" t="str">
            <v>荻　野</v>
          </cell>
          <cell r="J166">
            <v>38</v>
          </cell>
          <cell r="K166">
            <v>1</v>
          </cell>
          <cell r="L166">
            <v>4</v>
          </cell>
          <cell r="M166">
            <v>5</v>
          </cell>
          <cell r="N166">
            <v>5</v>
          </cell>
          <cell r="O166">
            <v>28</v>
          </cell>
          <cell r="P166">
            <v>37</v>
          </cell>
          <cell r="Q166" t="str">
            <v/>
          </cell>
          <cell r="R166" t="str">
            <v/>
          </cell>
          <cell r="S166" t="str">
            <v/>
          </cell>
          <cell r="T166" t="str">
            <v/>
          </cell>
          <cell r="U166" t="str">
            <v/>
          </cell>
          <cell r="V166" t="str">
            <v/>
          </cell>
          <cell r="W166">
            <v>4</v>
          </cell>
          <cell r="X166">
            <v>2</v>
          </cell>
          <cell r="Y166">
            <v>1</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C167" t="str">
            <v>①</v>
          </cell>
          <cell r="D167">
            <v>816</v>
          </cell>
          <cell r="E167" t="str">
            <v>藏　元</v>
          </cell>
          <cell r="F167" t="str">
            <v>高中央</v>
          </cell>
          <cell r="G167">
            <v>91</v>
          </cell>
          <cell r="H167">
            <v>1503</v>
          </cell>
          <cell r="I167" t="str">
            <v>久　本</v>
          </cell>
          <cell r="J167">
            <v>15</v>
          </cell>
          <cell r="K167">
            <v>2</v>
          </cell>
          <cell r="L167">
            <v>3</v>
          </cell>
          <cell r="M167">
            <v>6</v>
          </cell>
          <cell r="N167">
            <v>6</v>
          </cell>
          <cell r="O167">
            <v>27</v>
          </cell>
          <cell r="P167">
            <v>38</v>
          </cell>
          <cell r="Q167" t="str">
            <v/>
          </cell>
          <cell r="R167" t="str">
            <v/>
          </cell>
          <cell r="S167" t="str">
            <v/>
          </cell>
          <cell r="T167" t="str">
            <v/>
          </cell>
          <cell r="U167" t="str">
            <v/>
          </cell>
          <cell r="V167" t="str">
            <v/>
          </cell>
          <cell r="W167">
            <v>4</v>
          </cell>
          <cell r="X167">
            <v>2</v>
          </cell>
          <cell r="Y167">
            <v>1</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2503</v>
          </cell>
          <cell r="E168" t="str">
            <v>香　川</v>
          </cell>
          <cell r="F168" t="str">
            <v>坂出工</v>
          </cell>
          <cell r="G168">
            <v>90</v>
          </cell>
          <cell r="H168">
            <v>1502</v>
          </cell>
          <cell r="I168" t="str">
            <v>池　田</v>
          </cell>
          <cell r="J168">
            <v>15</v>
          </cell>
          <cell r="K168">
            <v>2</v>
          </cell>
          <cell r="L168">
            <v>2</v>
          </cell>
          <cell r="M168">
            <v>7</v>
          </cell>
          <cell r="N168">
            <v>7</v>
          </cell>
          <cell r="O168">
            <v>26</v>
          </cell>
          <cell r="P168">
            <v>39</v>
          </cell>
          <cell r="Q168" t="str">
            <v/>
          </cell>
          <cell r="R168" t="str">
            <v/>
          </cell>
          <cell r="S168" t="str">
            <v/>
          </cell>
          <cell r="T168" t="str">
            <v/>
          </cell>
          <cell r="U168" t="str">
            <v/>
          </cell>
          <cell r="V168" t="str">
            <v/>
          </cell>
          <cell r="W168">
            <v>4</v>
          </cell>
          <cell r="X168">
            <v>2</v>
          </cell>
          <cell r="Y168">
            <v>1</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1010</v>
          </cell>
          <cell r="E169" t="str">
            <v>山　﨑</v>
          </cell>
          <cell r="F169" t="str">
            <v>高　松</v>
          </cell>
          <cell r="G169">
            <v>89</v>
          </cell>
          <cell r="H169">
            <v>202</v>
          </cell>
          <cell r="I169" t="str">
            <v>中　井</v>
          </cell>
          <cell r="J169">
            <v>2</v>
          </cell>
          <cell r="K169">
            <v>1</v>
          </cell>
          <cell r="L169">
            <v>1</v>
          </cell>
          <cell r="M169">
            <v>8</v>
          </cell>
          <cell r="N169">
            <v>8</v>
          </cell>
          <cell r="O169">
            <v>25</v>
          </cell>
          <cell r="P169">
            <v>40</v>
          </cell>
          <cell r="Q169" t="str">
            <v/>
          </cell>
          <cell r="R169" t="str">
            <v/>
          </cell>
          <cell r="S169" t="str">
            <v/>
          </cell>
          <cell r="T169" t="str">
            <v/>
          </cell>
          <cell r="U169" t="str">
            <v/>
          </cell>
          <cell r="V169" t="str">
            <v/>
          </cell>
          <cell r="W169">
            <v>4</v>
          </cell>
          <cell r="X169">
            <v>2</v>
          </cell>
          <cell r="Y169">
            <v>1</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D170">
            <v>823</v>
          </cell>
          <cell r="E170" t="str">
            <v>田　原</v>
          </cell>
          <cell r="F170" t="str">
            <v>高中央</v>
          </cell>
          <cell r="G170">
            <v>88</v>
          </cell>
          <cell r="H170">
            <v>1004</v>
          </cell>
          <cell r="I170" t="str">
            <v>澤　田</v>
          </cell>
          <cell r="J170">
            <v>10</v>
          </cell>
          <cell r="K170">
            <v>1</v>
          </cell>
          <cell r="L170">
            <v>1</v>
          </cell>
          <cell r="M170">
            <v>8</v>
          </cell>
          <cell r="N170">
            <v>9</v>
          </cell>
          <cell r="O170">
            <v>24</v>
          </cell>
          <cell r="P170">
            <v>41</v>
          </cell>
          <cell r="Q170" t="str">
            <v/>
          </cell>
          <cell r="R170" t="str">
            <v/>
          </cell>
          <cell r="S170" t="str">
            <v/>
          </cell>
          <cell r="T170" t="str">
            <v/>
          </cell>
          <cell r="U170" t="str">
            <v/>
          </cell>
          <cell r="V170" t="str">
            <v/>
          </cell>
          <cell r="W170">
            <v>4</v>
          </cell>
          <cell r="X170">
            <v>2</v>
          </cell>
          <cell r="Y170">
            <v>1</v>
          </cell>
          <cell r="Z170">
            <v>1</v>
          </cell>
          <cell r="AA170">
            <v>1</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D171">
            <v>1911</v>
          </cell>
          <cell r="E171" t="str">
            <v>本　丸</v>
          </cell>
          <cell r="F171" t="str">
            <v>高松西</v>
          </cell>
          <cell r="G171">
            <v>87</v>
          </cell>
          <cell r="H171">
            <v>3002</v>
          </cell>
          <cell r="I171" t="str">
            <v>豊　久</v>
          </cell>
          <cell r="J171">
            <v>30</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4</v>
          </cell>
          <cell r="X171">
            <v>2</v>
          </cell>
          <cell r="Y171">
            <v>1</v>
          </cell>
          <cell r="Z171">
            <v>1</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C172" t="str">
            <v>①</v>
          </cell>
          <cell r="D172">
            <v>2204</v>
          </cell>
          <cell r="E172" t="str">
            <v>野　村</v>
          </cell>
          <cell r="F172" t="str">
            <v>坂　出</v>
          </cell>
          <cell r="G172">
            <v>86</v>
          </cell>
          <cell r="H172">
            <v>2604</v>
          </cell>
          <cell r="I172" t="str">
            <v>村　上</v>
          </cell>
          <cell r="J172">
            <v>26</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4</v>
          </cell>
          <cell r="X172">
            <v>2</v>
          </cell>
          <cell r="Y172">
            <v>1</v>
          </cell>
          <cell r="Z172">
            <v>1</v>
          </cell>
          <cell r="AA172">
            <v>1</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2504</v>
          </cell>
          <cell r="E173" t="str">
            <v>遠　藤</v>
          </cell>
          <cell r="F173" t="str">
            <v>坂出工</v>
          </cell>
          <cell r="G173">
            <v>85</v>
          </cell>
          <cell r="H173">
            <v>1203</v>
          </cell>
          <cell r="I173" t="str">
            <v>森　田</v>
          </cell>
          <cell r="J173">
            <v>12</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4</v>
          </cell>
          <cell r="X173">
            <v>2</v>
          </cell>
          <cell r="Y173">
            <v>1</v>
          </cell>
          <cell r="Z173">
            <v>1</v>
          </cell>
          <cell r="AA173">
            <v>1</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1406</v>
          </cell>
          <cell r="E174" t="str">
            <v>岡　田岳</v>
          </cell>
          <cell r="F174" t="str">
            <v>香中央</v>
          </cell>
          <cell r="G174">
            <v>84</v>
          </cell>
          <cell r="H174">
            <v>3602</v>
          </cell>
          <cell r="I174" t="str">
            <v>安　藤</v>
          </cell>
          <cell r="J174">
            <v>36</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4</v>
          </cell>
          <cell r="X174">
            <v>2</v>
          </cell>
          <cell r="Y174">
            <v>1</v>
          </cell>
          <cell r="Z174">
            <v>1</v>
          </cell>
          <cell r="AA174">
            <v>1</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D175">
            <v>824</v>
          </cell>
          <cell r="E175" t="str">
            <v>宮　口</v>
          </cell>
          <cell r="F175" t="str">
            <v>高中央</v>
          </cell>
          <cell r="G175">
            <v>83</v>
          </cell>
          <cell r="H175">
            <v>1102</v>
          </cell>
          <cell r="I175" t="str">
            <v>福　家</v>
          </cell>
          <cell r="J175">
            <v>11</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4</v>
          </cell>
          <cell r="X175">
            <v>2</v>
          </cell>
          <cell r="Y175">
            <v>1</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D176">
            <v>826</v>
          </cell>
          <cell r="E176" t="str">
            <v>寺　石</v>
          </cell>
          <cell r="F176" t="str">
            <v>高中央</v>
          </cell>
          <cell r="G176">
            <v>82</v>
          </cell>
          <cell r="H176">
            <v>201</v>
          </cell>
          <cell r="I176" t="str">
            <v>上　原</v>
          </cell>
          <cell r="J176">
            <v>2</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4</v>
          </cell>
          <cell r="X176">
            <v>2</v>
          </cell>
          <cell r="Y176">
            <v>1</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C177" t="str">
            <v>①</v>
          </cell>
          <cell r="D177">
            <v>1407</v>
          </cell>
          <cell r="E177" t="str">
            <v>岡　田明</v>
          </cell>
          <cell r="F177" t="str">
            <v>香中央</v>
          </cell>
          <cell r="G177">
            <v>81</v>
          </cell>
          <cell r="H177">
            <v>813</v>
          </cell>
          <cell r="I177" t="str">
            <v>日　浦</v>
          </cell>
          <cell r="J177">
            <v>8</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4</v>
          </cell>
          <cell r="X177">
            <v>2</v>
          </cell>
          <cell r="Y177">
            <v>1</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C178" t="str">
            <v>①</v>
          </cell>
          <cell r="D178">
            <v>827</v>
          </cell>
          <cell r="E178" t="str">
            <v>檜　垣</v>
          </cell>
          <cell r="F178" t="str">
            <v>高中央</v>
          </cell>
          <cell r="G178">
            <v>80</v>
          </cell>
          <cell r="H178">
            <v>908</v>
          </cell>
          <cell r="I178" t="str">
            <v>大　熊</v>
          </cell>
          <cell r="J178">
            <v>9</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4</v>
          </cell>
          <cell r="X178">
            <v>2</v>
          </cell>
          <cell r="Y178">
            <v>1</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C179" t="str">
            <v>①</v>
          </cell>
          <cell r="D179">
            <v>2609</v>
          </cell>
          <cell r="E179" t="str">
            <v>宇　田</v>
          </cell>
          <cell r="F179" t="str">
            <v>丸　亀</v>
          </cell>
          <cell r="G179">
            <v>79</v>
          </cell>
          <cell r="H179">
            <v>1603</v>
          </cell>
          <cell r="I179" t="str">
            <v>三　好</v>
          </cell>
          <cell r="J179">
            <v>16</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4</v>
          </cell>
          <cell r="X179">
            <v>2</v>
          </cell>
          <cell r="Y179">
            <v>1</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C180" t="str">
            <v>①</v>
          </cell>
          <cell r="D180">
            <v>3103</v>
          </cell>
          <cell r="E180" t="str">
            <v>飯　田</v>
          </cell>
          <cell r="F180" t="str">
            <v>善　一</v>
          </cell>
          <cell r="G180">
            <v>78</v>
          </cell>
          <cell r="H180">
            <v>810</v>
          </cell>
          <cell r="I180" t="str">
            <v>松　本</v>
          </cell>
          <cell r="J180">
            <v>8</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4</v>
          </cell>
          <cell r="X180">
            <v>2</v>
          </cell>
          <cell r="Y180">
            <v>1</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1006</v>
          </cell>
          <cell r="E181" t="str">
            <v>安　間</v>
          </cell>
          <cell r="F181" t="str">
            <v>高　松</v>
          </cell>
          <cell r="G181">
            <v>77</v>
          </cell>
          <cell r="H181">
            <v>3807</v>
          </cell>
          <cell r="I181" t="str">
            <v>森　本</v>
          </cell>
          <cell r="J181">
            <v>38</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4</v>
          </cell>
          <cell r="X181">
            <v>2</v>
          </cell>
          <cell r="Y181">
            <v>1</v>
          </cell>
          <cell r="Z181">
            <v>1</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D182">
            <v>2401</v>
          </cell>
          <cell r="E182" t="str">
            <v>新　居</v>
          </cell>
          <cell r="F182" t="str">
            <v>坂出一</v>
          </cell>
          <cell r="G182">
            <v>76</v>
          </cell>
          <cell r="H182">
            <v>818</v>
          </cell>
          <cell r="I182" t="str">
            <v>藤　田</v>
          </cell>
          <cell r="J182">
            <v>8</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4</v>
          </cell>
          <cell r="X182">
            <v>2</v>
          </cell>
          <cell r="Y182">
            <v>1</v>
          </cell>
          <cell r="Z182">
            <v>1</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D183">
            <v>4301</v>
          </cell>
          <cell r="E183" t="str">
            <v>藤　川</v>
          </cell>
          <cell r="F183" t="str">
            <v>詫間体協</v>
          </cell>
          <cell r="G183">
            <v>75</v>
          </cell>
          <cell r="H183">
            <v>819</v>
          </cell>
          <cell r="I183" t="str">
            <v>井　上</v>
          </cell>
          <cell r="J183">
            <v>8</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4</v>
          </cell>
          <cell r="X183">
            <v>2</v>
          </cell>
          <cell r="Y183">
            <v>1</v>
          </cell>
          <cell r="Z183">
            <v>1</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C184" t="str">
            <v>①</v>
          </cell>
          <cell r="D184">
            <v>3808</v>
          </cell>
          <cell r="E184" t="str">
            <v>中　西</v>
          </cell>
          <cell r="F184" t="str">
            <v>観総合</v>
          </cell>
          <cell r="G184">
            <v>74</v>
          </cell>
          <cell r="H184">
            <v>3105</v>
          </cell>
          <cell r="I184" t="str">
            <v>竹　川</v>
          </cell>
          <cell r="J184">
            <v>31</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4</v>
          </cell>
          <cell r="X184">
            <v>2</v>
          </cell>
          <cell r="Y184">
            <v>1</v>
          </cell>
          <cell r="Z184">
            <v>1</v>
          </cell>
          <cell r="AA184">
            <v>1</v>
          </cell>
          <cell r="AB184">
            <v>1</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3104</v>
          </cell>
          <cell r="E185" t="str">
            <v>工　藤</v>
          </cell>
          <cell r="F185" t="str">
            <v>善　一</v>
          </cell>
          <cell r="G185">
            <v>73</v>
          </cell>
          <cell r="H185">
            <v>1201</v>
          </cell>
          <cell r="I185" t="str">
            <v>生　西</v>
          </cell>
          <cell r="J185">
            <v>12</v>
          </cell>
          <cell r="K185">
            <v>1</v>
          </cell>
          <cell r="L185">
            <v>1</v>
          </cell>
          <cell r="M185">
            <v>8</v>
          </cell>
          <cell r="N185">
            <v>9</v>
          </cell>
          <cell r="O185">
            <v>9</v>
          </cell>
          <cell r="P185">
            <v>56</v>
          </cell>
          <cell r="Q185" t="str">
            <v/>
          </cell>
          <cell r="R185" t="str">
            <v/>
          </cell>
          <cell r="S185" t="str">
            <v/>
          </cell>
          <cell r="T185" t="str">
            <v/>
          </cell>
          <cell r="U185" t="str">
            <v/>
          </cell>
          <cell r="V185" t="str">
            <v/>
          </cell>
          <cell r="W185">
            <v>4</v>
          </cell>
          <cell r="X185">
            <v>2</v>
          </cell>
          <cell r="Y185">
            <v>1</v>
          </cell>
          <cell r="Z185">
            <v>1</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1607</v>
          </cell>
          <cell r="E186" t="str">
            <v>山　﨑</v>
          </cell>
          <cell r="F186" t="str">
            <v>高工芸</v>
          </cell>
          <cell r="G186">
            <v>72</v>
          </cell>
          <cell r="H186">
            <v>811</v>
          </cell>
          <cell r="I186" t="str">
            <v>柏　原</v>
          </cell>
          <cell r="J186">
            <v>8</v>
          </cell>
          <cell r="K186">
            <v>1</v>
          </cell>
          <cell r="L186">
            <v>1</v>
          </cell>
          <cell r="M186">
            <v>8</v>
          </cell>
          <cell r="N186">
            <v>8</v>
          </cell>
          <cell r="O186">
            <v>8</v>
          </cell>
          <cell r="P186">
            <v>57</v>
          </cell>
          <cell r="Q186" t="str">
            <v/>
          </cell>
          <cell r="R186" t="str">
            <v/>
          </cell>
          <cell r="S186" t="str">
            <v/>
          </cell>
          <cell r="T186" t="str">
            <v/>
          </cell>
          <cell r="U186" t="str">
            <v/>
          </cell>
          <cell r="V186" t="str">
            <v/>
          </cell>
          <cell r="W186">
            <v>4</v>
          </cell>
          <cell r="X186">
            <v>2</v>
          </cell>
          <cell r="Y186">
            <v>1</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①</v>
          </cell>
          <cell r="D187">
            <v>1204</v>
          </cell>
          <cell r="E187" t="str">
            <v>野　溝</v>
          </cell>
          <cell r="F187" t="str">
            <v>高桜井</v>
          </cell>
          <cell r="G187">
            <v>71</v>
          </cell>
          <cell r="H187">
            <v>817</v>
          </cell>
          <cell r="I187" t="str">
            <v>生　﨑</v>
          </cell>
          <cell r="J187">
            <v>8</v>
          </cell>
          <cell r="K187">
            <v>2</v>
          </cell>
          <cell r="L187">
            <v>2</v>
          </cell>
          <cell r="M187">
            <v>7</v>
          </cell>
          <cell r="N187">
            <v>7</v>
          </cell>
          <cell r="O187">
            <v>7</v>
          </cell>
          <cell r="P187">
            <v>58</v>
          </cell>
          <cell r="Q187" t="str">
            <v/>
          </cell>
          <cell r="R187" t="str">
            <v/>
          </cell>
          <cell r="S187" t="str">
            <v/>
          </cell>
          <cell r="T187" t="str">
            <v/>
          </cell>
          <cell r="U187" t="str">
            <v/>
          </cell>
          <cell r="V187" t="str">
            <v/>
          </cell>
          <cell r="W187">
            <v>4</v>
          </cell>
          <cell r="X187">
            <v>2</v>
          </cell>
          <cell r="Y187">
            <v>1</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D188">
            <v>3106</v>
          </cell>
          <cell r="E188" t="str">
            <v>杉　浦</v>
          </cell>
          <cell r="F188" t="str">
            <v>善　一</v>
          </cell>
          <cell r="G188">
            <v>70</v>
          </cell>
          <cell r="H188">
            <v>1905</v>
          </cell>
          <cell r="I188" t="str">
            <v>谷　澤</v>
          </cell>
          <cell r="J188">
            <v>19</v>
          </cell>
          <cell r="K188">
            <v>2</v>
          </cell>
          <cell r="L188">
            <v>3</v>
          </cell>
          <cell r="M188">
            <v>6</v>
          </cell>
          <cell r="N188">
            <v>6</v>
          </cell>
          <cell r="O188">
            <v>6</v>
          </cell>
          <cell r="P188">
            <v>59</v>
          </cell>
          <cell r="Q188" t="str">
            <v/>
          </cell>
          <cell r="R188" t="str">
            <v/>
          </cell>
          <cell r="S188" t="str">
            <v/>
          </cell>
          <cell r="T188" t="str">
            <v/>
          </cell>
          <cell r="U188" t="str">
            <v/>
          </cell>
          <cell r="V188" t="str">
            <v/>
          </cell>
          <cell r="W188">
            <v>4</v>
          </cell>
          <cell r="X188">
            <v>2</v>
          </cell>
          <cell r="Y188">
            <v>1</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C189" t="str">
            <v>①</v>
          </cell>
          <cell r="D189">
            <v>1908</v>
          </cell>
          <cell r="E189" t="str">
            <v>北　谷</v>
          </cell>
          <cell r="F189" t="str">
            <v>高松西</v>
          </cell>
          <cell r="G189">
            <v>69</v>
          </cell>
          <cell r="H189">
            <v>3702</v>
          </cell>
          <cell r="I189" t="str">
            <v>竹　田</v>
          </cell>
          <cell r="J189">
            <v>37</v>
          </cell>
          <cell r="K189">
            <v>1</v>
          </cell>
          <cell r="L189">
            <v>4</v>
          </cell>
          <cell r="M189">
            <v>5</v>
          </cell>
          <cell r="N189">
            <v>5</v>
          </cell>
          <cell r="O189">
            <v>5</v>
          </cell>
          <cell r="P189">
            <v>60</v>
          </cell>
          <cell r="Q189" t="str">
            <v/>
          </cell>
          <cell r="R189" t="str">
            <v/>
          </cell>
          <cell r="S189" t="str">
            <v/>
          </cell>
          <cell r="T189" t="str">
            <v/>
          </cell>
          <cell r="U189" t="str">
            <v/>
          </cell>
          <cell r="V189" t="str">
            <v/>
          </cell>
          <cell r="W189">
            <v>4</v>
          </cell>
          <cell r="X189">
            <v>2</v>
          </cell>
          <cell r="Y189">
            <v>1</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C190" t="str">
            <v>①</v>
          </cell>
          <cell r="D190">
            <v>2207</v>
          </cell>
          <cell r="E190" t="str">
            <v>　廻</v>
          </cell>
          <cell r="F190" t="str">
            <v>坂　出</v>
          </cell>
          <cell r="G190">
            <v>68</v>
          </cell>
          <cell r="H190">
            <v>1602</v>
          </cell>
          <cell r="I190" t="str">
            <v>古　川</v>
          </cell>
          <cell r="J190">
            <v>16</v>
          </cell>
          <cell r="K190">
            <v>1</v>
          </cell>
          <cell r="L190">
            <v>4</v>
          </cell>
          <cell r="M190">
            <v>4</v>
          </cell>
          <cell r="N190">
            <v>4</v>
          </cell>
          <cell r="O190">
            <v>4</v>
          </cell>
          <cell r="P190">
            <v>61</v>
          </cell>
          <cell r="Q190" t="str">
            <v/>
          </cell>
          <cell r="R190" t="str">
            <v/>
          </cell>
          <cell r="S190" t="str">
            <v/>
          </cell>
          <cell r="T190" t="str">
            <v/>
          </cell>
          <cell r="U190" t="str">
            <v/>
          </cell>
          <cell r="V190" t="str">
            <v/>
          </cell>
          <cell r="W190">
            <v>4</v>
          </cell>
          <cell r="X190">
            <v>2</v>
          </cell>
          <cell r="Y190">
            <v>1</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2206</v>
          </cell>
          <cell r="E191" t="str">
            <v>山　本</v>
          </cell>
          <cell r="F191" t="str">
            <v>坂　出</v>
          </cell>
          <cell r="G191">
            <v>67</v>
          </cell>
          <cell r="H191">
            <v>2501</v>
          </cell>
          <cell r="I191" t="str">
            <v>糸　川</v>
          </cell>
          <cell r="J191">
            <v>25</v>
          </cell>
          <cell r="K191">
            <v>2</v>
          </cell>
          <cell r="L191">
            <v>3</v>
          </cell>
          <cell r="M191">
            <v>3</v>
          </cell>
          <cell r="N191">
            <v>3</v>
          </cell>
          <cell r="O191">
            <v>3</v>
          </cell>
          <cell r="P191">
            <v>62</v>
          </cell>
          <cell r="Q191" t="str">
            <v/>
          </cell>
          <cell r="R191" t="str">
            <v/>
          </cell>
          <cell r="S191" t="str">
            <v/>
          </cell>
          <cell r="T191" t="str">
            <v/>
          </cell>
          <cell r="U191" t="str">
            <v/>
          </cell>
          <cell r="V191" t="str">
            <v/>
          </cell>
          <cell r="W191">
            <v>4</v>
          </cell>
          <cell r="X191">
            <v>2</v>
          </cell>
          <cell r="Y191">
            <v>1</v>
          </cell>
          <cell r="Z191">
            <v>1</v>
          </cell>
          <cell r="AA191">
            <v>1</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3704</v>
          </cell>
          <cell r="E192" t="str">
            <v>砂　野</v>
          </cell>
          <cell r="F192" t="str">
            <v>観　一</v>
          </cell>
          <cell r="G192">
            <v>66</v>
          </cell>
          <cell r="H192">
            <v>1005</v>
          </cell>
          <cell r="I192" t="str">
            <v>松　原</v>
          </cell>
          <cell r="J192">
            <v>10</v>
          </cell>
          <cell r="K192">
            <v>2</v>
          </cell>
          <cell r="L192">
            <v>2</v>
          </cell>
          <cell r="M192">
            <v>2</v>
          </cell>
          <cell r="N192">
            <v>2</v>
          </cell>
          <cell r="O192">
            <v>2</v>
          </cell>
          <cell r="P192">
            <v>63</v>
          </cell>
          <cell r="Q192" t="str">
            <v/>
          </cell>
          <cell r="R192" t="str">
            <v/>
          </cell>
          <cell r="S192" t="str">
            <v/>
          </cell>
          <cell r="T192" t="str">
            <v/>
          </cell>
          <cell r="U192" t="str">
            <v/>
          </cell>
          <cell r="V192" t="str">
            <v/>
          </cell>
          <cell r="W192">
            <v>4</v>
          </cell>
          <cell r="X192">
            <v>2</v>
          </cell>
          <cell r="Y192">
            <v>1</v>
          </cell>
          <cell r="Z192">
            <v>1</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D193">
            <v>909</v>
          </cell>
          <cell r="E193" t="str">
            <v>野　添</v>
          </cell>
          <cell r="F193" t="str">
            <v>高松商</v>
          </cell>
          <cell r="G193">
            <v>65</v>
          </cell>
          <cell r="H193">
            <v>3001</v>
          </cell>
          <cell r="I193" t="str">
            <v>野　田</v>
          </cell>
          <cell r="J193">
            <v>30</v>
          </cell>
          <cell r="K193">
            <v>1</v>
          </cell>
          <cell r="L193">
            <v>1</v>
          </cell>
          <cell r="M193">
            <v>1</v>
          </cell>
          <cell r="N193">
            <v>1</v>
          </cell>
          <cell r="O193">
            <v>1</v>
          </cell>
          <cell r="P193">
            <v>64</v>
          </cell>
          <cell r="Q193" t="str">
            <v/>
          </cell>
          <cell r="R193" t="str">
            <v/>
          </cell>
          <cell r="S193" t="str">
            <v/>
          </cell>
          <cell r="T193" t="str">
            <v/>
          </cell>
          <cell r="U193" t="str">
            <v/>
          </cell>
          <cell r="V193" t="str">
            <v/>
          </cell>
          <cell r="W193">
            <v>4</v>
          </cell>
          <cell r="X193">
            <v>2</v>
          </cell>
          <cell r="Y193">
            <v>1</v>
          </cell>
          <cell r="Z193">
            <v>1</v>
          </cell>
          <cell r="AA193">
            <v>1</v>
          </cell>
          <cell r="AB193">
            <v>1</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1008</v>
          </cell>
          <cell r="E194" t="str">
            <v>眞　田</v>
          </cell>
          <cell r="F194" t="str">
            <v>高　松</v>
          </cell>
          <cell r="G194">
            <v>64</v>
          </cell>
          <cell r="H194">
            <v>102</v>
          </cell>
          <cell r="I194" t="str">
            <v>工　藤</v>
          </cell>
          <cell r="J194">
            <v>1</v>
          </cell>
          <cell r="K194">
            <v>1</v>
          </cell>
          <cell r="L194">
            <v>1</v>
          </cell>
          <cell r="M194">
            <v>1</v>
          </cell>
          <cell r="N194">
            <v>1</v>
          </cell>
          <cell r="O194">
            <v>1</v>
          </cell>
          <cell r="P194">
            <v>64</v>
          </cell>
          <cell r="Q194" t="str">
            <v/>
          </cell>
          <cell r="R194" t="str">
            <v/>
          </cell>
          <cell r="S194" t="str">
            <v/>
          </cell>
          <cell r="T194" t="str">
            <v/>
          </cell>
          <cell r="U194" t="str">
            <v/>
          </cell>
          <cell r="V194" t="str">
            <v/>
          </cell>
          <cell r="W194">
            <v>4</v>
          </cell>
          <cell r="X194">
            <v>2</v>
          </cell>
          <cell r="Y194">
            <v>1</v>
          </cell>
          <cell r="Z194">
            <v>1</v>
          </cell>
          <cell r="AA194">
            <v>1</v>
          </cell>
          <cell r="AB194">
            <v>1</v>
          </cell>
          <cell r="AC194" t="str">
            <v>×</v>
          </cell>
          <cell r="AD194" t="str">
            <v>×</v>
          </cell>
          <cell r="AE194" t="e">
            <v>#N/A</v>
          </cell>
          <cell r="AF194" t="str">
            <v>○</v>
          </cell>
          <cell r="AG194" t="str">
            <v>○</v>
          </cell>
          <cell r="AH194" t="e">
            <v>#N/A</v>
          </cell>
          <cell r="AI194" t="e">
            <v>#N/A</v>
          </cell>
          <cell r="AJ194">
            <v>193</v>
          </cell>
          <cell r="AK194" t="str">
            <v/>
          </cell>
        </row>
      </sheetData>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E6E1-610C-47F2-94BF-8DC5BF8E6A15}">
  <sheetPr codeName="Sheet20">
    <pageSetUpPr fitToPage="1"/>
  </sheetPr>
  <dimension ref="B1:BU116"/>
  <sheetViews>
    <sheetView tabSelected="1" topLeftCell="A76" zoomScale="70" zoomScaleNormal="70" zoomScaleSheetLayoutView="85" workbookViewId="0">
      <selection activeCell="BD98" sqref="BD98"/>
    </sheetView>
  </sheetViews>
  <sheetFormatPr defaultColWidth="9" defaultRowHeight="13.8" x14ac:dyDescent="0.2"/>
  <cols>
    <col min="1" max="1" width="2.6640625" style="2" customWidth="1"/>
    <col min="2" max="2" width="4.21875" style="1" customWidth="1"/>
    <col min="3" max="3" width="0" style="2" hidden="1" customWidth="1"/>
    <col min="4" max="4" width="9.21875" style="3" customWidth="1"/>
    <col min="5" max="5" width="1.6640625" style="4" customWidth="1"/>
    <col min="6" max="6" width="6.6640625" style="5" customWidth="1"/>
    <col min="7" max="7" width="1.6640625" style="4" customWidth="1"/>
    <col min="8" max="30" width="2.6640625" style="2" customWidth="1"/>
    <col min="31" max="31" width="0" style="2" hidden="1" customWidth="1"/>
    <col min="32" max="32" width="9.21875" style="3" customWidth="1"/>
    <col min="33" max="33" width="1.6640625" style="4" customWidth="1"/>
    <col min="34" max="34" width="6.6640625" style="5" customWidth="1"/>
    <col min="35" max="35" width="1.6640625" style="4" customWidth="1"/>
    <col min="36" max="36" width="4.21875" style="1" customWidth="1"/>
    <col min="37" max="38" width="2.6640625" style="2" customWidth="1"/>
    <col min="39" max="39" width="4.21875" style="1" customWidth="1"/>
    <col min="40" max="40" width="0" style="2" hidden="1" customWidth="1"/>
    <col min="41" max="41" width="9.21875" style="3" customWidth="1"/>
    <col min="42" max="42" width="1.6640625" style="4" customWidth="1"/>
    <col min="43" max="43" width="6.6640625" style="5" customWidth="1"/>
    <col min="44" max="44" width="1.6640625" style="4" customWidth="1"/>
    <col min="45" max="67" width="2.6640625" style="2" customWidth="1"/>
    <col min="68" max="68" width="0" style="2" hidden="1" customWidth="1"/>
    <col min="69" max="69" width="9.21875" style="3" customWidth="1"/>
    <col min="70" max="70" width="1.6640625" style="4" customWidth="1"/>
    <col min="71" max="71" width="6.6640625" style="5" customWidth="1"/>
    <col min="72" max="72" width="1.6640625" style="4" customWidth="1"/>
    <col min="73" max="73" width="4.21875" style="1" customWidth="1"/>
    <col min="74" max="74" width="2.6640625" style="2" customWidth="1"/>
    <col min="75" max="16384" width="9" style="2"/>
  </cols>
  <sheetData>
    <row r="1" spans="2:73" ht="30" customHeight="1" x14ac:dyDescent="0.2">
      <c r="D1" s="68" t="s">
        <v>283</v>
      </c>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70">
        <v>1</v>
      </c>
      <c r="BT1" s="71"/>
      <c r="BU1" s="71"/>
    </row>
    <row r="3" spans="2:73" ht="25.05" customHeight="1" x14ac:dyDescent="0.2">
      <c r="AE3" s="72" t="s">
        <v>0</v>
      </c>
      <c r="AF3" s="69"/>
      <c r="AG3" s="69"/>
      <c r="AH3" s="69"/>
      <c r="AI3" s="69"/>
      <c r="AJ3" s="69"/>
      <c r="AK3" s="69"/>
      <c r="AL3" s="69"/>
      <c r="AM3" s="69"/>
      <c r="AN3" s="69"/>
      <c r="AO3" s="69"/>
      <c r="AP3" s="69"/>
      <c r="AQ3" s="69"/>
      <c r="BM3" s="73" t="s">
        <v>282</v>
      </c>
      <c r="BN3" s="69"/>
      <c r="BO3" s="69"/>
      <c r="BP3" s="69"/>
      <c r="BQ3" s="69"/>
      <c r="BR3" s="69"/>
      <c r="BS3" s="69"/>
      <c r="BT3" s="69"/>
      <c r="BU3" s="69"/>
    </row>
    <row r="4" spans="2:73" x14ac:dyDescent="0.2">
      <c r="BB4" s="74" t="s">
        <v>1</v>
      </c>
      <c r="BC4" s="74"/>
      <c r="BD4" s="74"/>
      <c r="BE4" s="74"/>
      <c r="BF4" s="74"/>
      <c r="BG4" s="74"/>
      <c r="BH4" s="74"/>
      <c r="BI4" s="74"/>
      <c r="BJ4" s="74"/>
      <c r="BK4" s="74"/>
      <c r="BL4" s="74"/>
      <c r="BM4" s="74"/>
      <c r="BN4" s="74"/>
      <c r="BO4" s="74"/>
      <c r="BP4" s="74"/>
      <c r="BQ4" s="74"/>
      <c r="BR4" s="74"/>
      <c r="BS4" s="74"/>
      <c r="BT4" s="74"/>
      <c r="BU4" s="74"/>
    </row>
    <row r="6" spans="2:73" ht="16.2" customHeight="1" thickBot="1" x14ac:dyDescent="0.25">
      <c r="B6" s="56">
        <v>1</v>
      </c>
      <c r="D6" s="58" t="s">
        <v>2</v>
      </c>
      <c r="E6" s="55" t="s">
        <v>3</v>
      </c>
      <c r="F6" s="57" t="s">
        <v>4</v>
      </c>
      <c r="G6" s="55" t="s">
        <v>5</v>
      </c>
      <c r="H6" s="35"/>
      <c r="I6" s="35"/>
      <c r="J6" s="6"/>
      <c r="K6" s="6"/>
      <c r="L6" s="6"/>
      <c r="M6" s="6"/>
      <c r="Q6" s="7"/>
      <c r="R6" s="24"/>
      <c r="S6" s="25"/>
      <c r="T6" s="25"/>
      <c r="U6" s="7"/>
      <c r="Y6" s="6"/>
      <c r="Z6" s="6"/>
      <c r="AA6" s="6"/>
      <c r="AB6" s="6"/>
      <c r="AC6" s="35"/>
      <c r="AD6" s="35"/>
      <c r="AF6" s="58" t="s">
        <v>6</v>
      </c>
      <c r="AG6" s="55" t="s">
        <v>3</v>
      </c>
      <c r="AH6" s="57" t="s">
        <v>7</v>
      </c>
      <c r="AI6" s="55" t="s">
        <v>5</v>
      </c>
      <c r="AJ6" s="56">
        <v>26</v>
      </c>
      <c r="AM6" s="56">
        <v>50</v>
      </c>
      <c r="AO6" s="58" t="s">
        <v>8</v>
      </c>
      <c r="AP6" s="55" t="s">
        <v>3</v>
      </c>
      <c r="AQ6" s="57" t="s">
        <v>4</v>
      </c>
      <c r="AR6" s="55" t="s">
        <v>5</v>
      </c>
      <c r="AS6" s="35"/>
      <c r="AT6" s="35"/>
      <c r="AU6" s="6"/>
      <c r="AV6" s="6"/>
      <c r="AW6" s="6"/>
      <c r="AX6" s="6"/>
      <c r="BJ6" s="6"/>
      <c r="BK6" s="6"/>
      <c r="BL6" s="6"/>
      <c r="BM6" s="6"/>
      <c r="BN6" s="35"/>
      <c r="BO6" s="35"/>
      <c r="BQ6" s="58" t="s">
        <v>9</v>
      </c>
      <c r="BR6" s="55" t="s">
        <v>3</v>
      </c>
      <c r="BS6" s="57" t="s">
        <v>4</v>
      </c>
      <c r="BT6" s="55" t="s">
        <v>5</v>
      </c>
      <c r="BU6" s="56">
        <v>74</v>
      </c>
    </row>
    <row r="7" spans="2:73" ht="16.2" customHeight="1" thickTop="1" thickBot="1" x14ac:dyDescent="0.25">
      <c r="B7" s="56"/>
      <c r="D7" s="58"/>
      <c r="E7" s="55"/>
      <c r="F7" s="57"/>
      <c r="G7" s="55"/>
      <c r="H7" s="6"/>
      <c r="I7" s="6"/>
      <c r="J7" s="38"/>
      <c r="K7" s="6"/>
      <c r="L7" s="6"/>
      <c r="M7" s="6"/>
      <c r="Q7" s="7"/>
      <c r="R7" s="25"/>
      <c r="S7" s="25"/>
      <c r="T7" s="25"/>
      <c r="U7" s="7"/>
      <c r="Y7" s="6"/>
      <c r="Z7" s="6"/>
      <c r="AA7" s="6"/>
      <c r="AB7" s="44"/>
      <c r="AC7" s="6"/>
      <c r="AD7" s="6"/>
      <c r="AF7" s="58"/>
      <c r="AG7" s="55"/>
      <c r="AH7" s="57"/>
      <c r="AI7" s="55"/>
      <c r="AJ7" s="56"/>
      <c r="AM7" s="56"/>
      <c r="AO7" s="58"/>
      <c r="AP7" s="55"/>
      <c r="AQ7" s="57"/>
      <c r="AR7" s="55"/>
      <c r="AS7" s="6"/>
      <c r="AT7" s="6"/>
      <c r="AU7" s="38"/>
      <c r="AV7" s="6"/>
      <c r="AW7" s="6"/>
      <c r="AX7" s="6"/>
      <c r="AZ7" s="19"/>
      <c r="BA7" s="19"/>
      <c r="BB7" s="20"/>
      <c r="BC7" s="18"/>
      <c r="BE7" s="20"/>
      <c r="BF7" s="18"/>
      <c r="BG7" s="19"/>
      <c r="BH7" s="19"/>
      <c r="BJ7" s="6"/>
      <c r="BK7" s="6"/>
      <c r="BL7" s="6"/>
      <c r="BM7" s="44"/>
      <c r="BN7" s="6"/>
      <c r="BO7" s="6"/>
      <c r="BQ7" s="58"/>
      <c r="BR7" s="55"/>
      <c r="BS7" s="57"/>
      <c r="BT7" s="55"/>
      <c r="BU7" s="56"/>
    </row>
    <row r="8" spans="2:73" ht="16.2" customHeight="1" thickTop="1" thickBot="1" x14ac:dyDescent="0.25">
      <c r="B8" s="56">
        <v>2</v>
      </c>
      <c r="D8" s="58" t="s">
        <v>10</v>
      </c>
      <c r="E8" s="55" t="s">
        <v>3</v>
      </c>
      <c r="F8" s="57" t="s">
        <v>11</v>
      </c>
      <c r="G8" s="55" t="s">
        <v>5</v>
      </c>
      <c r="H8" s="35"/>
      <c r="I8" s="12"/>
      <c r="J8" s="14"/>
      <c r="K8" s="48"/>
      <c r="L8" s="6"/>
      <c r="M8" s="6"/>
      <c r="Q8" s="7"/>
      <c r="R8" s="25"/>
      <c r="S8" s="25"/>
      <c r="T8" s="25"/>
      <c r="U8" s="7"/>
      <c r="Y8" s="6"/>
      <c r="Z8" s="6"/>
      <c r="AA8" s="49"/>
      <c r="AB8" s="12"/>
      <c r="AC8" s="14"/>
      <c r="AD8" s="8"/>
      <c r="AF8" s="58" t="s">
        <v>12</v>
      </c>
      <c r="AG8" s="55" t="s">
        <v>3</v>
      </c>
      <c r="AH8" s="57" t="s">
        <v>13</v>
      </c>
      <c r="AI8" s="55" t="s">
        <v>5</v>
      </c>
      <c r="AJ8" s="56">
        <v>27</v>
      </c>
      <c r="AM8" s="56">
        <v>51</v>
      </c>
      <c r="AO8" s="58" t="s">
        <v>14</v>
      </c>
      <c r="AP8" s="55" t="s">
        <v>3</v>
      </c>
      <c r="AQ8" s="57" t="s">
        <v>15</v>
      </c>
      <c r="AR8" s="55" t="s">
        <v>5</v>
      </c>
      <c r="AS8" s="6"/>
      <c r="AT8" s="12"/>
      <c r="AU8" s="14"/>
      <c r="AV8" s="48"/>
      <c r="AW8" s="6"/>
      <c r="AX8" s="6"/>
      <c r="AZ8" s="19"/>
      <c r="BA8" s="19"/>
      <c r="BB8" s="18"/>
      <c r="BC8" s="18"/>
      <c r="BE8" s="18"/>
      <c r="BF8" s="18"/>
      <c r="BG8" s="19"/>
      <c r="BH8" s="19"/>
      <c r="BJ8" s="6"/>
      <c r="BK8" s="6"/>
      <c r="BL8" s="49"/>
      <c r="BM8" s="12"/>
      <c r="BN8" s="14"/>
      <c r="BO8" s="35"/>
      <c r="BQ8" s="58" t="s">
        <v>16</v>
      </c>
      <c r="BR8" s="55" t="s">
        <v>3</v>
      </c>
      <c r="BS8" s="57" t="s">
        <v>17</v>
      </c>
      <c r="BT8" s="55" t="s">
        <v>5</v>
      </c>
      <c r="BU8" s="56">
        <v>75</v>
      </c>
    </row>
    <row r="9" spans="2:73" ht="16.2" customHeight="1" thickTop="1" thickBot="1" x14ac:dyDescent="0.25">
      <c r="B9" s="56"/>
      <c r="D9" s="58"/>
      <c r="E9" s="55"/>
      <c r="F9" s="57"/>
      <c r="G9" s="55"/>
      <c r="H9" s="6"/>
      <c r="I9" s="36"/>
      <c r="J9" s="6"/>
      <c r="K9" s="48"/>
      <c r="L9" s="6"/>
      <c r="M9" s="6"/>
      <c r="Q9" s="16"/>
      <c r="R9" s="26"/>
      <c r="S9" s="27"/>
      <c r="T9" s="27"/>
      <c r="U9" s="16"/>
      <c r="Y9" s="6"/>
      <c r="Z9" s="6"/>
      <c r="AA9" s="49"/>
      <c r="AB9" s="6"/>
      <c r="AC9" s="15"/>
      <c r="AD9" s="9"/>
      <c r="AF9" s="58"/>
      <c r="AG9" s="55"/>
      <c r="AH9" s="57"/>
      <c r="AI9" s="55"/>
      <c r="AJ9" s="56"/>
      <c r="AM9" s="56"/>
      <c r="AO9" s="58"/>
      <c r="AP9" s="55"/>
      <c r="AQ9" s="57"/>
      <c r="AR9" s="55"/>
      <c r="AS9" s="9"/>
      <c r="AT9" s="15"/>
      <c r="AU9" s="6"/>
      <c r="AV9" s="48"/>
      <c r="AW9" s="6"/>
      <c r="AX9" s="6"/>
      <c r="AZ9" s="19"/>
      <c r="BA9" s="19"/>
      <c r="BB9" s="20"/>
      <c r="BC9" s="18"/>
      <c r="BE9" s="20"/>
      <c r="BF9" s="18"/>
      <c r="BG9" s="19"/>
      <c r="BH9" s="19"/>
      <c r="BJ9" s="6"/>
      <c r="BK9" s="6"/>
      <c r="BL9" s="49"/>
      <c r="BM9" s="6"/>
      <c r="BN9" s="42"/>
      <c r="BO9" s="6"/>
      <c r="BQ9" s="58"/>
      <c r="BR9" s="55"/>
      <c r="BS9" s="57"/>
      <c r="BT9" s="55"/>
      <c r="BU9" s="56"/>
    </row>
    <row r="10" spans="2:73" ht="16.2" customHeight="1" thickTop="1" thickBot="1" x14ac:dyDescent="0.25">
      <c r="B10" s="56">
        <v>3</v>
      </c>
      <c r="D10" s="58" t="s">
        <v>18</v>
      </c>
      <c r="E10" s="55" t="s">
        <v>3</v>
      </c>
      <c r="F10" s="57" t="s">
        <v>19</v>
      </c>
      <c r="G10" s="55" t="s">
        <v>5</v>
      </c>
      <c r="H10" s="10"/>
      <c r="I10" s="6"/>
      <c r="J10" s="6"/>
      <c r="K10" s="48"/>
      <c r="L10" s="6"/>
      <c r="M10" s="6"/>
      <c r="Q10" s="16"/>
      <c r="R10" s="27"/>
      <c r="S10" s="27"/>
      <c r="T10" s="27"/>
      <c r="U10" s="16"/>
      <c r="Y10" s="6"/>
      <c r="Z10" s="6"/>
      <c r="AA10" s="49"/>
      <c r="AB10" s="6"/>
      <c r="AC10" s="41"/>
      <c r="AD10" s="35"/>
      <c r="AF10" s="58" t="s">
        <v>20</v>
      </c>
      <c r="AG10" s="55" t="s">
        <v>3</v>
      </c>
      <c r="AH10" s="57" t="s">
        <v>21</v>
      </c>
      <c r="AI10" s="55" t="s">
        <v>5</v>
      </c>
      <c r="AJ10" s="56">
        <v>28</v>
      </c>
      <c r="AM10" s="56">
        <v>52</v>
      </c>
      <c r="AO10" s="58" t="s">
        <v>22</v>
      </c>
      <c r="AP10" s="55" t="s">
        <v>3</v>
      </c>
      <c r="AQ10" s="57" t="s">
        <v>23</v>
      </c>
      <c r="AR10" s="55" t="s">
        <v>5</v>
      </c>
      <c r="AS10" s="35"/>
      <c r="AT10" s="40"/>
      <c r="AU10" s="6"/>
      <c r="AV10" s="48"/>
      <c r="AW10" s="6"/>
      <c r="AX10" s="6"/>
      <c r="AZ10" s="19"/>
      <c r="BA10" s="19"/>
      <c r="BB10" s="18"/>
      <c r="BC10" s="18"/>
      <c r="BE10" s="18"/>
      <c r="BF10" s="18"/>
      <c r="BG10" s="19"/>
      <c r="BH10" s="19"/>
      <c r="BJ10" s="6"/>
      <c r="BK10" s="6"/>
      <c r="BL10" s="49"/>
      <c r="BM10" s="6"/>
      <c r="BN10" s="12"/>
      <c r="BO10" s="17"/>
      <c r="BQ10" s="58" t="s">
        <v>24</v>
      </c>
      <c r="BR10" s="55" t="s">
        <v>3</v>
      </c>
      <c r="BS10" s="57" t="s">
        <v>7</v>
      </c>
      <c r="BT10" s="55" t="s">
        <v>5</v>
      </c>
      <c r="BU10" s="56">
        <v>76</v>
      </c>
    </row>
    <row r="11" spans="2:73" ht="16.2" customHeight="1" thickTop="1" thickBot="1" x14ac:dyDescent="0.25">
      <c r="B11" s="56"/>
      <c r="D11" s="58"/>
      <c r="E11" s="55"/>
      <c r="F11" s="57"/>
      <c r="G11" s="55"/>
      <c r="H11" s="6"/>
      <c r="I11" s="6"/>
      <c r="J11" s="6"/>
      <c r="K11" s="38"/>
      <c r="L11" s="6"/>
      <c r="M11" s="6"/>
      <c r="Q11" s="16"/>
      <c r="R11" s="27"/>
      <c r="S11" s="27"/>
      <c r="T11" s="27"/>
      <c r="U11" s="16"/>
      <c r="Y11" s="6"/>
      <c r="Z11" s="6"/>
      <c r="AA11" s="44"/>
      <c r="AB11" s="6"/>
      <c r="AC11" s="6"/>
      <c r="AD11" s="6"/>
      <c r="AF11" s="58"/>
      <c r="AG11" s="55"/>
      <c r="AH11" s="57"/>
      <c r="AI11" s="55"/>
      <c r="AJ11" s="56"/>
      <c r="AM11" s="56"/>
      <c r="AO11" s="58"/>
      <c r="AP11" s="55"/>
      <c r="AQ11" s="57"/>
      <c r="AR11" s="55"/>
      <c r="AS11" s="6"/>
      <c r="AT11" s="6"/>
      <c r="AU11" s="6"/>
      <c r="AV11" s="38"/>
      <c r="AW11" s="6"/>
      <c r="AX11" s="6"/>
      <c r="AZ11" s="19"/>
      <c r="BA11" s="19"/>
      <c r="BB11" s="20"/>
      <c r="BC11" s="18"/>
      <c r="BE11" s="20"/>
      <c r="BF11" s="18"/>
      <c r="BG11" s="19"/>
      <c r="BH11" s="19"/>
      <c r="BJ11" s="6"/>
      <c r="BK11" s="6"/>
      <c r="BL11" s="44"/>
      <c r="BM11" s="6"/>
      <c r="BN11" s="6"/>
      <c r="BO11" s="9"/>
      <c r="BQ11" s="58"/>
      <c r="BR11" s="55"/>
      <c r="BS11" s="57"/>
      <c r="BT11" s="55"/>
      <c r="BU11" s="56"/>
    </row>
    <row r="12" spans="2:73" ht="16.2" customHeight="1" thickTop="1" thickBot="1" x14ac:dyDescent="0.25">
      <c r="B12" s="56">
        <v>4</v>
      </c>
      <c r="D12" s="58" t="s">
        <v>25</v>
      </c>
      <c r="E12" s="55" t="s">
        <v>3</v>
      </c>
      <c r="F12" s="57" t="s">
        <v>26</v>
      </c>
      <c r="G12" s="55" t="s">
        <v>5</v>
      </c>
      <c r="H12" s="35"/>
      <c r="I12" s="6"/>
      <c r="J12" s="12"/>
      <c r="K12" s="14"/>
      <c r="L12" s="48"/>
      <c r="M12" s="6"/>
      <c r="Q12" s="16"/>
      <c r="R12" s="27"/>
      <c r="S12" s="27"/>
      <c r="T12" s="27"/>
      <c r="U12" s="16"/>
      <c r="Y12" s="6"/>
      <c r="Z12" s="49"/>
      <c r="AA12" s="12"/>
      <c r="AB12" s="14"/>
      <c r="AC12" s="6"/>
      <c r="AD12" s="35"/>
      <c r="AF12" s="58" t="s">
        <v>27</v>
      </c>
      <c r="AG12" s="55" t="s">
        <v>3</v>
      </c>
      <c r="AH12" s="57" t="s">
        <v>28</v>
      </c>
      <c r="AI12" s="55" t="s">
        <v>5</v>
      </c>
      <c r="AJ12" s="56">
        <v>29</v>
      </c>
      <c r="AM12" s="56">
        <v>53</v>
      </c>
      <c r="AO12" s="58" t="s">
        <v>29</v>
      </c>
      <c r="AP12" s="55" t="s">
        <v>3</v>
      </c>
      <c r="AQ12" s="57" t="s">
        <v>17</v>
      </c>
      <c r="AR12" s="55" t="s">
        <v>5</v>
      </c>
      <c r="AS12" s="6"/>
      <c r="AT12" s="6"/>
      <c r="AU12" s="12"/>
      <c r="AV12" s="14"/>
      <c r="AW12" s="48"/>
      <c r="AX12" s="6"/>
      <c r="AZ12" s="19"/>
      <c r="BA12" s="19"/>
      <c r="BB12" s="18"/>
      <c r="BC12" s="18"/>
      <c r="BE12" s="18"/>
      <c r="BF12" s="18"/>
      <c r="BG12" s="19"/>
      <c r="BH12" s="19"/>
      <c r="BJ12" s="6"/>
      <c r="BK12" s="6"/>
      <c r="BL12" s="15"/>
      <c r="BM12" s="14"/>
      <c r="BN12" s="6"/>
      <c r="BO12" s="8"/>
      <c r="BQ12" s="58" t="s">
        <v>30</v>
      </c>
      <c r="BR12" s="55" t="s">
        <v>3</v>
      </c>
      <c r="BS12" s="57" t="s">
        <v>19</v>
      </c>
      <c r="BT12" s="55" t="s">
        <v>5</v>
      </c>
      <c r="BU12" s="56">
        <v>77</v>
      </c>
    </row>
    <row r="13" spans="2:73" ht="16.2" customHeight="1" thickTop="1" thickBot="1" x14ac:dyDescent="0.25">
      <c r="B13" s="56"/>
      <c r="D13" s="58"/>
      <c r="E13" s="55"/>
      <c r="F13" s="57"/>
      <c r="G13" s="55"/>
      <c r="H13" s="6"/>
      <c r="I13" s="38"/>
      <c r="J13" s="12"/>
      <c r="K13" s="14"/>
      <c r="L13" s="48"/>
      <c r="M13" s="6"/>
      <c r="Q13" s="16"/>
      <c r="R13" s="27"/>
      <c r="S13" s="27"/>
      <c r="T13" s="27"/>
      <c r="U13" s="16"/>
      <c r="Y13" s="6"/>
      <c r="Z13" s="49"/>
      <c r="AA13" s="12"/>
      <c r="AB13" s="14"/>
      <c r="AC13" s="44"/>
      <c r="AD13" s="6"/>
      <c r="AF13" s="58"/>
      <c r="AG13" s="55"/>
      <c r="AH13" s="57"/>
      <c r="AI13" s="55"/>
      <c r="AJ13" s="56"/>
      <c r="AM13" s="56"/>
      <c r="AO13" s="58"/>
      <c r="AP13" s="55"/>
      <c r="AQ13" s="57"/>
      <c r="AR13" s="55"/>
      <c r="AS13" s="9"/>
      <c r="AT13" s="37"/>
      <c r="AU13" s="12"/>
      <c r="AV13" s="14"/>
      <c r="AW13" s="48"/>
      <c r="AX13" s="6"/>
      <c r="AZ13" s="21"/>
      <c r="BA13" s="21"/>
      <c r="BB13" s="20"/>
      <c r="BC13" s="18"/>
      <c r="BE13" s="20"/>
      <c r="BF13" s="18"/>
      <c r="BG13" s="21"/>
      <c r="BH13" s="21"/>
      <c r="BJ13" s="6"/>
      <c r="BK13" s="6"/>
      <c r="BL13" s="15"/>
      <c r="BM13" s="14"/>
      <c r="BN13" s="12"/>
      <c r="BO13" s="9"/>
      <c r="BQ13" s="58"/>
      <c r="BR13" s="55"/>
      <c r="BS13" s="57"/>
      <c r="BT13" s="55"/>
      <c r="BU13" s="56"/>
    </row>
    <row r="14" spans="2:73" ht="16.2" customHeight="1" thickTop="1" thickBot="1" x14ac:dyDescent="0.25">
      <c r="B14" s="56">
        <v>5</v>
      </c>
      <c r="D14" s="58" t="s">
        <v>31</v>
      </c>
      <c r="E14" s="55" t="s">
        <v>3</v>
      </c>
      <c r="F14" s="57" t="s">
        <v>32</v>
      </c>
      <c r="G14" s="55" t="s">
        <v>5</v>
      </c>
      <c r="H14" s="10"/>
      <c r="I14" s="15"/>
      <c r="J14" s="15"/>
      <c r="K14" s="14"/>
      <c r="L14" s="48"/>
      <c r="M14" s="6"/>
      <c r="Q14" s="16"/>
      <c r="R14" s="27"/>
      <c r="S14" s="27"/>
      <c r="T14" s="27"/>
      <c r="U14" s="16"/>
      <c r="Y14" s="6"/>
      <c r="Z14" s="49"/>
      <c r="AA14" s="6"/>
      <c r="AB14" s="50"/>
      <c r="AC14" s="12"/>
      <c r="AD14" s="17"/>
      <c r="AF14" s="58" t="s">
        <v>33</v>
      </c>
      <c r="AG14" s="55" t="s">
        <v>3</v>
      </c>
      <c r="AH14" s="57" t="s">
        <v>15</v>
      </c>
      <c r="AI14" s="55" t="s">
        <v>5</v>
      </c>
      <c r="AJ14" s="56">
        <v>30</v>
      </c>
      <c r="AM14" s="56">
        <v>54</v>
      </c>
      <c r="AO14" s="58" t="s">
        <v>34</v>
      </c>
      <c r="AP14" s="55" t="s">
        <v>3</v>
      </c>
      <c r="AQ14" s="57" t="s">
        <v>21</v>
      </c>
      <c r="AR14" s="55" t="s">
        <v>5</v>
      </c>
      <c r="AS14" s="35"/>
      <c r="AT14" s="48"/>
      <c r="AU14" s="46"/>
      <c r="AV14" s="6"/>
      <c r="AW14" s="48"/>
      <c r="AX14" s="6"/>
      <c r="AZ14" s="21"/>
      <c r="BA14" s="21"/>
      <c r="BB14" s="18"/>
      <c r="BC14" s="18"/>
      <c r="BE14" s="18"/>
      <c r="BF14" s="18"/>
      <c r="BG14" s="21"/>
      <c r="BH14" s="21"/>
      <c r="BJ14" s="6"/>
      <c r="BK14" s="6"/>
      <c r="BL14" s="15"/>
      <c r="BM14" s="14"/>
      <c r="BN14" s="43"/>
      <c r="BO14" s="35"/>
      <c r="BQ14" s="58" t="s">
        <v>35</v>
      </c>
      <c r="BR14" s="55" t="s">
        <v>3</v>
      </c>
      <c r="BS14" s="57" t="s">
        <v>36</v>
      </c>
      <c r="BT14" s="55" t="s">
        <v>5</v>
      </c>
      <c r="BU14" s="56">
        <v>78</v>
      </c>
    </row>
    <row r="15" spans="2:73" ht="16.2" customHeight="1" thickTop="1" thickBot="1" x14ac:dyDescent="0.25">
      <c r="B15" s="56"/>
      <c r="D15" s="58"/>
      <c r="E15" s="55"/>
      <c r="F15" s="57"/>
      <c r="G15" s="55"/>
      <c r="H15" s="6"/>
      <c r="I15" s="6"/>
      <c r="J15" s="15"/>
      <c r="K15" s="6"/>
      <c r="L15" s="48"/>
      <c r="M15" s="6"/>
      <c r="Q15" s="16"/>
      <c r="R15" s="27"/>
      <c r="S15" s="27"/>
      <c r="T15" s="27"/>
      <c r="U15" s="16"/>
      <c r="Y15" s="6"/>
      <c r="Z15" s="49"/>
      <c r="AA15" s="6"/>
      <c r="AB15" s="42"/>
      <c r="AC15" s="6"/>
      <c r="AD15" s="9"/>
      <c r="AF15" s="58"/>
      <c r="AG15" s="55"/>
      <c r="AH15" s="57"/>
      <c r="AI15" s="55"/>
      <c r="AJ15" s="56"/>
      <c r="AM15" s="56"/>
      <c r="AO15" s="58"/>
      <c r="AP15" s="55"/>
      <c r="AQ15" s="57"/>
      <c r="AR15" s="55"/>
      <c r="AS15" s="6"/>
      <c r="AT15" s="6"/>
      <c r="AU15" s="36"/>
      <c r="AV15" s="6"/>
      <c r="AW15" s="48"/>
      <c r="AX15" s="6"/>
      <c r="BB15" s="20"/>
      <c r="BC15" s="18"/>
      <c r="BE15" s="20"/>
      <c r="BF15" s="18"/>
      <c r="BJ15" s="6"/>
      <c r="BK15" s="6"/>
      <c r="BL15" s="14"/>
      <c r="BM15" s="15"/>
      <c r="BN15" s="6"/>
      <c r="BO15" s="6"/>
      <c r="BQ15" s="58"/>
      <c r="BR15" s="55"/>
      <c r="BS15" s="57"/>
      <c r="BT15" s="55"/>
      <c r="BU15" s="56"/>
    </row>
    <row r="16" spans="2:73" ht="16.2" customHeight="1" thickTop="1" thickBot="1" x14ac:dyDescent="0.25">
      <c r="B16" s="56">
        <v>6</v>
      </c>
      <c r="D16" s="58" t="s">
        <v>37</v>
      </c>
      <c r="E16" s="55" t="s">
        <v>3</v>
      </c>
      <c r="F16" s="57" t="s">
        <v>36</v>
      </c>
      <c r="G16" s="55" t="s">
        <v>5</v>
      </c>
      <c r="H16" s="6"/>
      <c r="I16" s="6"/>
      <c r="J16" s="40"/>
      <c r="K16" s="6"/>
      <c r="L16" s="48"/>
      <c r="M16" s="6"/>
      <c r="Q16" s="16"/>
      <c r="R16" s="27"/>
      <c r="S16" s="27"/>
      <c r="T16" s="27"/>
      <c r="U16" s="16"/>
      <c r="Y16" s="6"/>
      <c r="Z16" s="49"/>
      <c r="AA16" s="6"/>
      <c r="AB16" s="12"/>
      <c r="AC16" s="17"/>
      <c r="AD16" s="8"/>
      <c r="AF16" s="58" t="s">
        <v>38</v>
      </c>
      <c r="AG16" s="55" t="s">
        <v>3</v>
      </c>
      <c r="AH16" s="57" t="s">
        <v>11</v>
      </c>
      <c r="AI16" s="55" t="s">
        <v>5</v>
      </c>
      <c r="AJ16" s="56">
        <v>31</v>
      </c>
      <c r="AM16" s="56">
        <v>55</v>
      </c>
      <c r="AO16" s="58" t="s">
        <v>39</v>
      </c>
      <c r="AP16" s="55" t="s">
        <v>3</v>
      </c>
      <c r="AQ16" s="57" t="s">
        <v>11</v>
      </c>
      <c r="AR16" s="55" t="s">
        <v>5</v>
      </c>
      <c r="AS16" s="8"/>
      <c r="AT16" s="10"/>
      <c r="AU16" s="6"/>
      <c r="AV16" s="6"/>
      <c r="AW16" s="48"/>
      <c r="AX16" s="6"/>
      <c r="BB16" s="18"/>
      <c r="BC16" s="18"/>
      <c r="BE16" s="18"/>
      <c r="BF16" s="18"/>
      <c r="BJ16" s="6"/>
      <c r="BK16" s="6"/>
      <c r="BL16" s="14"/>
      <c r="BM16" s="41"/>
      <c r="BN16" s="35"/>
      <c r="BO16" s="35"/>
      <c r="BQ16" s="58" t="s">
        <v>40</v>
      </c>
      <c r="BR16" s="55" t="s">
        <v>3</v>
      </c>
      <c r="BS16" s="57" t="s">
        <v>21</v>
      </c>
      <c r="BT16" s="55" t="s">
        <v>5</v>
      </c>
      <c r="BU16" s="56">
        <v>79</v>
      </c>
    </row>
    <row r="17" spans="2:73" ht="16.2" customHeight="1" thickTop="1" thickBot="1" x14ac:dyDescent="0.25">
      <c r="B17" s="56"/>
      <c r="D17" s="58"/>
      <c r="E17" s="55"/>
      <c r="F17" s="57"/>
      <c r="G17" s="55"/>
      <c r="H17" s="9"/>
      <c r="I17" s="37"/>
      <c r="J17" s="48"/>
      <c r="K17" s="6"/>
      <c r="L17" s="48"/>
      <c r="M17" s="6"/>
      <c r="Q17" s="16"/>
      <c r="R17" s="27"/>
      <c r="S17" s="27"/>
      <c r="T17" s="27"/>
      <c r="U17" s="16"/>
      <c r="Y17" s="6"/>
      <c r="Z17" s="44"/>
      <c r="AA17" s="6"/>
      <c r="AB17" s="6"/>
      <c r="AC17" s="9"/>
      <c r="AD17" s="9"/>
      <c r="AF17" s="58"/>
      <c r="AG17" s="55"/>
      <c r="AH17" s="57"/>
      <c r="AI17" s="55"/>
      <c r="AJ17" s="56"/>
      <c r="AM17" s="56"/>
      <c r="AO17" s="58"/>
      <c r="AP17" s="55"/>
      <c r="AQ17" s="57"/>
      <c r="AR17" s="55"/>
      <c r="AS17" s="6"/>
      <c r="AT17" s="6"/>
      <c r="AU17" s="6"/>
      <c r="AV17" s="6"/>
      <c r="AW17" s="38"/>
      <c r="AX17" s="6"/>
      <c r="BJ17" s="6"/>
      <c r="BK17" s="12"/>
      <c r="BL17" s="6"/>
      <c r="BM17" s="6"/>
      <c r="BN17" s="6"/>
      <c r="BO17" s="6"/>
      <c r="BQ17" s="58"/>
      <c r="BR17" s="55"/>
      <c r="BS17" s="57"/>
      <c r="BT17" s="55"/>
      <c r="BU17" s="56"/>
    </row>
    <row r="18" spans="2:73" ht="16.2" customHeight="1" thickTop="1" thickBot="1" x14ac:dyDescent="0.25">
      <c r="B18" s="56">
        <v>7</v>
      </c>
      <c r="D18" s="58" t="s">
        <v>33</v>
      </c>
      <c r="E18" s="55" t="s">
        <v>3</v>
      </c>
      <c r="F18" s="57" t="s">
        <v>41</v>
      </c>
      <c r="G18" s="55" t="s">
        <v>5</v>
      </c>
      <c r="H18" s="35"/>
      <c r="I18" s="48"/>
      <c r="J18" s="6"/>
      <c r="K18" s="6"/>
      <c r="L18" s="48"/>
      <c r="M18" s="6"/>
      <c r="Q18" s="7"/>
      <c r="R18" s="24"/>
      <c r="S18" s="25"/>
      <c r="T18" s="25"/>
      <c r="U18" s="7"/>
      <c r="Y18" s="49"/>
      <c r="Z18" s="12"/>
      <c r="AA18" s="14"/>
      <c r="AB18" s="6"/>
      <c r="AC18" s="35"/>
      <c r="AD18" s="35"/>
      <c r="AF18" s="58" t="s">
        <v>16</v>
      </c>
      <c r="AG18" s="55" t="s">
        <v>3</v>
      </c>
      <c r="AH18" s="57" t="s">
        <v>19</v>
      </c>
      <c r="AI18" s="55" t="s">
        <v>5</v>
      </c>
      <c r="AJ18" s="56">
        <v>32</v>
      </c>
      <c r="AM18" s="56">
        <v>56</v>
      </c>
      <c r="AO18" s="58" t="s">
        <v>281</v>
      </c>
      <c r="AP18" s="55" t="s">
        <v>3</v>
      </c>
      <c r="AQ18" s="57" t="s">
        <v>36</v>
      </c>
      <c r="AR18" s="55" t="s">
        <v>5</v>
      </c>
      <c r="AS18" s="6"/>
      <c r="AT18" s="6"/>
      <c r="AU18" s="6"/>
      <c r="AV18" s="12"/>
      <c r="AW18" s="14"/>
      <c r="AX18" s="53"/>
      <c r="AZ18" s="22"/>
      <c r="BA18" s="23"/>
      <c r="BB18" s="23"/>
      <c r="BC18" s="23"/>
      <c r="BD18" s="23"/>
      <c r="BE18" s="23"/>
      <c r="BF18" s="23"/>
      <c r="BG18" s="23"/>
      <c r="BH18" s="22"/>
      <c r="BJ18" s="6"/>
      <c r="BK18" s="43"/>
      <c r="BL18" s="6"/>
      <c r="BM18" s="6"/>
      <c r="BN18" s="35"/>
      <c r="BO18" s="35"/>
      <c r="BQ18" s="58" t="s">
        <v>43</v>
      </c>
      <c r="BR18" s="55" t="s">
        <v>3</v>
      </c>
      <c r="BS18" s="57" t="s">
        <v>32</v>
      </c>
      <c r="BT18" s="55" t="s">
        <v>5</v>
      </c>
      <c r="BU18" s="56">
        <v>80</v>
      </c>
    </row>
    <row r="19" spans="2:73" ht="16.2" customHeight="1" thickTop="1" thickBot="1" x14ac:dyDescent="0.25">
      <c r="B19" s="56"/>
      <c r="D19" s="58"/>
      <c r="E19" s="55"/>
      <c r="F19" s="57"/>
      <c r="G19" s="55"/>
      <c r="H19" s="6"/>
      <c r="I19" s="6"/>
      <c r="J19" s="6"/>
      <c r="K19" s="6"/>
      <c r="L19" s="38"/>
      <c r="M19" s="6"/>
      <c r="Q19" s="7"/>
      <c r="R19" s="25"/>
      <c r="S19" s="25"/>
      <c r="T19" s="25"/>
      <c r="U19" s="7"/>
      <c r="Y19" s="49"/>
      <c r="Z19" s="12"/>
      <c r="AA19" s="14"/>
      <c r="AB19" s="44"/>
      <c r="AC19" s="6"/>
      <c r="AD19" s="6"/>
      <c r="AF19" s="58"/>
      <c r="AG19" s="55"/>
      <c r="AH19" s="57"/>
      <c r="AI19" s="55"/>
      <c r="AJ19" s="56"/>
      <c r="AM19" s="56"/>
      <c r="AO19" s="58"/>
      <c r="AP19" s="55"/>
      <c r="AQ19" s="57"/>
      <c r="AR19" s="55"/>
      <c r="AS19" s="9"/>
      <c r="AT19" s="9"/>
      <c r="AU19" s="37"/>
      <c r="AV19" s="12"/>
      <c r="AW19" s="14"/>
      <c r="AX19" s="53"/>
      <c r="AZ19" s="22"/>
      <c r="BA19" s="23"/>
      <c r="BB19" s="23"/>
      <c r="BC19" s="23"/>
      <c r="BD19" s="23"/>
      <c r="BE19" s="23"/>
      <c r="BF19" s="23"/>
      <c r="BG19" s="23"/>
      <c r="BH19" s="22"/>
      <c r="BJ19" s="6"/>
      <c r="BK19" s="50"/>
      <c r="BL19" s="6"/>
      <c r="BM19" s="44"/>
      <c r="BN19" s="6"/>
      <c r="BO19" s="6"/>
      <c r="BQ19" s="58"/>
      <c r="BR19" s="55"/>
      <c r="BS19" s="57"/>
      <c r="BT19" s="55"/>
      <c r="BU19" s="56"/>
    </row>
    <row r="20" spans="2:73" ht="16.2" customHeight="1" thickTop="1" thickBot="1" x14ac:dyDescent="0.25">
      <c r="B20" s="56">
        <v>8</v>
      </c>
      <c r="D20" s="58" t="s">
        <v>44</v>
      </c>
      <c r="E20" s="55" t="s">
        <v>3</v>
      </c>
      <c r="F20" s="57" t="s">
        <v>45</v>
      </c>
      <c r="G20" s="55" t="s">
        <v>5</v>
      </c>
      <c r="H20" s="6"/>
      <c r="I20" s="6"/>
      <c r="J20" s="6"/>
      <c r="K20" s="12"/>
      <c r="L20" s="14"/>
      <c r="M20" s="48"/>
      <c r="Q20" s="7"/>
      <c r="R20" s="25"/>
      <c r="S20" s="25"/>
      <c r="T20" s="25"/>
      <c r="U20" s="7"/>
      <c r="Y20" s="49"/>
      <c r="Z20" s="12"/>
      <c r="AA20" s="15"/>
      <c r="AB20" s="15"/>
      <c r="AC20" s="14"/>
      <c r="AD20" s="35"/>
      <c r="AF20" s="58" t="s">
        <v>46</v>
      </c>
      <c r="AG20" s="55" t="s">
        <v>3</v>
      </c>
      <c r="AH20" s="57" t="s">
        <v>7</v>
      </c>
      <c r="AI20" s="55" t="s">
        <v>5</v>
      </c>
      <c r="AJ20" s="56">
        <v>33</v>
      </c>
      <c r="AM20" s="56">
        <v>57</v>
      </c>
      <c r="AO20" s="58" t="s">
        <v>47</v>
      </c>
      <c r="AP20" s="55" t="s">
        <v>3</v>
      </c>
      <c r="AQ20" s="57" t="s">
        <v>7</v>
      </c>
      <c r="AR20" s="55" t="s">
        <v>5</v>
      </c>
      <c r="AS20" s="35"/>
      <c r="AT20" s="6"/>
      <c r="AU20" s="48"/>
      <c r="AV20" s="46"/>
      <c r="AW20" s="6"/>
      <c r="AX20" s="53"/>
      <c r="BJ20" s="6"/>
      <c r="BK20" s="50"/>
      <c r="BL20" s="12"/>
      <c r="BM20" s="15"/>
      <c r="BN20" s="14"/>
      <c r="BO20" s="8"/>
      <c r="BQ20" s="58" t="s">
        <v>48</v>
      </c>
      <c r="BR20" s="55" t="s">
        <v>3</v>
      </c>
      <c r="BS20" s="57" t="s">
        <v>13</v>
      </c>
      <c r="BT20" s="55" t="s">
        <v>5</v>
      </c>
      <c r="BU20" s="56">
        <v>81</v>
      </c>
    </row>
    <row r="21" spans="2:73" ht="16.2" customHeight="1" thickTop="1" thickBot="1" x14ac:dyDescent="0.25">
      <c r="B21" s="56"/>
      <c r="D21" s="58"/>
      <c r="E21" s="55"/>
      <c r="F21" s="57"/>
      <c r="G21" s="55"/>
      <c r="H21" s="9"/>
      <c r="I21" s="9"/>
      <c r="J21" s="14"/>
      <c r="K21" s="12"/>
      <c r="L21" s="14"/>
      <c r="M21" s="48"/>
      <c r="Q21" s="7"/>
      <c r="R21" s="25"/>
      <c r="S21" s="25"/>
      <c r="T21" s="25"/>
      <c r="U21" s="7"/>
      <c r="Y21" s="49"/>
      <c r="Z21" s="12"/>
      <c r="AA21" s="15"/>
      <c r="AB21" s="14"/>
      <c r="AC21" s="42"/>
      <c r="AD21" s="6"/>
      <c r="AF21" s="58"/>
      <c r="AG21" s="55"/>
      <c r="AH21" s="57"/>
      <c r="AI21" s="55"/>
      <c r="AJ21" s="56"/>
      <c r="AM21" s="56"/>
      <c r="AO21" s="58"/>
      <c r="AP21" s="55"/>
      <c r="AQ21" s="57"/>
      <c r="AR21" s="55"/>
      <c r="AS21" s="6"/>
      <c r="AT21" s="38"/>
      <c r="AU21" s="48"/>
      <c r="AV21" s="46"/>
      <c r="AW21" s="6"/>
      <c r="AX21" s="53"/>
      <c r="BJ21" s="6"/>
      <c r="BK21" s="50"/>
      <c r="BL21" s="12"/>
      <c r="BM21" s="14"/>
      <c r="BN21" s="15"/>
      <c r="BO21" s="9"/>
      <c r="BQ21" s="58"/>
      <c r="BR21" s="55"/>
      <c r="BS21" s="57"/>
      <c r="BT21" s="55"/>
      <c r="BU21" s="56"/>
    </row>
    <row r="22" spans="2:73" ht="16.2" customHeight="1" thickTop="1" thickBot="1" x14ac:dyDescent="0.25">
      <c r="B22" s="56">
        <v>9</v>
      </c>
      <c r="D22" s="58" t="s">
        <v>49</v>
      </c>
      <c r="E22" s="55" t="s">
        <v>3</v>
      </c>
      <c r="F22" s="57" t="s">
        <v>28</v>
      </c>
      <c r="G22" s="55" t="s">
        <v>5</v>
      </c>
      <c r="H22" s="6"/>
      <c r="I22" s="6"/>
      <c r="J22" s="45"/>
      <c r="K22" s="12"/>
      <c r="L22" s="14"/>
      <c r="M22" s="48"/>
      <c r="Q22" s="7"/>
      <c r="R22" s="25"/>
      <c r="S22" s="25"/>
      <c r="T22" s="25"/>
      <c r="U22" s="7"/>
      <c r="Y22" s="49"/>
      <c r="Z22" s="12"/>
      <c r="AA22" s="15"/>
      <c r="AB22" s="14"/>
      <c r="AC22" s="12"/>
      <c r="AD22" s="17"/>
      <c r="AF22" s="58" t="s">
        <v>50</v>
      </c>
      <c r="AG22" s="55" t="s">
        <v>3</v>
      </c>
      <c r="AH22" s="57" t="s">
        <v>36</v>
      </c>
      <c r="AI22" s="55" t="s">
        <v>5</v>
      </c>
      <c r="AJ22" s="56">
        <v>34</v>
      </c>
      <c r="AM22" s="56">
        <v>58</v>
      </c>
      <c r="AO22" s="58" t="s">
        <v>51</v>
      </c>
      <c r="AP22" s="55" t="s">
        <v>3</v>
      </c>
      <c r="AQ22" s="57" t="s">
        <v>19</v>
      </c>
      <c r="AR22" s="55" t="s">
        <v>5</v>
      </c>
      <c r="AS22" s="10"/>
      <c r="AT22" s="6"/>
      <c r="AU22" s="6"/>
      <c r="AV22" s="46"/>
      <c r="AW22" s="6"/>
      <c r="AX22" s="53"/>
      <c r="BJ22" s="6"/>
      <c r="BK22" s="50"/>
      <c r="BL22" s="12"/>
      <c r="BM22" s="14"/>
      <c r="BN22" s="41"/>
      <c r="BO22" s="35"/>
      <c r="BQ22" s="58" t="s">
        <v>52</v>
      </c>
      <c r="BR22" s="55" t="s">
        <v>3</v>
      </c>
      <c r="BS22" s="57" t="s">
        <v>53</v>
      </c>
      <c r="BT22" s="55" t="s">
        <v>5</v>
      </c>
      <c r="BU22" s="56">
        <v>82</v>
      </c>
    </row>
    <row r="23" spans="2:73" ht="16.2" customHeight="1" thickTop="1" thickBot="1" x14ac:dyDescent="0.25">
      <c r="B23" s="56"/>
      <c r="D23" s="58"/>
      <c r="E23" s="55"/>
      <c r="F23" s="57"/>
      <c r="G23" s="55"/>
      <c r="H23" s="9"/>
      <c r="I23" s="37"/>
      <c r="J23" s="46"/>
      <c r="K23" s="12"/>
      <c r="L23" s="14"/>
      <c r="M23" s="48"/>
      <c r="Q23" s="7"/>
      <c r="R23" s="7"/>
      <c r="S23" s="7"/>
      <c r="T23" s="7"/>
      <c r="U23" s="7"/>
      <c r="Y23" s="49"/>
      <c r="Z23" s="6"/>
      <c r="AA23" s="15"/>
      <c r="AB23" s="6"/>
      <c r="AC23" s="6"/>
      <c r="AD23" s="9"/>
      <c r="AF23" s="58"/>
      <c r="AG23" s="55"/>
      <c r="AH23" s="57"/>
      <c r="AI23" s="55"/>
      <c r="AJ23" s="56"/>
      <c r="AM23" s="56"/>
      <c r="AO23" s="58"/>
      <c r="AP23" s="55"/>
      <c r="AQ23" s="57"/>
      <c r="AR23" s="55"/>
      <c r="AS23" s="6"/>
      <c r="AT23" s="6"/>
      <c r="AU23" s="6"/>
      <c r="AV23" s="36"/>
      <c r="AW23" s="6"/>
      <c r="AX23" s="53"/>
      <c r="BJ23" s="6"/>
      <c r="BK23" s="50"/>
      <c r="BL23" s="39"/>
      <c r="BM23" s="6"/>
      <c r="BN23" s="6"/>
      <c r="BO23" s="6"/>
      <c r="BQ23" s="58"/>
      <c r="BR23" s="55"/>
      <c r="BS23" s="57"/>
      <c r="BT23" s="55"/>
      <c r="BU23" s="56"/>
    </row>
    <row r="24" spans="2:73" ht="16.2" customHeight="1" thickTop="1" thickBot="1" x14ac:dyDescent="0.25">
      <c r="B24" s="56">
        <v>10</v>
      </c>
      <c r="D24" s="58" t="s">
        <v>54</v>
      </c>
      <c r="E24" s="55" t="s">
        <v>3</v>
      </c>
      <c r="F24" s="57" t="s">
        <v>23</v>
      </c>
      <c r="G24" s="55" t="s">
        <v>5</v>
      </c>
      <c r="H24" s="35"/>
      <c r="I24" s="48"/>
      <c r="J24" s="12"/>
      <c r="K24" s="15"/>
      <c r="L24" s="14"/>
      <c r="M24" s="48"/>
      <c r="Y24" s="49"/>
      <c r="Z24" s="6"/>
      <c r="AA24" s="41"/>
      <c r="AB24" s="6"/>
      <c r="AC24" s="6"/>
      <c r="AD24" s="35"/>
      <c r="AF24" s="58" t="s">
        <v>55</v>
      </c>
      <c r="AG24" s="55" t="s">
        <v>3</v>
      </c>
      <c r="AH24" s="57" t="s">
        <v>41</v>
      </c>
      <c r="AI24" s="55" t="s">
        <v>5</v>
      </c>
      <c r="AJ24" s="56">
        <v>35</v>
      </c>
      <c r="AM24" s="56">
        <v>59</v>
      </c>
      <c r="AO24" s="58" t="s">
        <v>56</v>
      </c>
      <c r="AP24" s="55" t="s">
        <v>3</v>
      </c>
      <c r="AQ24" s="57" t="s">
        <v>57</v>
      </c>
      <c r="AR24" s="55" t="s">
        <v>5</v>
      </c>
      <c r="AS24" s="35"/>
      <c r="AT24" s="6"/>
      <c r="AU24" s="12"/>
      <c r="AV24" s="6"/>
      <c r="AW24" s="6"/>
      <c r="AX24" s="53"/>
      <c r="BJ24" s="12"/>
      <c r="BK24" s="14"/>
      <c r="BL24" s="49"/>
      <c r="BM24" s="6"/>
      <c r="BN24" s="6"/>
      <c r="BO24" s="35"/>
      <c r="BQ24" s="58" t="s">
        <v>58</v>
      </c>
      <c r="BR24" s="55" t="s">
        <v>3</v>
      </c>
      <c r="BS24" s="57" t="s">
        <v>59</v>
      </c>
      <c r="BT24" s="55" t="s">
        <v>5</v>
      </c>
      <c r="BU24" s="56">
        <v>83</v>
      </c>
    </row>
    <row r="25" spans="2:73" ht="16.2" customHeight="1" thickTop="1" thickBot="1" x14ac:dyDescent="0.25">
      <c r="B25" s="56"/>
      <c r="D25" s="58"/>
      <c r="E25" s="55"/>
      <c r="F25" s="57"/>
      <c r="G25" s="55"/>
      <c r="H25" s="6"/>
      <c r="I25" s="6"/>
      <c r="J25" s="6"/>
      <c r="K25" s="15"/>
      <c r="L25" s="6"/>
      <c r="M25" s="48"/>
      <c r="Y25" s="49"/>
      <c r="Z25" s="6"/>
      <c r="AA25" s="49"/>
      <c r="AB25" s="6"/>
      <c r="AC25" s="44"/>
      <c r="AD25" s="6"/>
      <c r="AF25" s="58"/>
      <c r="AG25" s="55"/>
      <c r="AH25" s="57"/>
      <c r="AI25" s="55"/>
      <c r="AJ25" s="56"/>
      <c r="AM25" s="56"/>
      <c r="AO25" s="58"/>
      <c r="AP25" s="55"/>
      <c r="AQ25" s="57"/>
      <c r="AR25" s="55"/>
      <c r="AS25" s="6"/>
      <c r="AT25" s="38"/>
      <c r="AU25" s="12"/>
      <c r="AV25" s="6"/>
      <c r="AW25" s="6"/>
      <c r="AX25" s="53"/>
      <c r="BJ25" s="12"/>
      <c r="BK25" s="14"/>
      <c r="BL25" s="49"/>
      <c r="BM25" s="6"/>
      <c r="BN25" s="44"/>
      <c r="BO25" s="6"/>
      <c r="BQ25" s="58"/>
      <c r="BR25" s="55"/>
      <c r="BS25" s="57"/>
      <c r="BT25" s="55"/>
      <c r="BU25" s="56"/>
    </row>
    <row r="26" spans="2:73" ht="16.2" customHeight="1" thickTop="1" x14ac:dyDescent="0.2">
      <c r="B26" s="56">
        <v>11</v>
      </c>
      <c r="D26" s="58" t="s">
        <v>60</v>
      </c>
      <c r="E26" s="55" t="s">
        <v>3</v>
      </c>
      <c r="F26" s="57" t="s">
        <v>61</v>
      </c>
      <c r="G26" s="55" t="s">
        <v>5</v>
      </c>
      <c r="H26" s="6"/>
      <c r="I26" s="6"/>
      <c r="J26" s="6"/>
      <c r="K26" s="40"/>
      <c r="L26" s="6"/>
      <c r="M26" s="48"/>
      <c r="Q26" s="20"/>
      <c r="R26" s="18"/>
      <c r="T26" s="20"/>
      <c r="U26" s="18"/>
      <c r="Y26" s="49"/>
      <c r="Z26" s="6"/>
      <c r="AA26" s="49"/>
      <c r="AB26" s="12"/>
      <c r="AC26" s="15"/>
      <c r="AD26" s="17"/>
      <c r="AF26" s="58" t="s">
        <v>62</v>
      </c>
      <c r="AG26" s="55" t="s">
        <v>3</v>
      </c>
      <c r="AH26" s="57" t="s">
        <v>53</v>
      </c>
      <c r="AI26" s="55" t="s">
        <v>5</v>
      </c>
      <c r="AJ26" s="56">
        <v>36</v>
      </c>
      <c r="AM26" s="56">
        <v>60</v>
      </c>
      <c r="AO26" s="58" t="s">
        <v>63</v>
      </c>
      <c r="AP26" s="55" t="s">
        <v>3</v>
      </c>
      <c r="AQ26" s="57" t="s">
        <v>64</v>
      </c>
      <c r="AR26" s="55" t="s">
        <v>5</v>
      </c>
      <c r="AS26" s="10"/>
      <c r="AT26" s="15"/>
      <c r="AU26" s="15"/>
      <c r="AV26" s="6"/>
      <c r="AW26" s="6"/>
      <c r="AX26" s="53"/>
      <c r="BB26" s="20"/>
      <c r="BC26" s="18"/>
      <c r="BE26" s="20"/>
      <c r="BF26" s="18"/>
      <c r="BJ26" s="12"/>
      <c r="BK26" s="14"/>
      <c r="BL26" s="49"/>
      <c r="BM26" s="12"/>
      <c r="BN26" s="15"/>
      <c r="BO26" s="17"/>
      <c r="BQ26" s="58" t="s">
        <v>65</v>
      </c>
      <c r="BR26" s="55" t="s">
        <v>3</v>
      </c>
      <c r="BS26" s="57" t="s">
        <v>41</v>
      </c>
      <c r="BT26" s="55" t="s">
        <v>5</v>
      </c>
      <c r="BU26" s="56">
        <v>84</v>
      </c>
    </row>
    <row r="27" spans="2:73" ht="16.2" customHeight="1" thickBot="1" x14ac:dyDescent="0.25">
      <c r="B27" s="56"/>
      <c r="D27" s="58"/>
      <c r="E27" s="55"/>
      <c r="F27" s="57"/>
      <c r="G27" s="55"/>
      <c r="H27" s="9"/>
      <c r="I27" s="14"/>
      <c r="J27" s="6"/>
      <c r="K27" s="48"/>
      <c r="L27" s="6"/>
      <c r="M27" s="48"/>
      <c r="Q27" s="18"/>
      <c r="R27" s="18"/>
      <c r="T27" s="18"/>
      <c r="U27" s="18"/>
      <c r="Y27" s="49"/>
      <c r="Z27" s="6"/>
      <c r="AA27" s="49"/>
      <c r="AB27" s="39"/>
      <c r="AC27" s="6"/>
      <c r="AD27" s="9"/>
      <c r="AF27" s="58"/>
      <c r="AG27" s="55"/>
      <c r="AH27" s="57"/>
      <c r="AI27" s="55"/>
      <c r="AJ27" s="56"/>
      <c r="AM27" s="56"/>
      <c r="AO27" s="58"/>
      <c r="AP27" s="55"/>
      <c r="AQ27" s="57"/>
      <c r="AR27" s="55"/>
      <c r="AS27" s="6"/>
      <c r="AT27" s="6"/>
      <c r="AU27" s="15"/>
      <c r="AV27" s="6"/>
      <c r="AW27" s="6"/>
      <c r="AX27" s="53"/>
      <c r="BB27" s="18"/>
      <c r="BC27" s="18"/>
      <c r="BE27" s="18"/>
      <c r="BF27" s="18"/>
      <c r="BJ27" s="12"/>
      <c r="BK27" s="14"/>
      <c r="BL27" s="49"/>
      <c r="BM27" s="39"/>
      <c r="BN27" s="6"/>
      <c r="BO27" s="9"/>
      <c r="BQ27" s="58"/>
      <c r="BR27" s="55"/>
      <c r="BS27" s="57"/>
      <c r="BT27" s="55"/>
      <c r="BU27" s="56"/>
    </row>
    <row r="28" spans="2:73" ht="16.2" customHeight="1" thickTop="1" thickBot="1" x14ac:dyDescent="0.25">
      <c r="B28" s="56">
        <v>12</v>
      </c>
      <c r="D28" s="58" t="s">
        <v>43</v>
      </c>
      <c r="E28" s="55" t="s">
        <v>3</v>
      </c>
      <c r="F28" s="57" t="s">
        <v>21</v>
      </c>
      <c r="G28" s="55" t="s">
        <v>5</v>
      </c>
      <c r="H28" s="35"/>
      <c r="I28" s="45"/>
      <c r="J28" s="6"/>
      <c r="K28" s="48"/>
      <c r="L28" s="6"/>
      <c r="M28" s="46"/>
      <c r="N28" s="51">
        <v>1</v>
      </c>
      <c r="O28" s="28"/>
      <c r="P28" s="28"/>
      <c r="Q28" s="28"/>
      <c r="R28" s="29"/>
      <c r="T28" s="30">
        <v>8</v>
      </c>
      <c r="U28" s="28"/>
      <c r="V28" s="28"/>
      <c r="W28" s="28"/>
      <c r="X28" s="28"/>
      <c r="Y28" s="50"/>
      <c r="Z28" s="6"/>
      <c r="AA28" s="6"/>
      <c r="AB28" s="49"/>
      <c r="AC28" s="35"/>
      <c r="AD28" s="35"/>
      <c r="AF28" s="58" t="s">
        <v>66</v>
      </c>
      <c r="AG28" s="55" t="s">
        <v>3</v>
      </c>
      <c r="AH28" s="57" t="s">
        <v>32</v>
      </c>
      <c r="AI28" s="55" t="s">
        <v>5</v>
      </c>
      <c r="AJ28" s="56">
        <v>37</v>
      </c>
      <c r="AM28" s="56">
        <v>61</v>
      </c>
      <c r="AO28" s="58" t="s">
        <v>42</v>
      </c>
      <c r="AP28" s="55" t="s">
        <v>3</v>
      </c>
      <c r="AQ28" s="57" t="s">
        <v>32</v>
      </c>
      <c r="AR28" s="55" t="s">
        <v>5</v>
      </c>
      <c r="AS28" s="35"/>
      <c r="AT28" s="35"/>
      <c r="AU28" s="40"/>
      <c r="AV28" s="6"/>
      <c r="AW28" s="6"/>
      <c r="AX28" s="53"/>
      <c r="AY28" s="30">
        <v>5</v>
      </c>
      <c r="AZ28" s="28"/>
      <c r="BA28" s="28"/>
      <c r="BB28" s="28"/>
      <c r="BC28" s="29"/>
      <c r="BE28" s="30">
        <v>4</v>
      </c>
      <c r="BF28" s="28"/>
      <c r="BG28" s="28"/>
      <c r="BH28" s="28"/>
      <c r="BI28" s="29"/>
      <c r="BJ28" s="12"/>
      <c r="BK28" s="14"/>
      <c r="BL28" s="6"/>
      <c r="BM28" s="49"/>
      <c r="BN28" s="35"/>
      <c r="BO28" s="35"/>
      <c r="BQ28" s="58" t="s">
        <v>67</v>
      </c>
      <c r="BR28" s="55" t="s">
        <v>3</v>
      </c>
      <c r="BS28" s="57" t="s">
        <v>7</v>
      </c>
      <c r="BT28" s="55" t="s">
        <v>5</v>
      </c>
      <c r="BU28" s="56">
        <v>85</v>
      </c>
    </row>
    <row r="29" spans="2:73" ht="16.2" customHeight="1" thickTop="1" thickBot="1" x14ac:dyDescent="0.25">
      <c r="B29" s="56"/>
      <c r="D29" s="58"/>
      <c r="E29" s="55"/>
      <c r="F29" s="57"/>
      <c r="G29" s="55"/>
      <c r="H29" s="6"/>
      <c r="I29" s="6"/>
      <c r="J29" s="37"/>
      <c r="K29" s="48"/>
      <c r="L29" s="6"/>
      <c r="M29" s="46"/>
      <c r="N29" s="65" t="s">
        <v>284</v>
      </c>
      <c r="O29" s="65"/>
      <c r="P29" s="65"/>
      <c r="Q29" s="65"/>
      <c r="R29" s="66"/>
      <c r="S29" s="5"/>
      <c r="T29" s="67" t="s">
        <v>286</v>
      </c>
      <c r="U29" s="65"/>
      <c r="V29" s="65"/>
      <c r="W29" s="65"/>
      <c r="X29" s="66"/>
      <c r="Y29" s="50"/>
      <c r="Z29" s="6"/>
      <c r="AA29" s="6"/>
      <c r="AB29" s="6"/>
      <c r="AC29" s="6"/>
      <c r="AD29" s="6"/>
      <c r="AF29" s="58"/>
      <c r="AG29" s="55"/>
      <c r="AH29" s="57"/>
      <c r="AI29" s="55"/>
      <c r="AJ29" s="56"/>
      <c r="AM29" s="56"/>
      <c r="AO29" s="58"/>
      <c r="AP29" s="55"/>
      <c r="AQ29" s="57"/>
      <c r="AR29" s="55"/>
      <c r="AS29" s="6"/>
      <c r="AT29" s="6"/>
      <c r="AU29" s="6"/>
      <c r="AV29" s="6"/>
      <c r="AW29" s="6"/>
      <c r="AX29" s="53"/>
      <c r="AY29" s="67" t="s">
        <v>288</v>
      </c>
      <c r="AZ29" s="65"/>
      <c r="BA29" s="65"/>
      <c r="BB29" s="65"/>
      <c r="BC29" s="66"/>
      <c r="BD29" s="5"/>
      <c r="BE29" s="67" t="s">
        <v>289</v>
      </c>
      <c r="BF29" s="65"/>
      <c r="BG29" s="65"/>
      <c r="BH29" s="65"/>
      <c r="BI29" s="66"/>
      <c r="BJ29" s="12"/>
      <c r="BK29" s="14"/>
      <c r="BL29" s="6"/>
      <c r="BM29" s="6"/>
      <c r="BN29" s="6"/>
      <c r="BO29" s="6"/>
      <c r="BQ29" s="58"/>
      <c r="BR29" s="55"/>
      <c r="BS29" s="57"/>
      <c r="BT29" s="55"/>
      <c r="BU29" s="56"/>
    </row>
    <row r="30" spans="2:73" ht="16.2" customHeight="1" thickTop="1" thickBot="1" x14ac:dyDescent="0.25">
      <c r="B30" s="56">
        <v>13</v>
      </c>
      <c r="D30" s="58" t="s">
        <v>68</v>
      </c>
      <c r="E30" s="55" t="s">
        <v>3</v>
      </c>
      <c r="F30" s="57" t="s">
        <v>7</v>
      </c>
      <c r="G30" s="55" t="s">
        <v>5</v>
      </c>
      <c r="H30" s="35"/>
      <c r="I30" s="35"/>
      <c r="J30" s="48"/>
      <c r="K30" s="6"/>
      <c r="L30" s="6"/>
      <c r="M30" s="36"/>
      <c r="N30" s="65"/>
      <c r="O30" s="65"/>
      <c r="P30" s="65"/>
      <c r="Q30" s="65"/>
      <c r="R30" s="66"/>
      <c r="S30" s="5"/>
      <c r="T30" s="67"/>
      <c r="U30" s="65"/>
      <c r="V30" s="65"/>
      <c r="W30" s="65"/>
      <c r="X30" s="66"/>
      <c r="Y30" s="42"/>
      <c r="Z30" s="6"/>
      <c r="AA30" s="6"/>
      <c r="AB30" s="6"/>
      <c r="AC30" s="35"/>
      <c r="AD30" s="35"/>
      <c r="AF30" s="58" t="s">
        <v>69</v>
      </c>
      <c r="AG30" s="55" t="s">
        <v>3</v>
      </c>
      <c r="AH30" s="57" t="s">
        <v>21</v>
      </c>
      <c r="AI30" s="55" t="s">
        <v>5</v>
      </c>
      <c r="AJ30" s="56">
        <v>38</v>
      </c>
      <c r="AM30" s="56">
        <v>62</v>
      </c>
      <c r="AO30" s="58" t="s">
        <v>70</v>
      </c>
      <c r="AP30" s="55" t="s">
        <v>3</v>
      </c>
      <c r="AQ30" s="57" t="s">
        <v>71</v>
      </c>
      <c r="AR30" s="55" t="s">
        <v>5</v>
      </c>
      <c r="AS30" s="35"/>
      <c r="AT30" s="35"/>
      <c r="AU30" s="6"/>
      <c r="AV30" s="6"/>
      <c r="AW30" s="6"/>
      <c r="AX30" s="54"/>
      <c r="AY30" s="67"/>
      <c r="AZ30" s="65"/>
      <c r="BA30" s="65"/>
      <c r="BB30" s="65"/>
      <c r="BC30" s="66"/>
      <c r="BD30" s="5"/>
      <c r="BE30" s="67"/>
      <c r="BF30" s="65"/>
      <c r="BG30" s="65"/>
      <c r="BH30" s="65"/>
      <c r="BI30" s="65"/>
      <c r="BJ30" s="15"/>
      <c r="BK30" s="6"/>
      <c r="BL30" s="6"/>
      <c r="BM30" s="6"/>
      <c r="BN30" s="35"/>
      <c r="BO30" s="35"/>
      <c r="BQ30" s="58" t="s">
        <v>72</v>
      </c>
      <c r="BR30" s="55" t="s">
        <v>3</v>
      </c>
      <c r="BS30" s="57" t="s">
        <v>23</v>
      </c>
      <c r="BT30" s="55" t="s">
        <v>5</v>
      </c>
      <c r="BU30" s="56">
        <v>86</v>
      </c>
    </row>
    <row r="31" spans="2:73" ht="16.2" customHeight="1" thickTop="1" thickBot="1" x14ac:dyDescent="0.25">
      <c r="B31" s="56"/>
      <c r="D31" s="58"/>
      <c r="E31" s="55"/>
      <c r="F31" s="57"/>
      <c r="G31" s="55"/>
      <c r="H31" s="6"/>
      <c r="I31" s="6"/>
      <c r="J31" s="6"/>
      <c r="K31" s="6"/>
      <c r="L31" s="12"/>
      <c r="M31" s="14"/>
      <c r="N31" s="67"/>
      <c r="O31" s="65"/>
      <c r="P31" s="65"/>
      <c r="Q31" s="65"/>
      <c r="R31" s="66"/>
      <c r="S31" s="5"/>
      <c r="T31" s="67"/>
      <c r="U31" s="65"/>
      <c r="V31" s="65"/>
      <c r="W31" s="65"/>
      <c r="X31" s="66"/>
      <c r="Y31" s="12"/>
      <c r="Z31" s="14"/>
      <c r="AA31" s="6"/>
      <c r="AB31" s="44"/>
      <c r="AC31" s="6"/>
      <c r="AD31" s="6"/>
      <c r="AF31" s="58"/>
      <c r="AG31" s="55"/>
      <c r="AH31" s="57"/>
      <c r="AI31" s="55"/>
      <c r="AJ31" s="56"/>
      <c r="AM31" s="56"/>
      <c r="AO31" s="58"/>
      <c r="AP31" s="55"/>
      <c r="AQ31" s="57"/>
      <c r="AR31" s="55"/>
      <c r="AS31" s="6"/>
      <c r="AT31" s="6"/>
      <c r="AU31" s="38"/>
      <c r="AV31" s="6"/>
      <c r="AW31" s="12"/>
      <c r="AX31" s="14"/>
      <c r="AY31" s="67"/>
      <c r="AZ31" s="65"/>
      <c r="BA31" s="65"/>
      <c r="BB31" s="65"/>
      <c r="BC31" s="66"/>
      <c r="BD31" s="5"/>
      <c r="BE31" s="67"/>
      <c r="BF31" s="65"/>
      <c r="BG31" s="65"/>
      <c r="BH31" s="65"/>
      <c r="BI31" s="65"/>
      <c r="BJ31" s="43"/>
      <c r="BK31" s="6"/>
      <c r="BL31" s="6"/>
      <c r="BM31" s="44"/>
      <c r="BN31" s="6"/>
      <c r="BO31" s="6"/>
      <c r="BQ31" s="58"/>
      <c r="BR31" s="55"/>
      <c r="BS31" s="57"/>
      <c r="BT31" s="55"/>
      <c r="BU31" s="56"/>
    </row>
    <row r="32" spans="2:73" ht="16.2" customHeight="1" thickTop="1" thickBot="1" x14ac:dyDescent="0.25">
      <c r="B32" s="56">
        <v>14</v>
      </c>
      <c r="D32" s="58" t="s">
        <v>73</v>
      </c>
      <c r="E32" s="55" t="s">
        <v>3</v>
      </c>
      <c r="F32" s="57" t="s">
        <v>4</v>
      </c>
      <c r="G32" s="55" t="s">
        <v>5</v>
      </c>
      <c r="H32" s="35"/>
      <c r="I32" s="35"/>
      <c r="J32" s="6"/>
      <c r="K32" s="6"/>
      <c r="L32" s="12"/>
      <c r="M32" s="14"/>
      <c r="N32" s="59" t="s">
        <v>285</v>
      </c>
      <c r="O32" s="60"/>
      <c r="P32" s="60"/>
      <c r="Q32" s="60"/>
      <c r="R32" s="61"/>
      <c r="S32" s="5"/>
      <c r="T32" s="59" t="s">
        <v>287</v>
      </c>
      <c r="U32" s="60"/>
      <c r="V32" s="60"/>
      <c r="W32" s="60"/>
      <c r="X32" s="61"/>
      <c r="Y32" s="6"/>
      <c r="Z32" s="14"/>
      <c r="AA32" s="49"/>
      <c r="AB32" s="12"/>
      <c r="AC32" s="14"/>
      <c r="AD32" s="35"/>
      <c r="AF32" s="58" t="s">
        <v>74</v>
      </c>
      <c r="AG32" s="55" t="s">
        <v>3</v>
      </c>
      <c r="AH32" s="57" t="s">
        <v>7</v>
      </c>
      <c r="AI32" s="55" t="s">
        <v>5</v>
      </c>
      <c r="AJ32" s="56">
        <v>39</v>
      </c>
      <c r="AM32" s="56">
        <v>63</v>
      </c>
      <c r="AO32" s="58" t="s">
        <v>75</v>
      </c>
      <c r="AP32" s="55" t="s">
        <v>3</v>
      </c>
      <c r="AQ32" s="57" t="s">
        <v>41</v>
      </c>
      <c r="AR32" s="55" t="s">
        <v>5</v>
      </c>
      <c r="AS32" s="6"/>
      <c r="AT32" s="12"/>
      <c r="AU32" s="14"/>
      <c r="AV32" s="48"/>
      <c r="AW32" s="12"/>
      <c r="AX32" s="14"/>
      <c r="AY32" s="59" t="s">
        <v>285</v>
      </c>
      <c r="AZ32" s="60"/>
      <c r="BA32" s="60"/>
      <c r="BB32" s="60"/>
      <c r="BC32" s="61"/>
      <c r="BD32" s="5"/>
      <c r="BE32" s="59" t="s">
        <v>290</v>
      </c>
      <c r="BF32" s="60"/>
      <c r="BG32" s="60"/>
      <c r="BH32" s="60"/>
      <c r="BI32" s="60"/>
      <c r="BJ32" s="50"/>
      <c r="BK32" s="6"/>
      <c r="BL32" s="49"/>
      <c r="BM32" s="12"/>
      <c r="BN32" s="14"/>
      <c r="BO32" s="35"/>
      <c r="BQ32" s="58" t="s">
        <v>76</v>
      </c>
      <c r="BR32" s="55" t="s">
        <v>3</v>
      </c>
      <c r="BS32" s="57" t="s">
        <v>7</v>
      </c>
      <c r="BT32" s="55" t="s">
        <v>5</v>
      </c>
      <c r="BU32" s="56">
        <v>87</v>
      </c>
    </row>
    <row r="33" spans="2:73" ht="16.2" customHeight="1" thickTop="1" thickBot="1" x14ac:dyDescent="0.25">
      <c r="B33" s="56"/>
      <c r="D33" s="58"/>
      <c r="E33" s="55"/>
      <c r="F33" s="57"/>
      <c r="G33" s="55"/>
      <c r="H33" s="6"/>
      <c r="I33" s="6"/>
      <c r="J33" s="38"/>
      <c r="K33" s="6"/>
      <c r="L33" s="12"/>
      <c r="M33" s="14"/>
      <c r="N33" s="62"/>
      <c r="O33" s="63"/>
      <c r="P33" s="63"/>
      <c r="Q33" s="63"/>
      <c r="R33" s="64"/>
      <c r="S33" s="5"/>
      <c r="T33" s="62"/>
      <c r="U33" s="63"/>
      <c r="V33" s="63"/>
      <c r="W33" s="63"/>
      <c r="X33" s="64"/>
      <c r="Y33" s="6"/>
      <c r="Z33" s="14"/>
      <c r="AA33" s="49"/>
      <c r="AB33" s="6"/>
      <c r="AC33" s="42"/>
      <c r="AD33" s="6"/>
      <c r="AF33" s="58"/>
      <c r="AG33" s="55"/>
      <c r="AH33" s="57"/>
      <c r="AI33" s="55"/>
      <c r="AJ33" s="56"/>
      <c r="AM33" s="56"/>
      <c r="AO33" s="58"/>
      <c r="AP33" s="55"/>
      <c r="AQ33" s="57"/>
      <c r="AR33" s="55"/>
      <c r="AS33" s="9"/>
      <c r="AT33" s="15"/>
      <c r="AU33" s="6"/>
      <c r="AV33" s="48"/>
      <c r="AW33" s="12"/>
      <c r="AX33" s="14"/>
      <c r="AY33" s="62"/>
      <c r="AZ33" s="63"/>
      <c r="BA33" s="63"/>
      <c r="BB33" s="63"/>
      <c r="BC33" s="64"/>
      <c r="BD33" s="5"/>
      <c r="BE33" s="62"/>
      <c r="BF33" s="63"/>
      <c r="BG33" s="63"/>
      <c r="BH33" s="63"/>
      <c r="BI33" s="63"/>
      <c r="BJ33" s="50"/>
      <c r="BK33" s="6"/>
      <c r="BL33" s="49"/>
      <c r="BM33" s="6"/>
      <c r="BN33" s="42"/>
      <c r="BO33" s="6"/>
      <c r="BQ33" s="58"/>
      <c r="BR33" s="55"/>
      <c r="BS33" s="57"/>
      <c r="BT33" s="55"/>
      <c r="BU33" s="56"/>
    </row>
    <row r="34" spans="2:73" ht="16.2" customHeight="1" thickTop="1" thickBot="1" x14ac:dyDescent="0.25">
      <c r="B34" s="56">
        <v>15</v>
      </c>
      <c r="D34" s="58" t="s">
        <v>77</v>
      </c>
      <c r="E34" s="55" t="s">
        <v>3</v>
      </c>
      <c r="F34" s="57" t="s">
        <v>17</v>
      </c>
      <c r="G34" s="55" t="s">
        <v>5</v>
      </c>
      <c r="H34" s="35"/>
      <c r="I34" s="12"/>
      <c r="J34" s="14"/>
      <c r="K34" s="48"/>
      <c r="L34" s="12"/>
      <c r="M34" s="14"/>
      <c r="Q34" s="20"/>
      <c r="R34" s="18"/>
      <c r="T34" s="20"/>
      <c r="U34" s="18"/>
      <c r="Y34" s="6"/>
      <c r="Z34" s="14"/>
      <c r="AA34" s="49"/>
      <c r="AB34" s="6"/>
      <c r="AC34" s="12"/>
      <c r="AD34" s="17"/>
      <c r="AF34" s="58" t="s">
        <v>78</v>
      </c>
      <c r="AG34" s="55" t="s">
        <v>3</v>
      </c>
      <c r="AH34" s="57" t="s">
        <v>79</v>
      </c>
      <c r="AI34" s="55" t="s">
        <v>5</v>
      </c>
      <c r="AJ34" s="56">
        <v>40</v>
      </c>
      <c r="AM34" s="56">
        <v>64</v>
      </c>
      <c r="AO34" s="58" t="s">
        <v>80</v>
      </c>
      <c r="AP34" s="55" t="s">
        <v>3</v>
      </c>
      <c r="AQ34" s="57" t="s">
        <v>13</v>
      </c>
      <c r="AR34" s="55" t="s">
        <v>5</v>
      </c>
      <c r="AS34" s="35"/>
      <c r="AT34" s="40"/>
      <c r="AU34" s="6"/>
      <c r="AV34" s="48"/>
      <c r="AW34" s="12"/>
      <c r="AX34" s="14"/>
      <c r="BB34" s="20"/>
      <c r="BC34" s="18"/>
      <c r="BE34" s="20"/>
      <c r="BF34" s="18"/>
      <c r="BJ34" s="49"/>
      <c r="BK34" s="6"/>
      <c r="BL34" s="49"/>
      <c r="BM34" s="6"/>
      <c r="BN34" s="12"/>
      <c r="BO34" s="17"/>
      <c r="BQ34" s="58" t="s">
        <v>81</v>
      </c>
      <c r="BR34" s="55" t="s">
        <v>3</v>
      </c>
      <c r="BS34" s="57" t="s">
        <v>15</v>
      </c>
      <c r="BT34" s="55" t="s">
        <v>5</v>
      </c>
      <c r="BU34" s="56">
        <v>88</v>
      </c>
    </row>
    <row r="35" spans="2:73" ht="16.2" customHeight="1" thickTop="1" thickBot="1" x14ac:dyDescent="0.25">
      <c r="B35" s="56"/>
      <c r="D35" s="58"/>
      <c r="E35" s="55"/>
      <c r="F35" s="57"/>
      <c r="G35" s="55"/>
      <c r="H35" s="6"/>
      <c r="I35" s="36"/>
      <c r="J35" s="6"/>
      <c r="K35" s="48"/>
      <c r="L35" s="12"/>
      <c r="M35" s="14"/>
      <c r="Q35" s="18"/>
      <c r="R35" s="18"/>
      <c r="T35" s="18"/>
      <c r="U35" s="18"/>
      <c r="Y35" s="6"/>
      <c r="Z35" s="14"/>
      <c r="AA35" s="44"/>
      <c r="AB35" s="6"/>
      <c r="AC35" s="6"/>
      <c r="AD35" s="9"/>
      <c r="AF35" s="58"/>
      <c r="AG35" s="55"/>
      <c r="AH35" s="57"/>
      <c r="AI35" s="55"/>
      <c r="AJ35" s="56"/>
      <c r="AM35" s="56"/>
      <c r="AO35" s="58"/>
      <c r="AP35" s="55"/>
      <c r="AQ35" s="57"/>
      <c r="AR35" s="55"/>
      <c r="AS35" s="6"/>
      <c r="AT35" s="6"/>
      <c r="AU35" s="6"/>
      <c r="AV35" s="38"/>
      <c r="AW35" s="12"/>
      <c r="AX35" s="14"/>
      <c r="BB35" s="18"/>
      <c r="BC35" s="18"/>
      <c r="BE35" s="18"/>
      <c r="BF35" s="18"/>
      <c r="BJ35" s="49"/>
      <c r="BK35" s="6"/>
      <c r="BL35" s="44"/>
      <c r="BM35" s="6"/>
      <c r="BN35" s="6"/>
      <c r="BO35" s="9"/>
      <c r="BQ35" s="58"/>
      <c r="BR35" s="55"/>
      <c r="BS35" s="57"/>
      <c r="BT35" s="55"/>
      <c r="BU35" s="56"/>
    </row>
    <row r="36" spans="2:73" ht="16.2" customHeight="1" thickTop="1" thickBot="1" x14ac:dyDescent="0.25">
      <c r="B36" s="56">
        <v>16</v>
      </c>
      <c r="D36" s="58" t="s">
        <v>82</v>
      </c>
      <c r="E36" s="55" t="s">
        <v>3</v>
      </c>
      <c r="F36" s="57" t="s">
        <v>83</v>
      </c>
      <c r="G36" s="55" t="s">
        <v>5</v>
      </c>
      <c r="H36" s="10"/>
      <c r="I36" s="6"/>
      <c r="J36" s="6"/>
      <c r="K36" s="48"/>
      <c r="L36" s="12"/>
      <c r="M36" s="14"/>
      <c r="Y36" s="6"/>
      <c r="Z36" s="15"/>
      <c r="AA36" s="15"/>
      <c r="AB36" s="14"/>
      <c r="AC36" s="6"/>
      <c r="AD36" s="8"/>
      <c r="AF36" s="58" t="s">
        <v>84</v>
      </c>
      <c r="AG36" s="55" t="s">
        <v>3</v>
      </c>
      <c r="AH36" s="57" t="s">
        <v>64</v>
      </c>
      <c r="AI36" s="55" t="s">
        <v>5</v>
      </c>
      <c r="AJ36" s="56">
        <v>41</v>
      </c>
      <c r="AM36" s="56">
        <v>65</v>
      </c>
      <c r="AO36" s="58" t="s">
        <v>75</v>
      </c>
      <c r="AP36" s="55" t="s">
        <v>3</v>
      </c>
      <c r="AQ36" s="57" t="s">
        <v>28</v>
      </c>
      <c r="AR36" s="55" t="s">
        <v>5</v>
      </c>
      <c r="AS36" s="35"/>
      <c r="AT36" s="6"/>
      <c r="AU36" s="12"/>
      <c r="AV36" s="15"/>
      <c r="AW36" s="15"/>
      <c r="AX36" s="14"/>
      <c r="BJ36" s="49"/>
      <c r="BK36" s="12"/>
      <c r="BL36" s="15"/>
      <c r="BM36" s="14"/>
      <c r="BN36" s="6"/>
      <c r="BO36" s="35"/>
      <c r="BQ36" s="58" t="s">
        <v>85</v>
      </c>
      <c r="BR36" s="55" t="s">
        <v>3</v>
      </c>
      <c r="BS36" s="57" t="s">
        <v>11</v>
      </c>
      <c r="BT36" s="55" t="s">
        <v>5</v>
      </c>
      <c r="BU36" s="56">
        <v>89</v>
      </c>
    </row>
    <row r="37" spans="2:73" ht="16.2" customHeight="1" thickTop="1" thickBot="1" x14ac:dyDescent="0.25">
      <c r="B37" s="56"/>
      <c r="D37" s="58"/>
      <c r="E37" s="55"/>
      <c r="F37" s="57"/>
      <c r="G37" s="55"/>
      <c r="H37" s="6"/>
      <c r="I37" s="6"/>
      <c r="J37" s="6"/>
      <c r="K37" s="38"/>
      <c r="L37" s="12"/>
      <c r="M37" s="14"/>
      <c r="Y37" s="6"/>
      <c r="Z37" s="15"/>
      <c r="AA37" s="15"/>
      <c r="AB37" s="14"/>
      <c r="AC37" s="12"/>
      <c r="AD37" s="9"/>
      <c r="AF37" s="58"/>
      <c r="AG37" s="55"/>
      <c r="AH37" s="57"/>
      <c r="AI37" s="55"/>
      <c r="AJ37" s="56"/>
      <c r="AM37" s="56"/>
      <c r="AO37" s="58"/>
      <c r="AP37" s="55"/>
      <c r="AQ37" s="57"/>
      <c r="AR37" s="55"/>
      <c r="AS37" s="6"/>
      <c r="AT37" s="38"/>
      <c r="AU37" s="12"/>
      <c r="AV37" s="15"/>
      <c r="AW37" s="15"/>
      <c r="AX37" s="14"/>
      <c r="BJ37" s="49"/>
      <c r="BK37" s="12"/>
      <c r="BL37" s="15"/>
      <c r="BM37" s="14"/>
      <c r="BN37" s="44"/>
      <c r="BO37" s="6"/>
      <c r="BQ37" s="58"/>
      <c r="BR37" s="55"/>
      <c r="BS37" s="57"/>
      <c r="BT37" s="55"/>
      <c r="BU37" s="56"/>
    </row>
    <row r="38" spans="2:73" ht="16.2" customHeight="1" thickTop="1" thickBot="1" x14ac:dyDescent="0.25">
      <c r="B38" s="56">
        <v>17</v>
      </c>
      <c r="D38" s="58" t="s">
        <v>86</v>
      </c>
      <c r="E38" s="55" t="s">
        <v>3</v>
      </c>
      <c r="F38" s="57" t="s">
        <v>7</v>
      </c>
      <c r="G38" s="55" t="s">
        <v>5</v>
      </c>
      <c r="H38" s="35"/>
      <c r="I38" s="6"/>
      <c r="J38" s="12"/>
      <c r="K38" s="14"/>
      <c r="L38" s="46"/>
      <c r="M38" s="6"/>
      <c r="Y38" s="6"/>
      <c r="Z38" s="15"/>
      <c r="AA38" s="15"/>
      <c r="AB38" s="14"/>
      <c r="AC38" s="43"/>
      <c r="AD38" s="35"/>
      <c r="AF38" s="58" t="s">
        <v>87</v>
      </c>
      <c r="AG38" s="55" t="s">
        <v>3</v>
      </c>
      <c r="AH38" s="57" t="s">
        <v>36</v>
      </c>
      <c r="AI38" s="55" t="s">
        <v>5</v>
      </c>
      <c r="AJ38" s="56">
        <v>42</v>
      </c>
      <c r="AM38" s="56">
        <v>66</v>
      </c>
      <c r="AO38" s="58" t="s">
        <v>88</v>
      </c>
      <c r="AP38" s="55" t="s">
        <v>3</v>
      </c>
      <c r="AQ38" s="57" t="s">
        <v>83</v>
      </c>
      <c r="AR38" s="55" t="s">
        <v>5</v>
      </c>
      <c r="AS38" s="10"/>
      <c r="AT38" s="15"/>
      <c r="AU38" s="15"/>
      <c r="AV38" s="15"/>
      <c r="AW38" s="15"/>
      <c r="AX38" s="14"/>
      <c r="BJ38" s="49"/>
      <c r="BK38" s="12"/>
      <c r="BL38" s="15"/>
      <c r="BM38" s="15"/>
      <c r="BN38" s="15"/>
      <c r="BO38" s="17"/>
      <c r="BQ38" s="58" t="s">
        <v>89</v>
      </c>
      <c r="BR38" s="55" t="s">
        <v>3</v>
      </c>
      <c r="BS38" s="57" t="s">
        <v>28</v>
      </c>
      <c r="BT38" s="55" t="s">
        <v>5</v>
      </c>
      <c r="BU38" s="56">
        <v>90</v>
      </c>
    </row>
    <row r="39" spans="2:73" ht="16.2" customHeight="1" thickTop="1" thickBot="1" x14ac:dyDescent="0.25">
      <c r="B39" s="56"/>
      <c r="D39" s="58"/>
      <c r="E39" s="55"/>
      <c r="F39" s="57"/>
      <c r="G39" s="55"/>
      <c r="H39" s="6"/>
      <c r="I39" s="38"/>
      <c r="J39" s="12"/>
      <c r="K39" s="14"/>
      <c r="L39" s="46"/>
      <c r="M39" s="6"/>
      <c r="Y39" s="6"/>
      <c r="Z39" s="15"/>
      <c r="AA39" s="14"/>
      <c r="AB39" s="15"/>
      <c r="AC39" s="6"/>
      <c r="AD39" s="6"/>
      <c r="AF39" s="58"/>
      <c r="AG39" s="55"/>
      <c r="AH39" s="57"/>
      <c r="AI39" s="55"/>
      <c r="AJ39" s="56"/>
      <c r="AM39" s="56"/>
      <c r="AO39" s="58"/>
      <c r="AP39" s="55"/>
      <c r="AQ39" s="57"/>
      <c r="AR39" s="55"/>
      <c r="AS39" s="6"/>
      <c r="AT39" s="6"/>
      <c r="AU39" s="15"/>
      <c r="AV39" s="12"/>
      <c r="AW39" s="15"/>
      <c r="AX39" s="14"/>
      <c r="BJ39" s="49"/>
      <c r="BK39" s="12"/>
      <c r="BL39" s="14"/>
      <c r="BM39" s="15"/>
      <c r="BN39" s="6"/>
      <c r="BO39" s="9"/>
      <c r="BQ39" s="58"/>
      <c r="BR39" s="55"/>
      <c r="BS39" s="57"/>
      <c r="BT39" s="55"/>
      <c r="BU39" s="56"/>
    </row>
    <row r="40" spans="2:73" ht="16.2" customHeight="1" thickTop="1" thickBot="1" x14ac:dyDescent="0.25">
      <c r="B40" s="56">
        <v>18</v>
      </c>
      <c r="D40" s="58" t="s">
        <v>90</v>
      </c>
      <c r="E40" s="55" t="s">
        <v>3</v>
      </c>
      <c r="F40" s="57" t="s">
        <v>13</v>
      </c>
      <c r="G40" s="55" t="s">
        <v>5</v>
      </c>
      <c r="H40" s="10"/>
      <c r="I40" s="14"/>
      <c r="J40" s="46"/>
      <c r="K40" s="6"/>
      <c r="L40" s="46"/>
      <c r="M40" s="6"/>
      <c r="Y40" s="6"/>
      <c r="Z40" s="15"/>
      <c r="AA40" s="14"/>
      <c r="AB40" s="41"/>
      <c r="AC40" s="35"/>
      <c r="AD40" s="35"/>
      <c r="AF40" s="58" t="s">
        <v>91</v>
      </c>
      <c r="AG40" s="55" t="s">
        <v>3</v>
      </c>
      <c r="AH40" s="57" t="s">
        <v>71</v>
      </c>
      <c r="AI40" s="55" t="s">
        <v>5</v>
      </c>
      <c r="AJ40" s="56">
        <v>43</v>
      </c>
      <c r="AM40" s="56">
        <v>67</v>
      </c>
      <c r="AO40" s="58" t="s">
        <v>92</v>
      </c>
      <c r="AP40" s="55" t="s">
        <v>3</v>
      </c>
      <c r="AQ40" s="57" t="s">
        <v>7</v>
      </c>
      <c r="AR40" s="55" t="s">
        <v>5</v>
      </c>
      <c r="AS40" s="35"/>
      <c r="AT40" s="35"/>
      <c r="AU40" s="40"/>
      <c r="AV40" s="12"/>
      <c r="AW40" s="15"/>
      <c r="AX40" s="14"/>
      <c r="BJ40" s="49"/>
      <c r="BK40" s="12"/>
      <c r="BL40" s="14"/>
      <c r="BM40" s="41"/>
      <c r="BN40" s="35"/>
      <c r="BO40" s="35"/>
      <c r="BQ40" s="58" t="s">
        <v>93</v>
      </c>
      <c r="BR40" s="55" t="s">
        <v>3</v>
      </c>
      <c r="BS40" s="57" t="s">
        <v>61</v>
      </c>
      <c r="BT40" s="55" t="s">
        <v>5</v>
      </c>
      <c r="BU40" s="56">
        <v>91</v>
      </c>
    </row>
    <row r="41" spans="2:73" ht="16.2" customHeight="1" thickTop="1" thickBot="1" x14ac:dyDescent="0.25">
      <c r="B41" s="56"/>
      <c r="D41" s="58"/>
      <c r="E41" s="55"/>
      <c r="F41" s="57"/>
      <c r="G41" s="55"/>
      <c r="H41" s="6"/>
      <c r="I41" s="6"/>
      <c r="J41" s="36"/>
      <c r="K41" s="6"/>
      <c r="L41" s="46"/>
      <c r="M41" s="6"/>
      <c r="O41" s="19"/>
      <c r="P41" s="19"/>
      <c r="Q41" s="20"/>
      <c r="R41" s="18"/>
      <c r="T41" s="20"/>
      <c r="U41" s="18"/>
      <c r="V41" s="19"/>
      <c r="W41" s="19"/>
      <c r="Y41" s="6"/>
      <c r="Z41" s="15"/>
      <c r="AA41" s="6"/>
      <c r="AB41" s="6"/>
      <c r="AC41" s="6"/>
      <c r="AD41" s="6"/>
      <c r="AF41" s="58"/>
      <c r="AG41" s="55"/>
      <c r="AH41" s="57"/>
      <c r="AI41" s="55"/>
      <c r="AJ41" s="56"/>
      <c r="AM41" s="56"/>
      <c r="AO41" s="58"/>
      <c r="AP41" s="55"/>
      <c r="AQ41" s="57"/>
      <c r="AR41" s="55"/>
      <c r="AS41" s="6"/>
      <c r="AT41" s="6"/>
      <c r="AU41" s="6"/>
      <c r="AV41" s="6"/>
      <c r="AW41" s="15"/>
      <c r="AX41" s="6"/>
      <c r="BJ41" s="49"/>
      <c r="BK41" s="39"/>
      <c r="BL41" s="6"/>
      <c r="BM41" s="6"/>
      <c r="BN41" s="6"/>
      <c r="BO41" s="6"/>
      <c r="BQ41" s="58"/>
      <c r="BR41" s="55"/>
      <c r="BS41" s="57"/>
      <c r="BT41" s="55"/>
      <c r="BU41" s="56"/>
    </row>
    <row r="42" spans="2:73" ht="16.2" customHeight="1" thickTop="1" thickBot="1" x14ac:dyDescent="0.25">
      <c r="B42" s="56">
        <v>19</v>
      </c>
      <c r="D42" s="58" t="s">
        <v>94</v>
      </c>
      <c r="E42" s="55" t="s">
        <v>3</v>
      </c>
      <c r="F42" s="57" t="s">
        <v>71</v>
      </c>
      <c r="G42" s="55" t="s">
        <v>5</v>
      </c>
      <c r="H42" s="8"/>
      <c r="I42" s="10"/>
      <c r="J42" s="6"/>
      <c r="K42" s="6"/>
      <c r="L42" s="46"/>
      <c r="M42" s="6"/>
      <c r="O42" s="19"/>
      <c r="P42" s="19"/>
      <c r="Q42" s="18"/>
      <c r="R42" s="18"/>
      <c r="T42" s="18"/>
      <c r="U42" s="18"/>
      <c r="V42" s="19"/>
      <c r="W42" s="19"/>
      <c r="Y42" s="6"/>
      <c r="Z42" s="41"/>
      <c r="AA42" s="6"/>
      <c r="AB42" s="6"/>
      <c r="AC42" s="8"/>
      <c r="AD42" s="8"/>
      <c r="AF42" s="58" t="s">
        <v>95</v>
      </c>
      <c r="AG42" s="55" t="s">
        <v>3</v>
      </c>
      <c r="AH42" s="57" t="s">
        <v>45</v>
      </c>
      <c r="AI42" s="55" t="s">
        <v>5</v>
      </c>
      <c r="AJ42" s="56">
        <v>44</v>
      </c>
      <c r="AM42" s="56">
        <v>68</v>
      </c>
      <c r="AO42" s="58" t="s">
        <v>96</v>
      </c>
      <c r="AP42" s="55" t="s">
        <v>3</v>
      </c>
      <c r="AQ42" s="57" t="s">
        <v>19</v>
      </c>
      <c r="AR42" s="55" t="s">
        <v>5</v>
      </c>
      <c r="AS42" s="6"/>
      <c r="AT42" s="6"/>
      <c r="AU42" s="6"/>
      <c r="AV42" s="6"/>
      <c r="AW42" s="40"/>
      <c r="AX42" s="6"/>
      <c r="BJ42" s="6"/>
      <c r="BK42" s="49"/>
      <c r="BL42" s="6"/>
      <c r="BM42" s="6"/>
      <c r="BN42" s="35"/>
      <c r="BO42" s="35"/>
      <c r="BQ42" s="58" t="s">
        <v>97</v>
      </c>
      <c r="BR42" s="55" t="s">
        <v>3</v>
      </c>
      <c r="BS42" s="57" t="s">
        <v>7</v>
      </c>
      <c r="BT42" s="55" t="s">
        <v>5</v>
      </c>
      <c r="BU42" s="56">
        <v>92</v>
      </c>
    </row>
    <row r="43" spans="2:73" ht="16.2" customHeight="1" thickTop="1" thickBot="1" x14ac:dyDescent="0.25">
      <c r="B43" s="56"/>
      <c r="D43" s="58"/>
      <c r="E43" s="55"/>
      <c r="F43" s="57"/>
      <c r="G43" s="55"/>
      <c r="H43" s="6"/>
      <c r="I43" s="6"/>
      <c r="J43" s="6"/>
      <c r="K43" s="6"/>
      <c r="L43" s="36"/>
      <c r="M43" s="6"/>
      <c r="O43" s="19"/>
      <c r="P43" s="19"/>
      <c r="Q43" s="20"/>
      <c r="R43" s="18"/>
      <c r="T43" s="20"/>
      <c r="U43" s="18"/>
      <c r="V43" s="19"/>
      <c r="W43" s="19"/>
      <c r="Y43" s="6"/>
      <c r="Z43" s="49"/>
      <c r="AA43" s="6"/>
      <c r="AB43" s="12"/>
      <c r="AC43" s="9"/>
      <c r="AD43" s="9"/>
      <c r="AF43" s="58"/>
      <c r="AG43" s="55"/>
      <c r="AH43" s="57"/>
      <c r="AI43" s="55"/>
      <c r="AJ43" s="56"/>
      <c r="AM43" s="56"/>
      <c r="AO43" s="58"/>
      <c r="AP43" s="55"/>
      <c r="AQ43" s="57"/>
      <c r="AR43" s="55"/>
      <c r="AS43" s="9"/>
      <c r="AT43" s="9"/>
      <c r="AU43" s="14"/>
      <c r="AV43" s="6"/>
      <c r="AW43" s="48"/>
      <c r="AX43" s="6"/>
      <c r="BJ43" s="6"/>
      <c r="BK43" s="49"/>
      <c r="BL43" s="6"/>
      <c r="BM43" s="44"/>
      <c r="BN43" s="6"/>
      <c r="BO43" s="6"/>
      <c r="BQ43" s="58"/>
      <c r="BR43" s="55"/>
      <c r="BS43" s="57"/>
      <c r="BT43" s="55"/>
      <c r="BU43" s="56"/>
    </row>
    <row r="44" spans="2:73" ht="16.2" customHeight="1" thickTop="1" x14ac:dyDescent="0.2">
      <c r="B44" s="56">
        <v>20</v>
      </c>
      <c r="D44" s="58" t="s">
        <v>98</v>
      </c>
      <c r="E44" s="55" t="s">
        <v>3</v>
      </c>
      <c r="F44" s="57" t="s">
        <v>19</v>
      </c>
      <c r="G44" s="55" t="s">
        <v>5</v>
      </c>
      <c r="H44" s="6"/>
      <c r="I44" s="6"/>
      <c r="J44" s="6"/>
      <c r="K44" s="12"/>
      <c r="L44" s="6"/>
      <c r="M44" s="6"/>
      <c r="O44" s="19"/>
      <c r="P44" s="19"/>
      <c r="Q44" s="18"/>
      <c r="R44" s="18"/>
      <c r="T44" s="18"/>
      <c r="U44" s="18"/>
      <c r="V44" s="19"/>
      <c r="W44" s="19"/>
      <c r="Y44" s="6"/>
      <c r="Z44" s="49"/>
      <c r="AA44" s="6"/>
      <c r="AB44" s="43"/>
      <c r="AC44" s="6"/>
      <c r="AD44" s="8"/>
      <c r="AF44" s="58" t="s">
        <v>87</v>
      </c>
      <c r="AG44" s="55" t="s">
        <v>3</v>
      </c>
      <c r="AH44" s="57" t="s">
        <v>57</v>
      </c>
      <c r="AI44" s="55" t="s">
        <v>5</v>
      </c>
      <c r="AJ44" s="56">
        <v>45</v>
      </c>
      <c r="AM44" s="56">
        <v>69</v>
      </c>
      <c r="AO44" s="58" t="s">
        <v>99</v>
      </c>
      <c r="AP44" s="55" t="s">
        <v>3</v>
      </c>
      <c r="AQ44" s="57" t="s">
        <v>100</v>
      </c>
      <c r="AR44" s="55" t="s">
        <v>5</v>
      </c>
      <c r="AS44" s="6"/>
      <c r="AT44" s="6"/>
      <c r="AU44" s="45"/>
      <c r="AV44" s="6"/>
      <c r="AW44" s="48"/>
      <c r="AX44" s="6"/>
      <c r="BJ44" s="6"/>
      <c r="BK44" s="49"/>
      <c r="BL44" s="12"/>
      <c r="BM44" s="15"/>
      <c r="BN44" s="14"/>
      <c r="BO44" s="8"/>
      <c r="BQ44" s="58" t="s">
        <v>101</v>
      </c>
      <c r="BR44" s="55" t="s">
        <v>3</v>
      </c>
      <c r="BS44" s="57" t="s">
        <v>45</v>
      </c>
      <c r="BT44" s="55" t="s">
        <v>5</v>
      </c>
      <c r="BU44" s="56">
        <v>93</v>
      </c>
    </row>
    <row r="45" spans="2:73" ht="16.2" customHeight="1" thickBot="1" x14ac:dyDescent="0.25">
      <c r="B45" s="56"/>
      <c r="D45" s="58"/>
      <c r="E45" s="55"/>
      <c r="F45" s="57"/>
      <c r="G45" s="55"/>
      <c r="H45" s="9"/>
      <c r="I45" s="9"/>
      <c r="J45" s="14"/>
      <c r="K45" s="12"/>
      <c r="L45" s="6"/>
      <c r="M45" s="6"/>
      <c r="O45" s="19"/>
      <c r="P45" s="19"/>
      <c r="Q45" s="20"/>
      <c r="R45" s="18"/>
      <c r="T45" s="20"/>
      <c r="U45" s="18"/>
      <c r="V45" s="19"/>
      <c r="W45" s="19"/>
      <c r="Y45" s="6"/>
      <c r="Z45" s="49"/>
      <c r="AA45" s="6"/>
      <c r="AB45" s="50"/>
      <c r="AC45" s="39"/>
      <c r="AD45" s="9"/>
      <c r="AF45" s="58"/>
      <c r="AG45" s="55"/>
      <c r="AH45" s="57"/>
      <c r="AI45" s="55"/>
      <c r="AJ45" s="56"/>
      <c r="AM45" s="56"/>
      <c r="AO45" s="58"/>
      <c r="AP45" s="55"/>
      <c r="AQ45" s="57"/>
      <c r="AR45" s="55"/>
      <c r="AS45" s="9"/>
      <c r="AT45" s="37"/>
      <c r="AU45" s="46"/>
      <c r="AV45" s="6"/>
      <c r="AW45" s="48"/>
      <c r="AX45" s="6"/>
      <c r="BJ45" s="6"/>
      <c r="BK45" s="49"/>
      <c r="BL45" s="12"/>
      <c r="BM45" s="14"/>
      <c r="BN45" s="15"/>
      <c r="BO45" s="9"/>
      <c r="BQ45" s="58"/>
      <c r="BR45" s="55"/>
      <c r="BS45" s="57"/>
      <c r="BT45" s="55"/>
      <c r="BU45" s="56"/>
    </row>
    <row r="46" spans="2:73" ht="16.2" customHeight="1" thickTop="1" thickBot="1" x14ac:dyDescent="0.25">
      <c r="B46" s="56">
        <v>21</v>
      </c>
      <c r="D46" s="58" t="s">
        <v>102</v>
      </c>
      <c r="E46" s="55" t="s">
        <v>3</v>
      </c>
      <c r="F46" s="57" t="s">
        <v>7</v>
      </c>
      <c r="G46" s="55" t="s">
        <v>5</v>
      </c>
      <c r="H46" s="6"/>
      <c r="I46" s="6"/>
      <c r="J46" s="45"/>
      <c r="K46" s="12"/>
      <c r="L46" s="6"/>
      <c r="M46" s="6"/>
      <c r="O46" s="19"/>
      <c r="P46" s="19"/>
      <c r="Q46" s="18"/>
      <c r="R46" s="18"/>
      <c r="T46" s="18"/>
      <c r="U46" s="18"/>
      <c r="V46" s="19"/>
      <c r="W46" s="19"/>
      <c r="Y46" s="6"/>
      <c r="Z46" s="49"/>
      <c r="AA46" s="12"/>
      <c r="AB46" s="14"/>
      <c r="AC46" s="49"/>
      <c r="AD46" s="35"/>
      <c r="AF46" s="58" t="s">
        <v>103</v>
      </c>
      <c r="AG46" s="55" t="s">
        <v>3</v>
      </c>
      <c r="AH46" s="57" t="s">
        <v>7</v>
      </c>
      <c r="AI46" s="55" t="s">
        <v>5</v>
      </c>
      <c r="AJ46" s="56">
        <v>46</v>
      </c>
      <c r="AM46" s="56">
        <v>70</v>
      </c>
      <c r="AO46" s="58" t="s">
        <v>104</v>
      </c>
      <c r="AP46" s="55" t="s">
        <v>3</v>
      </c>
      <c r="AQ46" s="57" t="s">
        <v>7</v>
      </c>
      <c r="AR46" s="55" t="s">
        <v>5</v>
      </c>
      <c r="AS46" s="35"/>
      <c r="AT46" s="48"/>
      <c r="AU46" s="12"/>
      <c r="AV46" s="14"/>
      <c r="AW46" s="48"/>
      <c r="AX46" s="6"/>
      <c r="BJ46" s="6"/>
      <c r="BK46" s="49"/>
      <c r="BL46" s="12"/>
      <c r="BM46" s="14"/>
      <c r="BN46" s="41"/>
      <c r="BO46" s="35"/>
      <c r="BQ46" s="58" t="s">
        <v>105</v>
      </c>
      <c r="BR46" s="55" t="s">
        <v>3</v>
      </c>
      <c r="BS46" s="57" t="s">
        <v>57</v>
      </c>
      <c r="BT46" s="55" t="s">
        <v>5</v>
      </c>
      <c r="BU46" s="56">
        <v>94</v>
      </c>
    </row>
    <row r="47" spans="2:73" ht="16.2" customHeight="1" thickTop="1" thickBot="1" x14ac:dyDescent="0.25">
      <c r="B47" s="56"/>
      <c r="D47" s="58"/>
      <c r="E47" s="55"/>
      <c r="F47" s="57"/>
      <c r="G47" s="55"/>
      <c r="H47" s="9"/>
      <c r="I47" s="37"/>
      <c r="J47" s="46"/>
      <c r="K47" s="12"/>
      <c r="L47" s="6"/>
      <c r="M47" s="6"/>
      <c r="O47" s="21"/>
      <c r="P47" s="21"/>
      <c r="Q47" s="20"/>
      <c r="R47" s="18"/>
      <c r="T47" s="20"/>
      <c r="U47" s="18"/>
      <c r="V47" s="21"/>
      <c r="W47" s="21"/>
      <c r="Y47" s="6"/>
      <c r="Z47" s="49"/>
      <c r="AA47" s="39"/>
      <c r="AB47" s="6"/>
      <c r="AC47" s="6"/>
      <c r="AD47" s="6"/>
      <c r="AF47" s="58"/>
      <c r="AG47" s="55"/>
      <c r="AH47" s="57"/>
      <c r="AI47" s="55"/>
      <c r="AJ47" s="56"/>
      <c r="AM47" s="56"/>
      <c r="AO47" s="58"/>
      <c r="AP47" s="55"/>
      <c r="AQ47" s="57"/>
      <c r="AR47" s="55"/>
      <c r="AS47" s="6"/>
      <c r="AT47" s="6"/>
      <c r="AU47" s="6"/>
      <c r="AV47" s="37"/>
      <c r="AW47" s="48"/>
      <c r="AX47" s="6"/>
      <c r="BJ47" s="6"/>
      <c r="BK47" s="49"/>
      <c r="BL47" s="39"/>
      <c r="BM47" s="6"/>
      <c r="BN47" s="6"/>
      <c r="BO47" s="6"/>
      <c r="BQ47" s="58"/>
      <c r="BR47" s="55"/>
      <c r="BS47" s="57"/>
      <c r="BT47" s="55"/>
      <c r="BU47" s="56"/>
    </row>
    <row r="48" spans="2:73" ht="16.2" customHeight="1" thickTop="1" thickBot="1" x14ac:dyDescent="0.25">
      <c r="B48" s="56">
        <v>22</v>
      </c>
      <c r="D48" s="58" t="s">
        <v>106</v>
      </c>
      <c r="E48" s="55" t="s">
        <v>3</v>
      </c>
      <c r="F48" s="57" t="s">
        <v>32</v>
      </c>
      <c r="G48" s="55" t="s">
        <v>5</v>
      </c>
      <c r="H48" s="35"/>
      <c r="I48" s="48"/>
      <c r="J48" s="12"/>
      <c r="K48" s="15"/>
      <c r="L48" s="6"/>
      <c r="M48" s="6"/>
      <c r="O48" s="21"/>
      <c r="P48" s="21"/>
      <c r="Q48" s="18"/>
      <c r="R48" s="18"/>
      <c r="T48" s="18"/>
      <c r="U48" s="18"/>
      <c r="V48" s="21"/>
      <c r="W48" s="21"/>
      <c r="Y48" s="6"/>
      <c r="Z48" s="6"/>
      <c r="AA48" s="49"/>
      <c r="AB48" s="6"/>
      <c r="AC48" s="6"/>
      <c r="AD48" s="8"/>
      <c r="AF48" s="58" t="s">
        <v>107</v>
      </c>
      <c r="AG48" s="55" t="s">
        <v>3</v>
      </c>
      <c r="AH48" s="57" t="s">
        <v>26</v>
      </c>
      <c r="AI48" s="55" t="s">
        <v>5</v>
      </c>
      <c r="AJ48" s="56">
        <v>47</v>
      </c>
      <c r="AM48" s="56">
        <v>71</v>
      </c>
      <c r="AO48" s="58" t="s">
        <v>108</v>
      </c>
      <c r="AP48" s="55" t="s">
        <v>3</v>
      </c>
      <c r="AQ48" s="57" t="s">
        <v>26</v>
      </c>
      <c r="AR48" s="55" t="s">
        <v>5</v>
      </c>
      <c r="AS48" s="6"/>
      <c r="AT48" s="6"/>
      <c r="AU48" s="6"/>
      <c r="AV48" s="48"/>
      <c r="AW48" s="6"/>
      <c r="AX48" s="6"/>
      <c r="BJ48" s="6"/>
      <c r="BK48" s="6"/>
      <c r="BL48" s="49"/>
      <c r="BM48" s="6"/>
      <c r="BN48" s="6"/>
      <c r="BO48" s="8"/>
      <c r="BQ48" s="58" t="s">
        <v>60</v>
      </c>
      <c r="BR48" s="55" t="s">
        <v>3</v>
      </c>
      <c r="BS48" s="57" t="s">
        <v>36</v>
      </c>
      <c r="BT48" s="55" t="s">
        <v>5</v>
      </c>
      <c r="BU48" s="56">
        <v>95</v>
      </c>
    </row>
    <row r="49" spans="2:73" ht="16.2" customHeight="1" thickTop="1" thickBot="1" x14ac:dyDescent="0.25">
      <c r="B49" s="56"/>
      <c r="D49" s="58"/>
      <c r="E49" s="55"/>
      <c r="F49" s="57"/>
      <c r="G49" s="55"/>
      <c r="H49" s="6"/>
      <c r="I49" s="6"/>
      <c r="J49" s="6"/>
      <c r="K49" s="15"/>
      <c r="L49" s="6"/>
      <c r="M49" s="6"/>
      <c r="Q49" s="20"/>
      <c r="R49" s="18"/>
      <c r="T49" s="20"/>
      <c r="U49" s="18"/>
      <c r="Y49" s="6"/>
      <c r="Z49" s="6"/>
      <c r="AA49" s="49"/>
      <c r="AB49" s="6"/>
      <c r="AC49" s="12"/>
      <c r="AD49" s="9"/>
      <c r="AF49" s="58"/>
      <c r="AG49" s="55"/>
      <c r="AH49" s="57"/>
      <c r="AI49" s="55"/>
      <c r="AJ49" s="56"/>
      <c r="AM49" s="56"/>
      <c r="AO49" s="58"/>
      <c r="AP49" s="55"/>
      <c r="AQ49" s="57"/>
      <c r="AR49" s="55"/>
      <c r="AS49" s="9"/>
      <c r="AT49" s="14"/>
      <c r="AU49" s="6"/>
      <c r="AV49" s="48"/>
      <c r="AW49" s="6"/>
      <c r="AX49" s="6"/>
      <c r="BJ49" s="6"/>
      <c r="BK49" s="6"/>
      <c r="BL49" s="49"/>
      <c r="BM49" s="6"/>
      <c r="BN49" s="10"/>
      <c r="BO49" s="11"/>
      <c r="BQ49" s="58"/>
      <c r="BR49" s="55"/>
      <c r="BS49" s="57"/>
      <c r="BT49" s="55"/>
      <c r="BU49" s="56"/>
    </row>
    <row r="50" spans="2:73" ht="16.2" customHeight="1" thickTop="1" thickBot="1" x14ac:dyDescent="0.25">
      <c r="B50" s="56">
        <v>23</v>
      </c>
      <c r="D50" s="58" t="s">
        <v>109</v>
      </c>
      <c r="E50" s="55" t="s">
        <v>3</v>
      </c>
      <c r="F50" s="57" t="s">
        <v>11</v>
      </c>
      <c r="G50" s="55" t="s">
        <v>5</v>
      </c>
      <c r="H50" s="6"/>
      <c r="I50" s="6"/>
      <c r="J50" s="6"/>
      <c r="K50" s="40"/>
      <c r="L50" s="6"/>
      <c r="M50" s="6"/>
      <c r="Q50" s="18"/>
      <c r="R50" s="18"/>
      <c r="T50" s="18"/>
      <c r="U50" s="18"/>
      <c r="Y50" s="6"/>
      <c r="Z50" s="6"/>
      <c r="AA50" s="49"/>
      <c r="AB50" s="6"/>
      <c r="AC50" s="43"/>
      <c r="AD50" s="35"/>
      <c r="AF50" s="58" t="s">
        <v>110</v>
      </c>
      <c r="AG50" s="55" t="s">
        <v>3</v>
      </c>
      <c r="AH50" s="57" t="s">
        <v>61</v>
      </c>
      <c r="AI50" s="55" t="s">
        <v>5</v>
      </c>
      <c r="AJ50" s="56">
        <v>48</v>
      </c>
      <c r="AM50" s="56">
        <v>72</v>
      </c>
      <c r="AO50" s="58" t="s">
        <v>111</v>
      </c>
      <c r="AP50" s="55" t="s">
        <v>3</v>
      </c>
      <c r="AQ50" s="57" t="s">
        <v>45</v>
      </c>
      <c r="AR50" s="55" t="s">
        <v>5</v>
      </c>
      <c r="AS50" s="35"/>
      <c r="AT50" s="45"/>
      <c r="AU50" s="6"/>
      <c r="AV50" s="48"/>
      <c r="AW50" s="6"/>
      <c r="AX50" s="6"/>
      <c r="BJ50" s="6"/>
      <c r="BK50" s="6"/>
      <c r="BL50" s="49"/>
      <c r="BM50" s="12"/>
      <c r="BN50" s="13"/>
      <c r="BO50" s="17"/>
      <c r="BQ50" s="58" t="s">
        <v>112</v>
      </c>
      <c r="BR50" s="55" t="s">
        <v>3</v>
      </c>
      <c r="BS50" s="57" t="s">
        <v>21</v>
      </c>
      <c r="BT50" s="55" t="s">
        <v>5</v>
      </c>
      <c r="BU50" s="56">
        <v>96</v>
      </c>
    </row>
    <row r="51" spans="2:73" ht="16.2" customHeight="1" thickTop="1" thickBot="1" x14ac:dyDescent="0.25">
      <c r="B51" s="56"/>
      <c r="D51" s="58"/>
      <c r="E51" s="55"/>
      <c r="F51" s="57"/>
      <c r="G51" s="55"/>
      <c r="H51" s="9"/>
      <c r="I51" s="14"/>
      <c r="J51" s="6"/>
      <c r="K51" s="48"/>
      <c r="L51" s="6"/>
      <c r="M51" s="6"/>
      <c r="Y51" s="6"/>
      <c r="Z51" s="6"/>
      <c r="AA51" s="49"/>
      <c r="AB51" s="39"/>
      <c r="AC51" s="6"/>
      <c r="AD51" s="6"/>
      <c r="AF51" s="58"/>
      <c r="AG51" s="55"/>
      <c r="AH51" s="57"/>
      <c r="AI51" s="55"/>
      <c r="AJ51" s="56"/>
      <c r="AM51" s="56"/>
      <c r="AO51" s="58"/>
      <c r="AP51" s="55"/>
      <c r="AQ51" s="57"/>
      <c r="AR51" s="55"/>
      <c r="AS51" s="6"/>
      <c r="AT51" s="6"/>
      <c r="AU51" s="37"/>
      <c r="AV51" s="48"/>
      <c r="AW51" s="6"/>
      <c r="AX51" s="6"/>
      <c r="BJ51" s="6"/>
      <c r="BK51" s="6"/>
      <c r="BL51" s="49"/>
      <c r="BM51" s="39"/>
      <c r="BN51" s="6"/>
      <c r="BO51" s="9"/>
      <c r="BQ51" s="58"/>
      <c r="BR51" s="55"/>
      <c r="BS51" s="57"/>
      <c r="BT51" s="55"/>
      <c r="BU51" s="56"/>
    </row>
    <row r="52" spans="2:73" ht="16.2" customHeight="1" thickTop="1" thickBot="1" x14ac:dyDescent="0.25">
      <c r="B52" s="56">
        <v>24</v>
      </c>
      <c r="D52" s="58" t="s">
        <v>113</v>
      </c>
      <c r="E52" s="55" t="s">
        <v>3</v>
      </c>
      <c r="F52" s="57" t="s">
        <v>57</v>
      </c>
      <c r="G52" s="55" t="s">
        <v>5</v>
      </c>
      <c r="H52" s="35"/>
      <c r="I52" s="45"/>
      <c r="J52" s="6"/>
      <c r="K52" s="48"/>
      <c r="L52" s="6"/>
      <c r="M52" s="6"/>
      <c r="O52" s="22"/>
      <c r="P52" s="23"/>
      <c r="Q52" s="23"/>
      <c r="R52" s="23"/>
      <c r="S52" s="23"/>
      <c r="T52" s="23"/>
      <c r="U52" s="23"/>
      <c r="V52" s="23"/>
      <c r="W52" s="22"/>
      <c r="Y52" s="6"/>
      <c r="Z52" s="6"/>
      <c r="AA52" s="6"/>
      <c r="AB52" s="49"/>
      <c r="AC52" s="35"/>
      <c r="AD52" s="35"/>
      <c r="AF52" s="58" t="s">
        <v>114</v>
      </c>
      <c r="AG52" s="55" t="s">
        <v>3</v>
      </c>
      <c r="AH52" s="57" t="s">
        <v>4</v>
      </c>
      <c r="AI52" s="55" t="s">
        <v>5</v>
      </c>
      <c r="AJ52" s="56">
        <v>49</v>
      </c>
      <c r="AM52" s="56">
        <v>73</v>
      </c>
      <c r="AO52" s="58" t="s">
        <v>47</v>
      </c>
      <c r="AP52" s="55" t="s">
        <v>3</v>
      </c>
      <c r="AQ52" s="57" t="s">
        <v>4</v>
      </c>
      <c r="AR52" s="55" t="s">
        <v>5</v>
      </c>
      <c r="AS52" s="35"/>
      <c r="AT52" s="35"/>
      <c r="AU52" s="48"/>
      <c r="AV52" s="6"/>
      <c r="AW52" s="6"/>
      <c r="AX52" s="6"/>
      <c r="BJ52" s="6"/>
      <c r="BK52" s="6"/>
      <c r="BL52" s="6"/>
      <c r="BM52" s="49"/>
      <c r="BN52" s="35"/>
      <c r="BO52" s="35"/>
      <c r="BQ52" s="58" t="s">
        <v>115</v>
      </c>
      <c r="BR52" s="55" t="s">
        <v>3</v>
      </c>
      <c r="BS52" s="57" t="s">
        <v>71</v>
      </c>
      <c r="BT52" s="55" t="s">
        <v>5</v>
      </c>
      <c r="BU52" s="56">
        <v>97</v>
      </c>
    </row>
    <row r="53" spans="2:73" ht="16.2" customHeight="1" thickTop="1" thickBot="1" x14ac:dyDescent="0.25">
      <c r="B53" s="56"/>
      <c r="D53" s="58"/>
      <c r="E53" s="55"/>
      <c r="F53" s="57"/>
      <c r="G53" s="55"/>
      <c r="H53" s="6"/>
      <c r="I53" s="6"/>
      <c r="J53" s="37"/>
      <c r="K53" s="48"/>
      <c r="L53" s="6"/>
      <c r="M53" s="6"/>
      <c r="O53" s="22"/>
      <c r="P53" s="23"/>
      <c r="Q53" s="23"/>
      <c r="R53" s="23"/>
      <c r="S53" s="23"/>
      <c r="T53" s="23"/>
      <c r="U53" s="23"/>
      <c r="V53" s="23"/>
      <c r="W53" s="22"/>
      <c r="Y53" s="6"/>
      <c r="Z53" s="6"/>
      <c r="AA53" s="6"/>
      <c r="AB53" s="6"/>
      <c r="AC53" s="6"/>
      <c r="AD53" s="6"/>
      <c r="AF53" s="58"/>
      <c r="AG53" s="55"/>
      <c r="AH53" s="57"/>
      <c r="AI53" s="55"/>
      <c r="AJ53" s="56"/>
      <c r="AM53" s="56"/>
      <c r="AO53" s="58"/>
      <c r="AP53" s="55"/>
      <c r="AQ53" s="57"/>
      <c r="AR53" s="55"/>
      <c r="AS53" s="6"/>
      <c r="AT53" s="6"/>
      <c r="AU53" s="6"/>
      <c r="AV53" s="6"/>
      <c r="AW53" s="6"/>
      <c r="AX53" s="6"/>
      <c r="BJ53" s="6"/>
      <c r="BK53" s="6"/>
      <c r="BL53" s="6"/>
      <c r="BM53" s="6"/>
      <c r="BN53" s="6"/>
      <c r="BO53" s="6"/>
      <c r="BQ53" s="58"/>
      <c r="BR53" s="55"/>
      <c r="BS53" s="57"/>
      <c r="BT53" s="55"/>
      <c r="BU53" s="56"/>
    </row>
    <row r="54" spans="2:73" ht="16.2" customHeight="1" thickTop="1" thickBot="1" x14ac:dyDescent="0.25">
      <c r="B54" s="56">
        <v>25</v>
      </c>
      <c r="D54" s="58" t="s">
        <v>69</v>
      </c>
      <c r="E54" s="55" t="s">
        <v>3</v>
      </c>
      <c r="F54" s="57" t="s">
        <v>116</v>
      </c>
      <c r="G54" s="55" t="s">
        <v>5</v>
      </c>
      <c r="H54" s="35"/>
      <c r="I54" s="35"/>
      <c r="J54" s="48"/>
      <c r="K54" s="6"/>
      <c r="L54" s="6"/>
      <c r="M54" s="6"/>
    </row>
    <row r="55" spans="2:73" ht="16.2" customHeight="1" thickTop="1" x14ac:dyDescent="0.2">
      <c r="B55" s="56"/>
      <c r="D55" s="58"/>
      <c r="E55" s="55"/>
      <c r="F55" s="57"/>
      <c r="G55" s="55"/>
      <c r="H55" s="6"/>
      <c r="I55" s="6"/>
      <c r="J55" s="6"/>
      <c r="K55" s="6"/>
      <c r="L55" s="6"/>
      <c r="M55" s="6"/>
    </row>
    <row r="56" spans="2:73" ht="16.2" customHeight="1" x14ac:dyDescent="0.2"/>
    <row r="57" spans="2:73" ht="16.2" customHeight="1" x14ac:dyDescent="0.2"/>
    <row r="58" spans="2:73" ht="16.2" customHeight="1" x14ac:dyDescent="0.2"/>
    <row r="59" spans="2:73" ht="30" customHeight="1" x14ac:dyDescent="0.2">
      <c r="D59" s="68" t="s">
        <v>283</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70">
        <v>2</v>
      </c>
      <c r="BT59" s="71"/>
      <c r="BU59" s="71"/>
    </row>
    <row r="61" spans="2:73" ht="25.05" customHeight="1" x14ac:dyDescent="0.2">
      <c r="AE61" s="72" t="s">
        <v>0</v>
      </c>
      <c r="AF61" s="69"/>
      <c r="AG61" s="69"/>
      <c r="AH61" s="69"/>
      <c r="AI61" s="69"/>
      <c r="AJ61" s="69"/>
      <c r="AK61" s="69"/>
      <c r="AL61" s="69"/>
      <c r="AM61" s="69"/>
      <c r="AN61" s="69"/>
      <c r="AO61" s="69"/>
      <c r="AP61" s="69"/>
      <c r="AQ61" s="69"/>
      <c r="BM61" s="73" t="s">
        <v>282</v>
      </c>
      <c r="BN61" s="69"/>
      <c r="BO61" s="69"/>
      <c r="BP61" s="69"/>
      <c r="BQ61" s="69"/>
      <c r="BR61" s="69"/>
      <c r="BS61" s="69"/>
      <c r="BT61" s="69"/>
      <c r="BU61" s="69"/>
    </row>
    <row r="62" spans="2:73" x14ac:dyDescent="0.2">
      <c r="BB62" s="74" t="s">
        <v>1</v>
      </c>
      <c r="BC62" s="74"/>
      <c r="BD62" s="74"/>
      <c r="BE62" s="74"/>
      <c r="BF62" s="74"/>
      <c r="BG62" s="74"/>
      <c r="BH62" s="74"/>
      <c r="BI62" s="74"/>
      <c r="BJ62" s="74"/>
      <c r="BK62" s="74"/>
      <c r="BL62" s="74"/>
      <c r="BM62" s="74"/>
      <c r="BN62" s="74"/>
      <c r="BO62" s="74"/>
      <c r="BP62" s="74"/>
      <c r="BQ62" s="74"/>
      <c r="BR62" s="74"/>
      <c r="BS62" s="74"/>
      <c r="BT62" s="74"/>
      <c r="BU62" s="74"/>
    </row>
    <row r="64" spans="2:73" ht="16.2" customHeight="1" thickBot="1" x14ac:dyDescent="0.25">
      <c r="B64" s="56">
        <v>98</v>
      </c>
      <c r="D64" s="58" t="s">
        <v>117</v>
      </c>
      <c r="E64" s="55" t="s">
        <v>3</v>
      </c>
      <c r="F64" s="57" t="s">
        <v>71</v>
      </c>
      <c r="G64" s="55" t="s">
        <v>5</v>
      </c>
      <c r="H64" s="35"/>
      <c r="I64" s="35"/>
      <c r="J64" s="6"/>
      <c r="K64" s="6"/>
      <c r="L64" s="6"/>
      <c r="M64" s="6"/>
      <c r="Y64" s="6"/>
      <c r="Z64" s="6"/>
      <c r="AA64" s="6"/>
      <c r="AB64" s="6"/>
      <c r="AC64" s="35"/>
      <c r="AD64" s="35"/>
      <c r="AF64" s="58" t="s">
        <v>70</v>
      </c>
      <c r="AG64" s="55" t="s">
        <v>3</v>
      </c>
      <c r="AH64" s="57" t="s">
        <v>118</v>
      </c>
      <c r="AI64" s="55" t="s">
        <v>5</v>
      </c>
      <c r="AJ64" s="56">
        <v>122</v>
      </c>
      <c r="AM64" s="56">
        <v>146</v>
      </c>
      <c r="AO64" s="58" t="s">
        <v>119</v>
      </c>
      <c r="AP64" s="55" t="s">
        <v>3</v>
      </c>
      <c r="AQ64" s="57" t="s">
        <v>71</v>
      </c>
      <c r="AR64" s="55" t="s">
        <v>5</v>
      </c>
      <c r="AS64" s="35"/>
      <c r="AT64" s="35"/>
      <c r="AU64" s="6"/>
      <c r="AV64" s="6"/>
      <c r="AW64" s="6"/>
      <c r="AX64" s="6"/>
      <c r="BJ64" s="6"/>
      <c r="BK64" s="6"/>
      <c r="BL64" s="6"/>
      <c r="BM64" s="6"/>
      <c r="BN64" s="35"/>
      <c r="BO64" s="35"/>
      <c r="BQ64" s="58" t="s">
        <v>67</v>
      </c>
      <c r="BR64" s="55" t="s">
        <v>3</v>
      </c>
      <c r="BS64" s="57" t="s">
        <v>4</v>
      </c>
      <c r="BT64" s="55" t="s">
        <v>5</v>
      </c>
      <c r="BU64" s="56">
        <v>170</v>
      </c>
    </row>
    <row r="65" spans="2:73" ht="16.2" customHeight="1" thickTop="1" thickBot="1" x14ac:dyDescent="0.25">
      <c r="B65" s="56"/>
      <c r="D65" s="58"/>
      <c r="E65" s="55"/>
      <c r="F65" s="57"/>
      <c r="G65" s="55"/>
      <c r="H65" s="6"/>
      <c r="I65" s="6"/>
      <c r="J65" s="38"/>
      <c r="K65" s="6"/>
      <c r="L65" s="6"/>
      <c r="M65" s="6"/>
      <c r="Y65" s="6"/>
      <c r="Z65" s="6"/>
      <c r="AA65" s="6"/>
      <c r="AB65" s="44"/>
      <c r="AC65" s="6"/>
      <c r="AD65" s="6"/>
      <c r="AF65" s="58"/>
      <c r="AG65" s="55"/>
      <c r="AH65" s="57"/>
      <c r="AI65" s="55"/>
      <c r="AJ65" s="56"/>
      <c r="AM65" s="56"/>
      <c r="AO65" s="58"/>
      <c r="AP65" s="55"/>
      <c r="AQ65" s="57"/>
      <c r="AR65" s="55"/>
      <c r="AS65" s="6"/>
      <c r="AT65" s="6"/>
      <c r="AU65" s="38"/>
      <c r="AV65" s="6"/>
      <c r="AW65" s="6"/>
      <c r="AX65" s="6"/>
      <c r="BJ65" s="6"/>
      <c r="BK65" s="6"/>
      <c r="BL65" s="6"/>
      <c r="BM65" s="44"/>
      <c r="BN65" s="6"/>
      <c r="BO65" s="6"/>
      <c r="BQ65" s="58"/>
      <c r="BR65" s="55"/>
      <c r="BS65" s="57"/>
      <c r="BT65" s="55"/>
      <c r="BU65" s="56"/>
    </row>
    <row r="66" spans="2:73" ht="16.2" customHeight="1" thickTop="1" thickBot="1" x14ac:dyDescent="0.25">
      <c r="B66" s="56">
        <v>99</v>
      </c>
      <c r="D66" s="58" t="s">
        <v>120</v>
      </c>
      <c r="E66" s="55" t="s">
        <v>3</v>
      </c>
      <c r="F66" s="57" t="s">
        <v>41</v>
      </c>
      <c r="G66" s="55" t="s">
        <v>5</v>
      </c>
      <c r="H66" s="35"/>
      <c r="I66" s="12"/>
      <c r="J66" s="14"/>
      <c r="K66" s="48"/>
      <c r="L66" s="6"/>
      <c r="M66" s="6"/>
      <c r="Y66" s="6"/>
      <c r="Z66" s="6"/>
      <c r="AA66" s="49"/>
      <c r="AB66" s="12"/>
      <c r="AC66" s="14"/>
      <c r="AD66" s="8"/>
      <c r="AF66" s="58" t="s">
        <v>121</v>
      </c>
      <c r="AG66" s="55" t="s">
        <v>3</v>
      </c>
      <c r="AH66" s="57" t="s">
        <v>13</v>
      </c>
      <c r="AI66" s="55" t="s">
        <v>5</v>
      </c>
      <c r="AJ66" s="56">
        <v>123</v>
      </c>
      <c r="AM66" s="56">
        <v>147</v>
      </c>
      <c r="AO66" s="58" t="s">
        <v>122</v>
      </c>
      <c r="AP66" s="55" t="s">
        <v>3</v>
      </c>
      <c r="AQ66" s="57" t="s">
        <v>32</v>
      </c>
      <c r="AR66" s="55" t="s">
        <v>5</v>
      </c>
      <c r="AS66" s="35"/>
      <c r="AT66" s="12"/>
      <c r="AU66" s="14"/>
      <c r="AV66" s="48"/>
      <c r="AW66" s="6"/>
      <c r="AX66" s="6"/>
      <c r="BJ66" s="6"/>
      <c r="BK66" s="6"/>
      <c r="BL66" s="49"/>
      <c r="BM66" s="12"/>
      <c r="BN66" s="14"/>
      <c r="BO66" s="35"/>
      <c r="BQ66" s="58" t="s">
        <v>123</v>
      </c>
      <c r="BR66" s="55" t="s">
        <v>3</v>
      </c>
      <c r="BS66" s="57" t="s">
        <v>7</v>
      </c>
      <c r="BT66" s="55" t="s">
        <v>5</v>
      </c>
      <c r="BU66" s="56">
        <v>171</v>
      </c>
    </row>
    <row r="67" spans="2:73" ht="16.2" customHeight="1" thickTop="1" thickBot="1" x14ac:dyDescent="0.25">
      <c r="B67" s="56"/>
      <c r="D67" s="58"/>
      <c r="E67" s="55"/>
      <c r="F67" s="57"/>
      <c r="G67" s="55"/>
      <c r="H67" s="6"/>
      <c r="I67" s="36"/>
      <c r="J67" s="6"/>
      <c r="K67" s="48"/>
      <c r="L67" s="6"/>
      <c r="M67" s="6"/>
      <c r="Y67" s="6"/>
      <c r="Z67" s="6"/>
      <c r="AA67" s="49"/>
      <c r="AB67" s="6"/>
      <c r="AC67" s="15"/>
      <c r="AD67" s="9"/>
      <c r="AF67" s="58"/>
      <c r="AG67" s="55"/>
      <c r="AH67" s="57"/>
      <c r="AI67" s="55"/>
      <c r="AJ67" s="56"/>
      <c r="AM67" s="56"/>
      <c r="AO67" s="58"/>
      <c r="AP67" s="55"/>
      <c r="AQ67" s="57"/>
      <c r="AR67" s="55"/>
      <c r="AS67" s="6"/>
      <c r="AT67" s="36"/>
      <c r="AU67" s="6"/>
      <c r="AV67" s="48"/>
      <c r="AW67" s="6"/>
      <c r="AX67" s="6"/>
      <c r="BJ67" s="6"/>
      <c r="BK67" s="6"/>
      <c r="BL67" s="49"/>
      <c r="BM67" s="6"/>
      <c r="BN67" s="42"/>
      <c r="BO67" s="6"/>
      <c r="BQ67" s="58"/>
      <c r="BR67" s="55"/>
      <c r="BS67" s="57"/>
      <c r="BT67" s="55"/>
      <c r="BU67" s="56"/>
    </row>
    <row r="68" spans="2:73" ht="16.2" customHeight="1" thickTop="1" thickBot="1" x14ac:dyDescent="0.25">
      <c r="B68" s="56">
        <v>100</v>
      </c>
      <c r="D68" s="58" t="s">
        <v>124</v>
      </c>
      <c r="E68" s="55" t="s">
        <v>3</v>
      </c>
      <c r="F68" s="57" t="s">
        <v>57</v>
      </c>
      <c r="G68" s="55" t="s">
        <v>5</v>
      </c>
      <c r="H68" s="10"/>
      <c r="I68" s="6"/>
      <c r="J68" s="6"/>
      <c r="K68" s="48"/>
      <c r="L68" s="6"/>
      <c r="M68" s="6"/>
      <c r="Y68" s="6"/>
      <c r="Z68" s="6"/>
      <c r="AA68" s="49"/>
      <c r="AB68" s="6"/>
      <c r="AC68" s="41"/>
      <c r="AD68" s="35"/>
      <c r="AF68" s="58" t="s">
        <v>125</v>
      </c>
      <c r="AG68" s="55" t="s">
        <v>3</v>
      </c>
      <c r="AH68" s="57" t="s">
        <v>4</v>
      </c>
      <c r="AI68" s="55" t="s">
        <v>5</v>
      </c>
      <c r="AJ68" s="56">
        <v>124</v>
      </c>
      <c r="AM68" s="56">
        <v>148</v>
      </c>
      <c r="AO68" s="58" t="s">
        <v>126</v>
      </c>
      <c r="AP68" s="55" t="s">
        <v>3</v>
      </c>
      <c r="AQ68" s="57" t="s">
        <v>17</v>
      </c>
      <c r="AR68" s="55" t="s">
        <v>5</v>
      </c>
      <c r="AS68" s="10"/>
      <c r="AT68" s="6"/>
      <c r="AU68" s="6"/>
      <c r="AV68" s="48"/>
      <c r="AW68" s="6"/>
      <c r="AX68" s="6"/>
      <c r="BJ68" s="6"/>
      <c r="BK68" s="6"/>
      <c r="BL68" s="49"/>
      <c r="BM68" s="6"/>
      <c r="BN68" s="12"/>
      <c r="BO68" s="17"/>
      <c r="BQ68" s="58" t="s">
        <v>127</v>
      </c>
      <c r="BR68" s="55" t="s">
        <v>3</v>
      </c>
      <c r="BS68" s="57" t="s">
        <v>19</v>
      </c>
      <c r="BT68" s="55" t="s">
        <v>5</v>
      </c>
      <c r="BU68" s="56">
        <v>172</v>
      </c>
    </row>
    <row r="69" spans="2:73" ht="16.2" customHeight="1" thickTop="1" thickBot="1" x14ac:dyDescent="0.25">
      <c r="B69" s="56"/>
      <c r="D69" s="58"/>
      <c r="E69" s="55"/>
      <c r="F69" s="57"/>
      <c r="G69" s="55"/>
      <c r="H69" s="6"/>
      <c r="I69" s="6"/>
      <c r="J69" s="6"/>
      <c r="K69" s="38"/>
      <c r="L69" s="6"/>
      <c r="M69" s="6"/>
      <c r="Y69" s="6"/>
      <c r="Z69" s="6"/>
      <c r="AA69" s="44"/>
      <c r="AB69" s="6"/>
      <c r="AC69" s="6"/>
      <c r="AD69" s="6"/>
      <c r="AF69" s="58"/>
      <c r="AG69" s="55"/>
      <c r="AH69" s="57"/>
      <c r="AI69" s="55"/>
      <c r="AJ69" s="56"/>
      <c r="AM69" s="56"/>
      <c r="AO69" s="58"/>
      <c r="AP69" s="55"/>
      <c r="AQ69" s="57"/>
      <c r="AR69" s="55"/>
      <c r="AS69" s="6"/>
      <c r="AT69" s="6"/>
      <c r="AU69" s="6"/>
      <c r="AV69" s="38"/>
      <c r="AW69" s="6"/>
      <c r="AX69" s="6"/>
      <c r="BJ69" s="6"/>
      <c r="BK69" s="6"/>
      <c r="BL69" s="44"/>
      <c r="BM69" s="6"/>
      <c r="BN69" s="6"/>
      <c r="BO69" s="9"/>
      <c r="BQ69" s="58"/>
      <c r="BR69" s="55"/>
      <c r="BS69" s="57"/>
      <c r="BT69" s="55"/>
      <c r="BU69" s="56"/>
    </row>
    <row r="70" spans="2:73" ht="16.2" customHeight="1" thickTop="1" thickBot="1" x14ac:dyDescent="0.25">
      <c r="B70" s="56">
        <v>101</v>
      </c>
      <c r="D70" s="58" t="s">
        <v>128</v>
      </c>
      <c r="E70" s="55" t="s">
        <v>3</v>
      </c>
      <c r="F70" s="57" t="s">
        <v>83</v>
      </c>
      <c r="G70" s="55" t="s">
        <v>5</v>
      </c>
      <c r="H70" s="35"/>
      <c r="I70" s="6"/>
      <c r="J70" s="12"/>
      <c r="K70" s="14"/>
      <c r="L70" s="48"/>
      <c r="M70" s="6"/>
      <c r="Y70" s="6"/>
      <c r="Z70" s="49"/>
      <c r="AA70" s="12"/>
      <c r="AB70" s="14"/>
      <c r="AC70" s="6"/>
      <c r="AD70" s="35"/>
      <c r="AF70" s="58" t="s">
        <v>129</v>
      </c>
      <c r="AG70" s="55" t="s">
        <v>3</v>
      </c>
      <c r="AH70" s="57" t="s">
        <v>7</v>
      </c>
      <c r="AI70" s="55" t="s">
        <v>5</v>
      </c>
      <c r="AJ70" s="56">
        <v>125</v>
      </c>
      <c r="AM70" s="56">
        <v>149</v>
      </c>
      <c r="AO70" s="58" t="s">
        <v>130</v>
      </c>
      <c r="AP70" s="55" t="s">
        <v>3</v>
      </c>
      <c r="AQ70" s="57" t="s">
        <v>7</v>
      </c>
      <c r="AR70" s="55" t="s">
        <v>5</v>
      </c>
      <c r="AS70" s="35"/>
      <c r="AT70" s="6"/>
      <c r="AU70" s="12"/>
      <c r="AV70" s="15"/>
      <c r="AW70" s="6"/>
      <c r="AX70" s="6"/>
      <c r="BJ70" s="6"/>
      <c r="BK70" s="6"/>
      <c r="BL70" s="15"/>
      <c r="BM70" s="14"/>
      <c r="BN70" s="6"/>
      <c r="BO70" s="35"/>
      <c r="BQ70" s="58" t="s">
        <v>131</v>
      </c>
      <c r="BR70" s="55" t="s">
        <v>3</v>
      </c>
      <c r="BS70" s="57" t="s">
        <v>57</v>
      </c>
      <c r="BT70" s="55" t="s">
        <v>5</v>
      </c>
      <c r="BU70" s="56">
        <v>173</v>
      </c>
    </row>
    <row r="71" spans="2:73" ht="16.2" customHeight="1" thickTop="1" thickBot="1" x14ac:dyDescent="0.25">
      <c r="B71" s="56"/>
      <c r="D71" s="58"/>
      <c r="E71" s="55"/>
      <c r="F71" s="57"/>
      <c r="G71" s="55"/>
      <c r="H71" s="6"/>
      <c r="I71" s="38"/>
      <c r="J71" s="12"/>
      <c r="K71" s="14"/>
      <c r="L71" s="48"/>
      <c r="M71" s="6"/>
      <c r="Y71" s="6"/>
      <c r="Z71" s="49"/>
      <c r="AA71" s="12"/>
      <c r="AB71" s="14"/>
      <c r="AC71" s="44"/>
      <c r="AD71" s="6"/>
      <c r="AF71" s="58"/>
      <c r="AG71" s="55"/>
      <c r="AH71" s="57"/>
      <c r="AI71" s="55"/>
      <c r="AJ71" s="56"/>
      <c r="AM71" s="56"/>
      <c r="AO71" s="58"/>
      <c r="AP71" s="55"/>
      <c r="AQ71" s="57"/>
      <c r="AR71" s="55"/>
      <c r="AS71" s="6"/>
      <c r="AT71" s="38"/>
      <c r="AU71" s="12"/>
      <c r="AV71" s="15"/>
      <c r="AW71" s="6"/>
      <c r="AX71" s="6"/>
      <c r="BJ71" s="6"/>
      <c r="BK71" s="6"/>
      <c r="BL71" s="15"/>
      <c r="BM71" s="14"/>
      <c r="BN71" s="44"/>
      <c r="BO71" s="6"/>
      <c r="BQ71" s="58"/>
      <c r="BR71" s="55"/>
      <c r="BS71" s="57"/>
      <c r="BT71" s="55"/>
      <c r="BU71" s="56"/>
    </row>
    <row r="72" spans="2:73" ht="16.2" customHeight="1" thickTop="1" x14ac:dyDescent="0.2">
      <c r="B72" s="56">
        <v>102</v>
      </c>
      <c r="D72" s="58" t="s">
        <v>16</v>
      </c>
      <c r="E72" s="55" t="s">
        <v>3</v>
      </c>
      <c r="F72" s="57" t="s">
        <v>45</v>
      </c>
      <c r="G72" s="55" t="s">
        <v>5</v>
      </c>
      <c r="H72" s="10"/>
      <c r="I72" s="15"/>
      <c r="J72" s="15"/>
      <c r="K72" s="14"/>
      <c r="L72" s="48"/>
      <c r="M72" s="6"/>
      <c r="Y72" s="6"/>
      <c r="Z72" s="49"/>
      <c r="AA72" s="6"/>
      <c r="AB72" s="50"/>
      <c r="AC72" s="12"/>
      <c r="AD72" s="17"/>
      <c r="AF72" s="58" t="s">
        <v>132</v>
      </c>
      <c r="AG72" s="55" t="s">
        <v>3</v>
      </c>
      <c r="AH72" s="57" t="s">
        <v>133</v>
      </c>
      <c r="AI72" s="55" t="s">
        <v>5</v>
      </c>
      <c r="AJ72" s="56">
        <v>126</v>
      </c>
      <c r="AM72" s="56">
        <v>150</v>
      </c>
      <c r="AO72" s="58" t="s">
        <v>134</v>
      </c>
      <c r="AP72" s="55" t="s">
        <v>3</v>
      </c>
      <c r="AQ72" s="57" t="s">
        <v>28</v>
      </c>
      <c r="AR72" s="55" t="s">
        <v>5</v>
      </c>
      <c r="AS72" s="10"/>
      <c r="AT72" s="14"/>
      <c r="AU72" s="46"/>
      <c r="AV72" s="12"/>
      <c r="AW72" s="6"/>
      <c r="AX72" s="6"/>
      <c r="BJ72" s="6"/>
      <c r="BK72" s="6"/>
      <c r="BL72" s="14"/>
      <c r="BM72" s="50"/>
      <c r="BN72" s="12"/>
      <c r="BO72" s="17"/>
      <c r="BQ72" s="58" t="s">
        <v>135</v>
      </c>
      <c r="BR72" s="55" t="s">
        <v>3</v>
      </c>
      <c r="BS72" s="57" t="s">
        <v>11</v>
      </c>
      <c r="BT72" s="55" t="s">
        <v>5</v>
      </c>
      <c r="BU72" s="56">
        <v>174</v>
      </c>
    </row>
    <row r="73" spans="2:73" ht="16.2" customHeight="1" thickBot="1" x14ac:dyDescent="0.25">
      <c r="B73" s="56"/>
      <c r="D73" s="58"/>
      <c r="E73" s="55"/>
      <c r="F73" s="57"/>
      <c r="G73" s="55"/>
      <c r="H73" s="6"/>
      <c r="I73" s="6"/>
      <c r="J73" s="15"/>
      <c r="K73" s="6"/>
      <c r="L73" s="48"/>
      <c r="M73" s="6"/>
      <c r="Y73" s="6"/>
      <c r="Z73" s="49"/>
      <c r="AA73" s="6"/>
      <c r="AB73" s="42"/>
      <c r="AC73" s="6"/>
      <c r="AD73" s="9"/>
      <c r="AF73" s="58"/>
      <c r="AG73" s="55"/>
      <c r="AH73" s="57"/>
      <c r="AI73" s="55"/>
      <c r="AJ73" s="56"/>
      <c r="AM73" s="56"/>
      <c r="AO73" s="58"/>
      <c r="AP73" s="55"/>
      <c r="AQ73" s="57"/>
      <c r="AR73" s="55"/>
      <c r="AS73" s="6"/>
      <c r="AT73" s="6"/>
      <c r="AU73" s="36"/>
      <c r="AV73" s="12"/>
      <c r="AW73" s="6"/>
      <c r="AX73" s="6"/>
      <c r="BJ73" s="6"/>
      <c r="BK73" s="6"/>
      <c r="BL73" s="14"/>
      <c r="BM73" s="42"/>
      <c r="BN73" s="6"/>
      <c r="BO73" s="9"/>
      <c r="BQ73" s="58"/>
      <c r="BR73" s="55"/>
      <c r="BS73" s="57"/>
      <c r="BT73" s="55"/>
      <c r="BU73" s="56"/>
    </row>
    <row r="74" spans="2:73" ht="16.2" customHeight="1" thickTop="1" thickBot="1" x14ac:dyDescent="0.25">
      <c r="B74" s="56">
        <v>103</v>
      </c>
      <c r="D74" s="58" t="s">
        <v>136</v>
      </c>
      <c r="E74" s="55" t="s">
        <v>3</v>
      </c>
      <c r="F74" s="57" t="s">
        <v>17</v>
      </c>
      <c r="G74" s="55" t="s">
        <v>5</v>
      </c>
      <c r="H74" s="35"/>
      <c r="I74" s="35"/>
      <c r="J74" s="40"/>
      <c r="K74" s="6"/>
      <c r="L74" s="48"/>
      <c r="M74" s="6"/>
      <c r="Y74" s="6"/>
      <c r="Z74" s="49"/>
      <c r="AA74" s="6"/>
      <c r="AB74" s="12"/>
      <c r="AC74" s="17"/>
      <c r="AD74" s="8"/>
      <c r="AF74" s="58" t="s">
        <v>137</v>
      </c>
      <c r="AG74" s="55" t="s">
        <v>3</v>
      </c>
      <c r="AH74" s="57" t="s">
        <v>53</v>
      </c>
      <c r="AI74" s="55" t="s">
        <v>5</v>
      </c>
      <c r="AJ74" s="56">
        <v>127</v>
      </c>
      <c r="AM74" s="56">
        <v>151</v>
      </c>
      <c r="AO74" s="58" t="s">
        <v>138</v>
      </c>
      <c r="AP74" s="55" t="s">
        <v>3</v>
      </c>
      <c r="AQ74" s="57" t="s">
        <v>36</v>
      </c>
      <c r="AR74" s="55" t="s">
        <v>5</v>
      </c>
      <c r="AS74" s="8"/>
      <c r="AT74" s="10"/>
      <c r="AU74" s="6"/>
      <c r="AV74" s="12"/>
      <c r="AW74" s="6"/>
      <c r="AX74" s="6"/>
      <c r="BJ74" s="6"/>
      <c r="BK74" s="6"/>
      <c r="BL74" s="14"/>
      <c r="BM74" s="12"/>
      <c r="BN74" s="17"/>
      <c r="BO74" s="8"/>
      <c r="BQ74" s="58" t="s">
        <v>131</v>
      </c>
      <c r="BR74" s="55" t="s">
        <v>3</v>
      </c>
      <c r="BS74" s="57" t="s">
        <v>53</v>
      </c>
      <c r="BT74" s="55" t="s">
        <v>5</v>
      </c>
      <c r="BU74" s="56">
        <v>175</v>
      </c>
    </row>
    <row r="75" spans="2:73" ht="16.2" customHeight="1" thickTop="1" thickBot="1" x14ac:dyDescent="0.25">
      <c r="B75" s="56"/>
      <c r="D75" s="58"/>
      <c r="E75" s="55"/>
      <c r="F75" s="57"/>
      <c r="G75" s="55"/>
      <c r="H75" s="6"/>
      <c r="I75" s="6"/>
      <c r="J75" s="6"/>
      <c r="K75" s="6"/>
      <c r="L75" s="38"/>
      <c r="M75" s="6"/>
      <c r="Y75" s="6"/>
      <c r="Z75" s="44"/>
      <c r="AA75" s="6"/>
      <c r="AB75" s="6"/>
      <c r="AC75" s="9"/>
      <c r="AD75" s="9"/>
      <c r="AF75" s="58"/>
      <c r="AG75" s="55"/>
      <c r="AH75" s="57"/>
      <c r="AI75" s="55"/>
      <c r="AJ75" s="56"/>
      <c r="AM75" s="56"/>
      <c r="AO75" s="58"/>
      <c r="AP75" s="55"/>
      <c r="AQ75" s="57"/>
      <c r="AR75" s="55"/>
      <c r="AS75" s="6"/>
      <c r="AT75" s="6"/>
      <c r="AU75" s="6"/>
      <c r="AV75" s="6"/>
      <c r="AW75" s="37"/>
      <c r="AX75" s="6"/>
      <c r="BJ75" s="6"/>
      <c r="BK75" s="12"/>
      <c r="BL75" s="6"/>
      <c r="BM75" s="6"/>
      <c r="BN75" s="9"/>
      <c r="BO75" s="9"/>
      <c r="BQ75" s="58"/>
      <c r="BR75" s="55"/>
      <c r="BS75" s="57"/>
      <c r="BT75" s="55"/>
      <c r="BU75" s="56"/>
    </row>
    <row r="76" spans="2:73" ht="16.2" customHeight="1" thickTop="1" thickBot="1" x14ac:dyDescent="0.25">
      <c r="B76" s="56">
        <v>104</v>
      </c>
      <c r="D76" s="58" t="s">
        <v>82</v>
      </c>
      <c r="E76" s="55" t="s">
        <v>3</v>
      </c>
      <c r="F76" s="57" t="s">
        <v>21</v>
      </c>
      <c r="G76" s="55" t="s">
        <v>5</v>
      </c>
      <c r="H76" s="35"/>
      <c r="I76" s="35"/>
      <c r="J76" s="6"/>
      <c r="K76" s="12"/>
      <c r="L76" s="14"/>
      <c r="M76" s="48"/>
      <c r="Y76" s="12"/>
      <c r="Z76" s="15"/>
      <c r="AA76" s="14"/>
      <c r="AB76" s="6"/>
      <c r="AC76" s="35"/>
      <c r="AD76" s="35"/>
      <c r="AF76" s="58" t="s">
        <v>139</v>
      </c>
      <c r="AG76" s="55" t="s">
        <v>3</v>
      </c>
      <c r="AH76" s="57" t="s">
        <v>7</v>
      </c>
      <c r="AI76" s="55" t="s">
        <v>5</v>
      </c>
      <c r="AJ76" s="56">
        <v>128</v>
      </c>
      <c r="AM76" s="56">
        <v>152</v>
      </c>
      <c r="AO76" s="58" t="s">
        <v>140</v>
      </c>
      <c r="AP76" s="55" t="s">
        <v>3</v>
      </c>
      <c r="AQ76" s="57" t="s">
        <v>21</v>
      </c>
      <c r="AR76" s="55" t="s">
        <v>5</v>
      </c>
      <c r="AS76" s="35"/>
      <c r="AT76" s="35"/>
      <c r="AU76" s="6"/>
      <c r="AV76" s="6"/>
      <c r="AW76" s="48"/>
      <c r="AX76" s="48"/>
      <c r="BJ76" s="6"/>
      <c r="BK76" s="43"/>
      <c r="BL76" s="6"/>
      <c r="BM76" s="6"/>
      <c r="BN76" s="35"/>
      <c r="BO76" s="35"/>
      <c r="BQ76" s="58" t="s">
        <v>141</v>
      </c>
      <c r="BR76" s="55" t="s">
        <v>3</v>
      </c>
      <c r="BS76" s="57" t="s">
        <v>32</v>
      </c>
      <c r="BT76" s="55" t="s">
        <v>5</v>
      </c>
      <c r="BU76" s="56">
        <v>176</v>
      </c>
    </row>
    <row r="77" spans="2:73" ht="16.2" customHeight="1" thickTop="1" thickBot="1" x14ac:dyDescent="0.25">
      <c r="B77" s="56"/>
      <c r="D77" s="58"/>
      <c r="E77" s="55"/>
      <c r="F77" s="57"/>
      <c r="G77" s="55"/>
      <c r="H77" s="6"/>
      <c r="I77" s="6"/>
      <c r="J77" s="38"/>
      <c r="K77" s="12"/>
      <c r="L77" s="14"/>
      <c r="M77" s="48"/>
      <c r="Y77" s="12"/>
      <c r="Z77" s="15"/>
      <c r="AA77" s="14"/>
      <c r="AB77" s="44"/>
      <c r="AC77" s="6"/>
      <c r="AD77" s="6"/>
      <c r="AF77" s="58"/>
      <c r="AG77" s="55"/>
      <c r="AH77" s="57"/>
      <c r="AI77" s="55"/>
      <c r="AJ77" s="56"/>
      <c r="AM77" s="56"/>
      <c r="AO77" s="58"/>
      <c r="AP77" s="55"/>
      <c r="AQ77" s="57"/>
      <c r="AR77" s="55"/>
      <c r="AS77" s="6"/>
      <c r="AT77" s="6"/>
      <c r="AU77" s="38"/>
      <c r="AV77" s="6"/>
      <c r="AW77" s="48"/>
      <c r="AX77" s="48"/>
      <c r="BJ77" s="6"/>
      <c r="BK77" s="50"/>
      <c r="BL77" s="6"/>
      <c r="BM77" s="44"/>
      <c r="BN77" s="6"/>
      <c r="BO77" s="6"/>
      <c r="BQ77" s="58"/>
      <c r="BR77" s="55"/>
      <c r="BS77" s="57"/>
      <c r="BT77" s="55"/>
      <c r="BU77" s="56"/>
    </row>
    <row r="78" spans="2:73" ht="16.2" customHeight="1" thickTop="1" thickBot="1" x14ac:dyDescent="0.25">
      <c r="B78" s="56">
        <v>105</v>
      </c>
      <c r="D78" s="58" t="s">
        <v>142</v>
      </c>
      <c r="E78" s="55" t="s">
        <v>3</v>
      </c>
      <c r="F78" s="57" t="s">
        <v>26</v>
      </c>
      <c r="G78" s="55" t="s">
        <v>5</v>
      </c>
      <c r="H78" s="6"/>
      <c r="I78" s="12"/>
      <c r="J78" s="14"/>
      <c r="K78" s="46"/>
      <c r="L78" s="6"/>
      <c r="M78" s="48"/>
      <c r="Y78" s="12"/>
      <c r="Z78" s="15"/>
      <c r="AA78" s="15"/>
      <c r="AB78" s="15"/>
      <c r="AC78" s="14"/>
      <c r="AD78" s="35"/>
      <c r="AF78" s="58" t="s">
        <v>143</v>
      </c>
      <c r="AG78" s="55" t="s">
        <v>3</v>
      </c>
      <c r="AH78" s="57" t="s">
        <v>45</v>
      </c>
      <c r="AI78" s="55" t="s">
        <v>5</v>
      </c>
      <c r="AJ78" s="56">
        <v>129</v>
      </c>
      <c r="AM78" s="56">
        <v>153</v>
      </c>
      <c r="AO78" s="58" t="s">
        <v>144</v>
      </c>
      <c r="AP78" s="55" t="s">
        <v>3</v>
      </c>
      <c r="AQ78" s="57" t="s">
        <v>83</v>
      </c>
      <c r="AR78" s="55" t="s">
        <v>5</v>
      </c>
      <c r="AS78" s="35"/>
      <c r="AT78" s="12"/>
      <c r="AU78" s="14"/>
      <c r="AV78" s="48"/>
      <c r="AW78" s="48"/>
      <c r="AX78" s="48"/>
      <c r="BJ78" s="6"/>
      <c r="BK78" s="50"/>
      <c r="BL78" s="12"/>
      <c r="BM78" s="15"/>
      <c r="BN78" s="14"/>
      <c r="BO78" s="8"/>
      <c r="BQ78" s="58" t="s">
        <v>145</v>
      </c>
      <c r="BR78" s="55" t="s">
        <v>3</v>
      </c>
      <c r="BS78" s="57" t="s">
        <v>7</v>
      </c>
      <c r="BT78" s="55" t="s">
        <v>5</v>
      </c>
      <c r="BU78" s="56">
        <v>177</v>
      </c>
    </row>
    <row r="79" spans="2:73" ht="16.2" customHeight="1" thickTop="1" thickBot="1" x14ac:dyDescent="0.25">
      <c r="B79" s="56"/>
      <c r="D79" s="58"/>
      <c r="E79" s="55"/>
      <c r="F79" s="57"/>
      <c r="G79" s="55"/>
      <c r="H79" s="9"/>
      <c r="I79" s="15"/>
      <c r="J79" s="6"/>
      <c r="K79" s="46"/>
      <c r="L79" s="6"/>
      <c r="M79" s="48"/>
      <c r="Y79" s="12"/>
      <c r="Z79" s="15"/>
      <c r="AA79" s="15"/>
      <c r="AB79" s="14"/>
      <c r="AC79" s="42"/>
      <c r="AD79" s="6"/>
      <c r="AF79" s="58"/>
      <c r="AG79" s="55"/>
      <c r="AH79" s="57"/>
      <c r="AI79" s="55"/>
      <c r="AJ79" s="56"/>
      <c r="AM79" s="56"/>
      <c r="AO79" s="58"/>
      <c r="AP79" s="55"/>
      <c r="AQ79" s="57"/>
      <c r="AR79" s="55"/>
      <c r="AS79" s="6"/>
      <c r="AT79" s="36"/>
      <c r="AU79" s="6"/>
      <c r="AV79" s="48"/>
      <c r="AW79" s="48"/>
      <c r="AX79" s="48"/>
      <c r="BJ79" s="6"/>
      <c r="BK79" s="50"/>
      <c r="BL79" s="12"/>
      <c r="BM79" s="14"/>
      <c r="BN79" s="15"/>
      <c r="BO79" s="9"/>
      <c r="BQ79" s="58"/>
      <c r="BR79" s="55"/>
      <c r="BS79" s="57"/>
      <c r="BT79" s="55"/>
      <c r="BU79" s="56"/>
    </row>
    <row r="80" spans="2:73" ht="16.2" customHeight="1" thickTop="1" thickBot="1" x14ac:dyDescent="0.25">
      <c r="B80" s="56">
        <v>106</v>
      </c>
      <c r="D80" s="58" t="s">
        <v>146</v>
      </c>
      <c r="E80" s="55" t="s">
        <v>3</v>
      </c>
      <c r="F80" s="57" t="s">
        <v>36</v>
      </c>
      <c r="G80" s="55" t="s">
        <v>5</v>
      </c>
      <c r="H80" s="35"/>
      <c r="I80" s="40"/>
      <c r="J80" s="6"/>
      <c r="K80" s="46"/>
      <c r="L80" s="6"/>
      <c r="M80" s="48"/>
      <c r="Y80" s="12"/>
      <c r="Z80" s="15"/>
      <c r="AA80" s="15"/>
      <c r="AB80" s="14"/>
      <c r="AC80" s="12"/>
      <c r="AD80" s="17"/>
      <c r="AF80" s="58" t="s">
        <v>47</v>
      </c>
      <c r="AG80" s="55" t="s">
        <v>3</v>
      </c>
      <c r="AH80" s="57" t="s">
        <v>11</v>
      </c>
      <c r="AI80" s="55" t="s">
        <v>5</v>
      </c>
      <c r="AJ80" s="56">
        <v>130</v>
      </c>
      <c r="AM80" s="56">
        <v>154</v>
      </c>
      <c r="AO80" s="58" t="s">
        <v>147</v>
      </c>
      <c r="AP80" s="55" t="s">
        <v>3</v>
      </c>
      <c r="AQ80" s="57" t="s">
        <v>61</v>
      </c>
      <c r="AR80" s="55" t="s">
        <v>5</v>
      </c>
      <c r="AS80" s="10"/>
      <c r="AT80" s="6"/>
      <c r="AU80" s="6"/>
      <c r="AV80" s="48"/>
      <c r="AW80" s="48"/>
      <c r="AX80" s="48"/>
      <c r="BJ80" s="6"/>
      <c r="BK80" s="50"/>
      <c r="BL80" s="12"/>
      <c r="BM80" s="14"/>
      <c r="BN80" s="41"/>
      <c r="BO80" s="35"/>
      <c r="BQ80" s="58" t="s">
        <v>148</v>
      </c>
      <c r="BR80" s="55" t="s">
        <v>3</v>
      </c>
      <c r="BS80" s="57" t="s">
        <v>64</v>
      </c>
      <c r="BT80" s="55" t="s">
        <v>5</v>
      </c>
      <c r="BU80" s="56">
        <v>178</v>
      </c>
    </row>
    <row r="81" spans="2:73" ht="16.2" customHeight="1" thickTop="1" thickBot="1" x14ac:dyDescent="0.25">
      <c r="B81" s="56"/>
      <c r="D81" s="58"/>
      <c r="E81" s="55"/>
      <c r="F81" s="57"/>
      <c r="G81" s="55"/>
      <c r="H81" s="6"/>
      <c r="I81" s="6"/>
      <c r="J81" s="6"/>
      <c r="K81" s="36"/>
      <c r="L81" s="6"/>
      <c r="M81" s="48"/>
      <c r="Y81" s="12"/>
      <c r="Z81" s="14"/>
      <c r="AA81" s="15"/>
      <c r="AB81" s="6"/>
      <c r="AC81" s="6"/>
      <c r="AD81" s="9"/>
      <c r="AF81" s="58"/>
      <c r="AG81" s="55"/>
      <c r="AH81" s="57"/>
      <c r="AI81" s="55"/>
      <c r="AJ81" s="56"/>
      <c r="AM81" s="56"/>
      <c r="AO81" s="58"/>
      <c r="AP81" s="55"/>
      <c r="AQ81" s="57"/>
      <c r="AR81" s="55"/>
      <c r="AS81" s="6"/>
      <c r="AT81" s="6"/>
      <c r="AU81" s="6"/>
      <c r="AV81" s="38"/>
      <c r="AW81" s="48"/>
      <c r="AX81" s="48"/>
      <c r="BJ81" s="6"/>
      <c r="BK81" s="50"/>
      <c r="BL81" s="39"/>
      <c r="BM81" s="6"/>
      <c r="BN81" s="6"/>
      <c r="BO81" s="6"/>
      <c r="BQ81" s="58"/>
      <c r="BR81" s="55"/>
      <c r="BS81" s="57"/>
      <c r="BT81" s="55"/>
      <c r="BU81" s="56"/>
    </row>
    <row r="82" spans="2:73" ht="16.2" customHeight="1" thickTop="1" thickBot="1" x14ac:dyDescent="0.25">
      <c r="B82" s="56">
        <v>107</v>
      </c>
      <c r="D82" s="58" t="s">
        <v>149</v>
      </c>
      <c r="E82" s="55" t="s">
        <v>3</v>
      </c>
      <c r="F82" s="57" t="s">
        <v>11</v>
      </c>
      <c r="G82" s="55" t="s">
        <v>5</v>
      </c>
      <c r="H82" s="35"/>
      <c r="I82" s="6"/>
      <c r="J82" s="12"/>
      <c r="K82" s="6"/>
      <c r="L82" s="6"/>
      <c r="M82" s="48"/>
      <c r="Y82" s="12"/>
      <c r="Z82" s="14"/>
      <c r="AA82" s="41"/>
      <c r="AB82" s="6"/>
      <c r="AC82" s="6"/>
      <c r="AD82" s="8"/>
      <c r="AF82" s="58" t="s">
        <v>150</v>
      </c>
      <c r="AG82" s="55" t="s">
        <v>3</v>
      </c>
      <c r="AH82" s="57" t="s">
        <v>19</v>
      </c>
      <c r="AI82" s="55" t="s">
        <v>5</v>
      </c>
      <c r="AJ82" s="56">
        <v>131</v>
      </c>
      <c r="AM82" s="56">
        <v>155</v>
      </c>
      <c r="AO82" s="58" t="s">
        <v>151</v>
      </c>
      <c r="AP82" s="55" t="s">
        <v>3</v>
      </c>
      <c r="AQ82" s="57" t="s">
        <v>13</v>
      </c>
      <c r="AR82" s="55" t="s">
        <v>5</v>
      </c>
      <c r="AS82" s="6"/>
      <c r="AT82" s="6"/>
      <c r="AU82" s="12"/>
      <c r="AV82" s="6"/>
      <c r="AW82" s="6"/>
      <c r="AX82" s="48"/>
      <c r="BJ82" s="12"/>
      <c r="BK82" s="14"/>
      <c r="BL82" s="49"/>
      <c r="BM82" s="6"/>
      <c r="BN82" s="6"/>
      <c r="BO82" s="8"/>
      <c r="BQ82" s="58" t="s">
        <v>66</v>
      </c>
      <c r="BR82" s="55" t="s">
        <v>3</v>
      </c>
      <c r="BS82" s="57" t="s">
        <v>36</v>
      </c>
      <c r="BT82" s="55" t="s">
        <v>5</v>
      </c>
      <c r="BU82" s="56">
        <v>179</v>
      </c>
    </row>
    <row r="83" spans="2:73" ht="16.2" customHeight="1" thickTop="1" thickBot="1" x14ac:dyDescent="0.25">
      <c r="B83" s="56"/>
      <c r="D83" s="58"/>
      <c r="E83" s="55"/>
      <c r="F83" s="57"/>
      <c r="G83" s="55"/>
      <c r="H83" s="6"/>
      <c r="I83" s="38"/>
      <c r="J83" s="12"/>
      <c r="K83" s="6"/>
      <c r="L83" s="6"/>
      <c r="M83" s="48"/>
      <c r="Y83" s="12"/>
      <c r="Z83" s="14"/>
      <c r="AA83" s="49"/>
      <c r="AB83" s="6"/>
      <c r="AC83" s="12"/>
      <c r="AD83" s="9"/>
      <c r="AF83" s="58"/>
      <c r="AG83" s="55"/>
      <c r="AH83" s="57"/>
      <c r="AI83" s="55"/>
      <c r="AJ83" s="56"/>
      <c r="AM83" s="56"/>
      <c r="AO83" s="58"/>
      <c r="AP83" s="55"/>
      <c r="AQ83" s="57"/>
      <c r="AR83" s="55"/>
      <c r="AS83" s="9"/>
      <c r="AT83" s="14"/>
      <c r="AU83" s="12"/>
      <c r="AV83" s="6"/>
      <c r="AW83" s="6"/>
      <c r="AX83" s="48"/>
      <c r="BJ83" s="12"/>
      <c r="BK83" s="14"/>
      <c r="BL83" s="49"/>
      <c r="BM83" s="6"/>
      <c r="BN83" s="10"/>
      <c r="BO83" s="11"/>
      <c r="BQ83" s="58"/>
      <c r="BR83" s="55"/>
      <c r="BS83" s="57"/>
      <c r="BT83" s="55"/>
      <c r="BU83" s="56"/>
    </row>
    <row r="84" spans="2:73" ht="16.2" customHeight="1" thickTop="1" thickBot="1" x14ac:dyDescent="0.25">
      <c r="B84" s="56">
        <v>108</v>
      </c>
      <c r="D84" s="58" t="s">
        <v>152</v>
      </c>
      <c r="E84" s="55" t="s">
        <v>3</v>
      </c>
      <c r="F84" s="57" t="s">
        <v>19</v>
      </c>
      <c r="G84" s="55" t="s">
        <v>5</v>
      </c>
      <c r="H84" s="10"/>
      <c r="I84" s="15"/>
      <c r="J84" s="15"/>
      <c r="K84" s="6"/>
      <c r="L84" s="6"/>
      <c r="M84" s="48"/>
      <c r="Q84" s="20"/>
      <c r="R84" s="18"/>
      <c r="T84" s="20"/>
      <c r="U84" s="18"/>
      <c r="Y84" s="12"/>
      <c r="Z84" s="14"/>
      <c r="AA84" s="49"/>
      <c r="AB84" s="6"/>
      <c r="AC84" s="43"/>
      <c r="AD84" s="35"/>
      <c r="AF84" s="58" t="s">
        <v>153</v>
      </c>
      <c r="AG84" s="55" t="s">
        <v>3</v>
      </c>
      <c r="AH84" s="57" t="s">
        <v>41</v>
      </c>
      <c r="AI84" s="55" t="s">
        <v>5</v>
      </c>
      <c r="AJ84" s="56">
        <v>132</v>
      </c>
      <c r="AM84" s="56">
        <v>156</v>
      </c>
      <c r="AO84" s="58" t="s">
        <v>154</v>
      </c>
      <c r="AP84" s="55" t="s">
        <v>3</v>
      </c>
      <c r="AQ84" s="57" t="s">
        <v>57</v>
      </c>
      <c r="AR84" s="55" t="s">
        <v>5</v>
      </c>
      <c r="AS84" s="35"/>
      <c r="AT84" s="45"/>
      <c r="AU84" s="12"/>
      <c r="AV84" s="6"/>
      <c r="AW84" s="6"/>
      <c r="AX84" s="48"/>
      <c r="BB84" s="20"/>
      <c r="BC84" s="18"/>
      <c r="BE84" s="20"/>
      <c r="BF84" s="18"/>
      <c r="BJ84" s="12"/>
      <c r="BK84" s="14"/>
      <c r="BL84" s="49"/>
      <c r="BM84" s="12"/>
      <c r="BN84" s="13"/>
      <c r="BO84" s="17"/>
      <c r="BQ84" s="58" t="s">
        <v>155</v>
      </c>
      <c r="BR84" s="55" t="s">
        <v>3</v>
      </c>
      <c r="BS84" s="57" t="s">
        <v>61</v>
      </c>
      <c r="BT84" s="55" t="s">
        <v>5</v>
      </c>
      <c r="BU84" s="56">
        <v>180</v>
      </c>
    </row>
    <row r="85" spans="2:73" ht="16.2" customHeight="1" thickTop="1" thickBot="1" x14ac:dyDescent="0.25">
      <c r="B85" s="56"/>
      <c r="D85" s="58"/>
      <c r="E85" s="55"/>
      <c r="F85" s="57"/>
      <c r="G85" s="55"/>
      <c r="H85" s="6"/>
      <c r="I85" s="6"/>
      <c r="J85" s="15"/>
      <c r="K85" s="6"/>
      <c r="L85" s="6"/>
      <c r="M85" s="48"/>
      <c r="Q85" s="18"/>
      <c r="R85" s="18"/>
      <c r="T85" s="18"/>
      <c r="U85" s="18"/>
      <c r="Y85" s="12"/>
      <c r="Z85" s="14"/>
      <c r="AA85" s="49"/>
      <c r="AB85" s="39"/>
      <c r="AC85" s="6"/>
      <c r="AD85" s="6"/>
      <c r="AF85" s="58"/>
      <c r="AG85" s="55"/>
      <c r="AH85" s="57"/>
      <c r="AI85" s="55"/>
      <c r="AJ85" s="56"/>
      <c r="AM85" s="56"/>
      <c r="AO85" s="58"/>
      <c r="AP85" s="55"/>
      <c r="AQ85" s="57"/>
      <c r="AR85" s="55"/>
      <c r="AS85" s="6"/>
      <c r="AT85" s="6"/>
      <c r="AU85" s="15"/>
      <c r="AV85" s="6"/>
      <c r="AW85" s="6"/>
      <c r="AX85" s="48"/>
      <c r="BB85" s="18"/>
      <c r="BC85" s="18"/>
      <c r="BE85" s="18"/>
      <c r="BF85" s="18"/>
      <c r="BJ85" s="12"/>
      <c r="BK85" s="14"/>
      <c r="BL85" s="49"/>
      <c r="BM85" s="39"/>
      <c r="BN85" s="6"/>
      <c r="BO85" s="9"/>
      <c r="BQ85" s="58"/>
      <c r="BR85" s="55"/>
      <c r="BS85" s="57"/>
      <c r="BT85" s="55"/>
      <c r="BU85" s="56"/>
    </row>
    <row r="86" spans="2:73" ht="16.2" customHeight="1" thickTop="1" thickBot="1" x14ac:dyDescent="0.25">
      <c r="B86" s="56">
        <v>109</v>
      </c>
      <c r="D86" s="58" t="s">
        <v>146</v>
      </c>
      <c r="E86" s="55" t="s">
        <v>3</v>
      </c>
      <c r="F86" s="57" t="s">
        <v>7</v>
      </c>
      <c r="G86" s="55" t="s">
        <v>5</v>
      </c>
      <c r="H86" s="35"/>
      <c r="I86" s="35"/>
      <c r="J86" s="40"/>
      <c r="K86" s="6"/>
      <c r="L86" s="6"/>
      <c r="M86" s="46"/>
      <c r="N86" s="51">
        <v>3</v>
      </c>
      <c r="O86" s="28"/>
      <c r="P86" s="28"/>
      <c r="Q86" s="28"/>
      <c r="R86" s="29"/>
      <c r="T86" s="30">
        <v>6</v>
      </c>
      <c r="U86" s="28"/>
      <c r="V86" s="28"/>
      <c r="W86" s="28"/>
      <c r="X86" s="29"/>
      <c r="Y86" s="12"/>
      <c r="Z86" s="14"/>
      <c r="AA86" s="6"/>
      <c r="AB86" s="49"/>
      <c r="AC86" s="35"/>
      <c r="AD86" s="35"/>
      <c r="AF86" s="58" t="s">
        <v>156</v>
      </c>
      <c r="AG86" s="55" t="s">
        <v>3</v>
      </c>
      <c r="AH86" s="57" t="s">
        <v>71</v>
      </c>
      <c r="AI86" s="55" t="s">
        <v>5</v>
      </c>
      <c r="AJ86" s="56">
        <v>133</v>
      </c>
      <c r="AM86" s="56">
        <v>157</v>
      </c>
      <c r="AO86" s="58" t="s">
        <v>157</v>
      </c>
      <c r="AP86" s="55" t="s">
        <v>3</v>
      </c>
      <c r="AQ86" s="57" t="s">
        <v>7</v>
      </c>
      <c r="AR86" s="55" t="s">
        <v>5</v>
      </c>
      <c r="AS86" s="35"/>
      <c r="AT86" s="35"/>
      <c r="AU86" s="40"/>
      <c r="AV86" s="6"/>
      <c r="AW86" s="6"/>
      <c r="AX86" s="46"/>
      <c r="AY86" s="51">
        <v>7</v>
      </c>
      <c r="AZ86" s="28"/>
      <c r="BA86" s="28"/>
      <c r="BB86" s="28"/>
      <c r="BC86" s="29"/>
      <c r="BE86" s="30">
        <v>2</v>
      </c>
      <c r="BF86" s="28"/>
      <c r="BG86" s="28"/>
      <c r="BH86" s="28"/>
      <c r="BI86" s="29"/>
      <c r="BJ86" s="12"/>
      <c r="BK86" s="14"/>
      <c r="BL86" s="6"/>
      <c r="BM86" s="49"/>
      <c r="BN86" s="35"/>
      <c r="BO86" s="35"/>
      <c r="BQ86" s="58" t="s">
        <v>42</v>
      </c>
      <c r="BR86" s="55" t="s">
        <v>3</v>
      </c>
      <c r="BS86" s="57" t="s">
        <v>71</v>
      </c>
      <c r="BT86" s="55" t="s">
        <v>5</v>
      </c>
      <c r="BU86" s="56">
        <v>181</v>
      </c>
    </row>
    <row r="87" spans="2:73" ht="16.2" customHeight="1" thickTop="1" x14ac:dyDescent="0.2">
      <c r="B87" s="56"/>
      <c r="D87" s="58"/>
      <c r="E87" s="55"/>
      <c r="F87" s="57"/>
      <c r="G87" s="55"/>
      <c r="H87" s="6"/>
      <c r="I87" s="6"/>
      <c r="J87" s="6"/>
      <c r="K87" s="6"/>
      <c r="L87" s="6"/>
      <c r="M87" s="46"/>
      <c r="N87" s="65" t="s">
        <v>291</v>
      </c>
      <c r="O87" s="65"/>
      <c r="P87" s="65"/>
      <c r="Q87" s="65"/>
      <c r="R87" s="66"/>
      <c r="S87" s="5"/>
      <c r="T87" s="67" t="s">
        <v>292</v>
      </c>
      <c r="U87" s="65"/>
      <c r="V87" s="65"/>
      <c r="W87" s="65"/>
      <c r="X87" s="66"/>
      <c r="Y87" s="12"/>
      <c r="Z87" s="14"/>
      <c r="AA87" s="6"/>
      <c r="AB87" s="6"/>
      <c r="AC87" s="6"/>
      <c r="AD87" s="6"/>
      <c r="AF87" s="58"/>
      <c r="AG87" s="55"/>
      <c r="AH87" s="57"/>
      <c r="AI87" s="55"/>
      <c r="AJ87" s="56"/>
      <c r="AM87" s="56"/>
      <c r="AO87" s="58"/>
      <c r="AP87" s="55"/>
      <c r="AQ87" s="57"/>
      <c r="AR87" s="55"/>
      <c r="AS87" s="6"/>
      <c r="AT87" s="6"/>
      <c r="AU87" s="6"/>
      <c r="AV87" s="6"/>
      <c r="AW87" s="6"/>
      <c r="AX87" s="46"/>
      <c r="AY87" s="65" t="s">
        <v>293</v>
      </c>
      <c r="AZ87" s="65"/>
      <c r="BA87" s="65"/>
      <c r="BB87" s="65"/>
      <c r="BC87" s="66"/>
      <c r="BD87" s="5"/>
      <c r="BE87" s="67" t="s">
        <v>295</v>
      </c>
      <c r="BF87" s="65"/>
      <c r="BG87" s="65"/>
      <c r="BH87" s="65"/>
      <c r="BI87" s="66"/>
      <c r="BJ87" s="12"/>
      <c r="BK87" s="14"/>
      <c r="BL87" s="6"/>
      <c r="BM87" s="6"/>
      <c r="BN87" s="6"/>
      <c r="BO87" s="6"/>
      <c r="BQ87" s="58"/>
      <c r="BR87" s="55"/>
      <c r="BS87" s="57"/>
      <c r="BT87" s="55"/>
      <c r="BU87" s="56"/>
    </row>
    <row r="88" spans="2:73" ht="16.2" customHeight="1" thickBot="1" x14ac:dyDescent="0.25">
      <c r="B88" s="56">
        <v>110</v>
      </c>
      <c r="D88" s="58" t="s">
        <v>158</v>
      </c>
      <c r="E88" s="55" t="s">
        <v>3</v>
      </c>
      <c r="F88" s="57" t="s">
        <v>32</v>
      </c>
      <c r="G88" s="55" t="s">
        <v>5</v>
      </c>
      <c r="H88" s="35"/>
      <c r="I88" s="35"/>
      <c r="J88" s="6"/>
      <c r="K88" s="6"/>
      <c r="L88" s="6"/>
      <c r="M88" s="36"/>
      <c r="N88" s="65"/>
      <c r="O88" s="65"/>
      <c r="P88" s="65"/>
      <c r="Q88" s="65"/>
      <c r="R88" s="66"/>
      <c r="S88" s="5"/>
      <c r="T88" s="67"/>
      <c r="U88" s="65"/>
      <c r="V88" s="65"/>
      <c r="W88" s="65"/>
      <c r="X88" s="65"/>
      <c r="Y88" s="15"/>
      <c r="Z88" s="6"/>
      <c r="AA88" s="6"/>
      <c r="AB88" s="6"/>
      <c r="AC88" s="35"/>
      <c r="AD88" s="35"/>
      <c r="AF88" s="58" t="s">
        <v>159</v>
      </c>
      <c r="AG88" s="55" t="s">
        <v>3</v>
      </c>
      <c r="AH88" s="57" t="s">
        <v>32</v>
      </c>
      <c r="AI88" s="55" t="s">
        <v>5</v>
      </c>
      <c r="AJ88" s="56">
        <v>134</v>
      </c>
      <c r="AM88" s="56">
        <v>158</v>
      </c>
      <c r="AO88" s="58" t="s">
        <v>160</v>
      </c>
      <c r="AP88" s="55" t="s">
        <v>3</v>
      </c>
      <c r="AQ88" s="57" t="s">
        <v>32</v>
      </c>
      <c r="AR88" s="55" t="s">
        <v>5</v>
      </c>
      <c r="AS88" s="6"/>
      <c r="AT88" s="6"/>
      <c r="AU88" s="6"/>
      <c r="AV88" s="6"/>
      <c r="AW88" s="6"/>
      <c r="AX88" s="36"/>
      <c r="AY88" s="65"/>
      <c r="AZ88" s="65"/>
      <c r="BA88" s="65"/>
      <c r="BB88" s="65"/>
      <c r="BC88" s="66"/>
      <c r="BD88" s="5"/>
      <c r="BE88" s="67"/>
      <c r="BF88" s="65"/>
      <c r="BG88" s="65"/>
      <c r="BH88" s="65"/>
      <c r="BI88" s="65"/>
      <c r="BJ88" s="15"/>
      <c r="BK88" s="6"/>
      <c r="BL88" s="6"/>
      <c r="BM88" s="6"/>
      <c r="BN88" s="8"/>
      <c r="BO88" s="8"/>
      <c r="BQ88" s="58" t="s">
        <v>161</v>
      </c>
      <c r="BR88" s="55" t="s">
        <v>3</v>
      </c>
      <c r="BS88" s="57" t="s">
        <v>41</v>
      </c>
      <c r="BT88" s="55" t="s">
        <v>5</v>
      </c>
      <c r="BU88" s="56">
        <v>182</v>
      </c>
    </row>
    <row r="89" spans="2:73" ht="16.2" customHeight="1" thickTop="1" thickBot="1" x14ac:dyDescent="0.25">
      <c r="B89" s="56"/>
      <c r="D89" s="58"/>
      <c r="E89" s="55"/>
      <c r="F89" s="57"/>
      <c r="G89" s="55"/>
      <c r="H89" s="6"/>
      <c r="I89" s="6"/>
      <c r="J89" s="38"/>
      <c r="K89" s="6"/>
      <c r="L89" s="12"/>
      <c r="M89" s="14"/>
      <c r="N89" s="67"/>
      <c r="O89" s="65"/>
      <c r="P89" s="65"/>
      <c r="Q89" s="65"/>
      <c r="R89" s="66"/>
      <c r="S89" s="5"/>
      <c r="T89" s="67"/>
      <c r="U89" s="65"/>
      <c r="V89" s="65"/>
      <c r="W89" s="65"/>
      <c r="X89" s="65"/>
      <c r="Y89" s="43"/>
      <c r="Z89" s="6"/>
      <c r="AA89" s="6"/>
      <c r="AB89" s="44"/>
      <c r="AC89" s="6"/>
      <c r="AD89" s="6"/>
      <c r="AF89" s="58"/>
      <c r="AG89" s="55"/>
      <c r="AH89" s="57"/>
      <c r="AI89" s="55"/>
      <c r="AJ89" s="56"/>
      <c r="AM89" s="56"/>
      <c r="AO89" s="58"/>
      <c r="AP89" s="55"/>
      <c r="AQ89" s="57"/>
      <c r="AR89" s="55"/>
      <c r="AS89" s="9"/>
      <c r="AT89" s="9"/>
      <c r="AU89" s="37"/>
      <c r="AV89" s="6"/>
      <c r="AW89" s="12"/>
      <c r="AX89" s="14"/>
      <c r="AY89" s="67"/>
      <c r="AZ89" s="65"/>
      <c r="BA89" s="65"/>
      <c r="BB89" s="65"/>
      <c r="BC89" s="66"/>
      <c r="BD89" s="5"/>
      <c r="BE89" s="67"/>
      <c r="BF89" s="65"/>
      <c r="BG89" s="65"/>
      <c r="BH89" s="65"/>
      <c r="BI89" s="65"/>
      <c r="BJ89" s="43"/>
      <c r="BK89" s="6"/>
      <c r="BL89" s="6"/>
      <c r="BM89" s="12"/>
      <c r="BN89" s="9"/>
      <c r="BO89" s="9"/>
      <c r="BQ89" s="58"/>
      <c r="BR89" s="55"/>
      <c r="BS89" s="57"/>
      <c r="BT89" s="55"/>
      <c r="BU89" s="56"/>
    </row>
    <row r="90" spans="2:73" ht="16.2" customHeight="1" thickTop="1" thickBot="1" x14ac:dyDescent="0.25">
      <c r="B90" s="56">
        <v>111</v>
      </c>
      <c r="D90" s="58" t="s">
        <v>162</v>
      </c>
      <c r="E90" s="55" t="s">
        <v>3</v>
      </c>
      <c r="F90" s="57" t="s">
        <v>28</v>
      </c>
      <c r="G90" s="55" t="s">
        <v>5</v>
      </c>
      <c r="H90" s="35"/>
      <c r="I90" s="12"/>
      <c r="J90" s="14"/>
      <c r="K90" s="48"/>
      <c r="L90" s="12"/>
      <c r="M90" s="14"/>
      <c r="N90" s="59" t="s">
        <v>290</v>
      </c>
      <c r="O90" s="60"/>
      <c r="P90" s="60"/>
      <c r="Q90" s="60"/>
      <c r="R90" s="61"/>
      <c r="S90" s="5"/>
      <c r="T90" s="59" t="s">
        <v>285</v>
      </c>
      <c r="U90" s="60"/>
      <c r="V90" s="60"/>
      <c r="W90" s="60"/>
      <c r="X90" s="60"/>
      <c r="Y90" s="50"/>
      <c r="Z90" s="6"/>
      <c r="AA90" s="6"/>
      <c r="AB90" s="15"/>
      <c r="AC90" s="14"/>
      <c r="AD90" s="35"/>
      <c r="AF90" s="58" t="s">
        <v>163</v>
      </c>
      <c r="AG90" s="55" t="s">
        <v>3</v>
      </c>
      <c r="AH90" s="57" t="s">
        <v>17</v>
      </c>
      <c r="AI90" s="55" t="s">
        <v>5</v>
      </c>
      <c r="AJ90" s="56">
        <v>135</v>
      </c>
      <c r="AM90" s="56">
        <v>159</v>
      </c>
      <c r="AO90" s="58" t="s">
        <v>164</v>
      </c>
      <c r="AP90" s="55" t="s">
        <v>3</v>
      </c>
      <c r="AQ90" s="57" t="s">
        <v>23</v>
      </c>
      <c r="AR90" s="55" t="s">
        <v>5</v>
      </c>
      <c r="AS90" s="6"/>
      <c r="AT90" s="6"/>
      <c r="AU90" s="48"/>
      <c r="AV90" s="48"/>
      <c r="AW90" s="12"/>
      <c r="AX90" s="14"/>
      <c r="AY90" s="59" t="s">
        <v>294</v>
      </c>
      <c r="AZ90" s="60"/>
      <c r="BA90" s="60"/>
      <c r="BB90" s="60"/>
      <c r="BC90" s="61"/>
      <c r="BD90" s="5"/>
      <c r="BE90" s="59" t="s">
        <v>285</v>
      </c>
      <c r="BF90" s="60"/>
      <c r="BG90" s="60"/>
      <c r="BH90" s="60"/>
      <c r="BI90" s="60"/>
      <c r="BJ90" s="50"/>
      <c r="BK90" s="6"/>
      <c r="BL90" s="6"/>
      <c r="BM90" s="43"/>
      <c r="BN90" s="6"/>
      <c r="BO90" s="35"/>
      <c r="BQ90" s="58" t="s">
        <v>165</v>
      </c>
      <c r="BR90" s="55" t="s">
        <v>3</v>
      </c>
      <c r="BS90" s="57" t="s">
        <v>21</v>
      </c>
      <c r="BT90" s="55" t="s">
        <v>5</v>
      </c>
      <c r="BU90" s="56">
        <v>183</v>
      </c>
    </row>
    <row r="91" spans="2:73" ht="16.2" customHeight="1" thickTop="1" thickBot="1" x14ac:dyDescent="0.25">
      <c r="B91" s="56"/>
      <c r="D91" s="58"/>
      <c r="E91" s="55"/>
      <c r="F91" s="57"/>
      <c r="G91" s="55"/>
      <c r="H91" s="6"/>
      <c r="I91" s="36"/>
      <c r="J91" s="6"/>
      <c r="K91" s="48"/>
      <c r="L91" s="12"/>
      <c r="M91" s="14"/>
      <c r="N91" s="62"/>
      <c r="O91" s="63"/>
      <c r="P91" s="63"/>
      <c r="Q91" s="63"/>
      <c r="R91" s="64"/>
      <c r="S91" s="5"/>
      <c r="T91" s="62"/>
      <c r="U91" s="63"/>
      <c r="V91" s="63"/>
      <c r="W91" s="63"/>
      <c r="X91" s="63"/>
      <c r="Y91" s="50"/>
      <c r="Z91" s="6"/>
      <c r="AA91" s="6"/>
      <c r="AB91" s="14"/>
      <c r="AC91" s="42"/>
      <c r="AD91" s="6"/>
      <c r="AF91" s="58"/>
      <c r="AG91" s="55"/>
      <c r="AH91" s="57"/>
      <c r="AI91" s="55"/>
      <c r="AJ91" s="56"/>
      <c r="AM91" s="56"/>
      <c r="AO91" s="58"/>
      <c r="AP91" s="55"/>
      <c r="AQ91" s="57"/>
      <c r="AR91" s="55"/>
      <c r="AS91" s="9"/>
      <c r="AT91" s="37"/>
      <c r="AU91" s="48"/>
      <c r="AV91" s="48"/>
      <c r="AW91" s="12"/>
      <c r="AX91" s="14"/>
      <c r="AY91" s="62"/>
      <c r="AZ91" s="63"/>
      <c r="BA91" s="63"/>
      <c r="BB91" s="63"/>
      <c r="BC91" s="64"/>
      <c r="BD91" s="5"/>
      <c r="BE91" s="62"/>
      <c r="BF91" s="63"/>
      <c r="BG91" s="63"/>
      <c r="BH91" s="63"/>
      <c r="BI91" s="63"/>
      <c r="BJ91" s="50"/>
      <c r="BK91" s="6"/>
      <c r="BL91" s="6"/>
      <c r="BM91" s="50"/>
      <c r="BN91" s="44"/>
      <c r="BO91" s="6"/>
      <c r="BQ91" s="58"/>
      <c r="BR91" s="55"/>
      <c r="BS91" s="57"/>
      <c r="BT91" s="55"/>
      <c r="BU91" s="56"/>
    </row>
    <row r="92" spans="2:73" ht="16.2" customHeight="1" thickTop="1" thickBot="1" x14ac:dyDescent="0.25">
      <c r="B92" s="56">
        <v>112</v>
      </c>
      <c r="D92" s="58" t="s">
        <v>166</v>
      </c>
      <c r="E92" s="55" t="s">
        <v>3</v>
      </c>
      <c r="F92" s="57" t="s">
        <v>19</v>
      </c>
      <c r="G92" s="55" t="s">
        <v>5</v>
      </c>
      <c r="H92" s="10"/>
      <c r="I92" s="6"/>
      <c r="J92" s="6"/>
      <c r="K92" s="48"/>
      <c r="L92" s="12"/>
      <c r="M92" s="14"/>
      <c r="Q92" s="20"/>
      <c r="R92" s="18"/>
      <c r="T92" s="20"/>
      <c r="U92" s="18"/>
      <c r="Y92" s="49"/>
      <c r="Z92" s="6"/>
      <c r="AA92" s="6"/>
      <c r="AB92" s="14"/>
      <c r="AC92" s="12"/>
      <c r="AD92" s="17"/>
      <c r="AF92" s="58" t="s">
        <v>167</v>
      </c>
      <c r="AG92" s="55" t="s">
        <v>3</v>
      </c>
      <c r="AH92" s="57" t="s">
        <v>19</v>
      </c>
      <c r="AI92" s="55" t="s">
        <v>5</v>
      </c>
      <c r="AJ92" s="56">
        <v>136</v>
      </c>
      <c r="AM92" s="56">
        <v>160</v>
      </c>
      <c r="AO92" s="58" t="s">
        <v>109</v>
      </c>
      <c r="AP92" s="55" t="s">
        <v>3</v>
      </c>
      <c r="AQ92" s="57" t="s">
        <v>7</v>
      </c>
      <c r="AR92" s="55" t="s">
        <v>5</v>
      </c>
      <c r="AS92" s="35"/>
      <c r="AT92" s="48"/>
      <c r="AU92" s="6"/>
      <c r="AV92" s="48"/>
      <c r="AW92" s="12"/>
      <c r="AX92" s="14"/>
      <c r="BB92" s="20"/>
      <c r="BC92" s="18"/>
      <c r="BE92" s="20"/>
      <c r="BF92" s="18"/>
      <c r="BJ92" s="49"/>
      <c r="BK92" s="6"/>
      <c r="BL92" s="6"/>
      <c r="BM92" s="14"/>
      <c r="BN92" s="12"/>
      <c r="BO92" s="17"/>
      <c r="BQ92" s="58" t="s">
        <v>168</v>
      </c>
      <c r="BR92" s="55" t="s">
        <v>3</v>
      </c>
      <c r="BS92" s="57" t="s">
        <v>19</v>
      </c>
      <c r="BT92" s="55" t="s">
        <v>5</v>
      </c>
      <c r="BU92" s="56">
        <v>184</v>
      </c>
    </row>
    <row r="93" spans="2:73" ht="16.2" customHeight="1" thickTop="1" thickBot="1" x14ac:dyDescent="0.25">
      <c r="B93" s="56"/>
      <c r="D93" s="58"/>
      <c r="E93" s="55"/>
      <c r="F93" s="57"/>
      <c r="G93" s="55"/>
      <c r="H93" s="6"/>
      <c r="I93" s="6"/>
      <c r="J93" s="6"/>
      <c r="K93" s="38"/>
      <c r="L93" s="12"/>
      <c r="M93" s="14"/>
      <c r="Q93" s="18"/>
      <c r="R93" s="18"/>
      <c r="T93" s="18"/>
      <c r="U93" s="18"/>
      <c r="Y93" s="49"/>
      <c r="Z93" s="6"/>
      <c r="AA93" s="12"/>
      <c r="AB93" s="6"/>
      <c r="AC93" s="6"/>
      <c r="AD93" s="9"/>
      <c r="AF93" s="58"/>
      <c r="AG93" s="55"/>
      <c r="AH93" s="57"/>
      <c r="AI93" s="55"/>
      <c r="AJ93" s="56"/>
      <c r="AM93" s="56"/>
      <c r="AO93" s="58"/>
      <c r="AP93" s="55"/>
      <c r="AQ93" s="57"/>
      <c r="AR93" s="55"/>
      <c r="AS93" s="6"/>
      <c r="AT93" s="6"/>
      <c r="AU93" s="6"/>
      <c r="AV93" s="38"/>
      <c r="AW93" s="12"/>
      <c r="AX93" s="14"/>
      <c r="BB93" s="18"/>
      <c r="BC93" s="18"/>
      <c r="BE93" s="18"/>
      <c r="BF93" s="18"/>
      <c r="BJ93" s="49"/>
      <c r="BK93" s="6"/>
      <c r="BL93" s="12"/>
      <c r="BM93" s="6"/>
      <c r="BN93" s="6"/>
      <c r="BO93" s="9"/>
      <c r="BQ93" s="58"/>
      <c r="BR93" s="55"/>
      <c r="BS93" s="57"/>
      <c r="BT93" s="55"/>
      <c r="BU93" s="56"/>
    </row>
    <row r="94" spans="2:73" ht="16.2" customHeight="1" thickTop="1" thickBot="1" x14ac:dyDescent="0.25">
      <c r="B94" s="56">
        <v>113</v>
      </c>
      <c r="D94" s="58" t="s">
        <v>169</v>
      </c>
      <c r="E94" s="55" t="s">
        <v>3</v>
      </c>
      <c r="F94" s="57" t="s">
        <v>23</v>
      </c>
      <c r="G94" s="55" t="s">
        <v>5</v>
      </c>
      <c r="H94" s="6"/>
      <c r="I94" s="6"/>
      <c r="J94" s="12"/>
      <c r="K94" s="15"/>
      <c r="L94" s="15"/>
      <c r="M94" s="14"/>
      <c r="Y94" s="49"/>
      <c r="Z94" s="6"/>
      <c r="AA94" s="43"/>
      <c r="AB94" s="6"/>
      <c r="AC94" s="6"/>
      <c r="AD94" s="35"/>
      <c r="AF94" s="58" t="s">
        <v>170</v>
      </c>
      <c r="AG94" s="55" t="s">
        <v>3</v>
      </c>
      <c r="AH94" s="57" t="s">
        <v>61</v>
      </c>
      <c r="AI94" s="55" t="s">
        <v>5</v>
      </c>
      <c r="AJ94" s="56">
        <v>137</v>
      </c>
      <c r="AM94" s="56">
        <v>161</v>
      </c>
      <c r="AO94" s="58" t="s">
        <v>171</v>
      </c>
      <c r="AP94" s="55" t="s">
        <v>3</v>
      </c>
      <c r="AQ94" s="57" t="s">
        <v>26</v>
      </c>
      <c r="AR94" s="55" t="s">
        <v>5</v>
      </c>
      <c r="AS94" s="6"/>
      <c r="AT94" s="6"/>
      <c r="AU94" s="12"/>
      <c r="AV94" s="14"/>
      <c r="AW94" s="46"/>
      <c r="AX94" s="6"/>
      <c r="BJ94" s="49"/>
      <c r="BK94" s="6"/>
      <c r="BL94" s="43"/>
      <c r="BM94" s="6"/>
      <c r="BN94" s="6"/>
      <c r="BO94" s="8"/>
      <c r="BQ94" s="58" t="s">
        <v>172</v>
      </c>
      <c r="BR94" s="55" t="s">
        <v>3</v>
      </c>
      <c r="BS94" s="57" t="s">
        <v>26</v>
      </c>
      <c r="BT94" s="55" t="s">
        <v>5</v>
      </c>
      <c r="BU94" s="56">
        <v>185</v>
      </c>
    </row>
    <row r="95" spans="2:73" ht="16.2" customHeight="1" thickTop="1" thickBot="1" x14ac:dyDescent="0.25">
      <c r="B95" s="56"/>
      <c r="D95" s="58"/>
      <c r="E95" s="55"/>
      <c r="F95" s="57"/>
      <c r="G95" s="55"/>
      <c r="H95" s="9"/>
      <c r="I95" s="14"/>
      <c r="J95" s="12"/>
      <c r="K95" s="15"/>
      <c r="L95" s="15"/>
      <c r="M95" s="14"/>
      <c r="Y95" s="49"/>
      <c r="Z95" s="6"/>
      <c r="AA95" s="50"/>
      <c r="AB95" s="6"/>
      <c r="AC95" s="44"/>
      <c r="AD95" s="6"/>
      <c r="AF95" s="58"/>
      <c r="AG95" s="55"/>
      <c r="AH95" s="57"/>
      <c r="AI95" s="55"/>
      <c r="AJ95" s="56"/>
      <c r="AM95" s="56"/>
      <c r="AO95" s="58"/>
      <c r="AP95" s="55"/>
      <c r="AQ95" s="57"/>
      <c r="AR95" s="55"/>
      <c r="AS95" s="9"/>
      <c r="AT95" s="14"/>
      <c r="AU95" s="12"/>
      <c r="AV95" s="14"/>
      <c r="AW95" s="46"/>
      <c r="AX95" s="6"/>
      <c r="BJ95" s="49"/>
      <c r="BK95" s="6"/>
      <c r="BL95" s="50"/>
      <c r="BM95" s="6"/>
      <c r="BN95" s="12"/>
      <c r="BO95" s="9"/>
      <c r="BQ95" s="58"/>
      <c r="BR95" s="55"/>
      <c r="BS95" s="57"/>
      <c r="BT95" s="55"/>
      <c r="BU95" s="56"/>
    </row>
    <row r="96" spans="2:73" ht="16.2" customHeight="1" thickTop="1" thickBot="1" x14ac:dyDescent="0.25">
      <c r="B96" s="56">
        <v>114</v>
      </c>
      <c r="D96" s="58" t="s">
        <v>173</v>
      </c>
      <c r="E96" s="55" t="s">
        <v>3</v>
      </c>
      <c r="F96" s="57" t="s">
        <v>7</v>
      </c>
      <c r="G96" s="55" t="s">
        <v>5</v>
      </c>
      <c r="H96" s="35"/>
      <c r="I96" s="45"/>
      <c r="J96" s="12"/>
      <c r="K96" s="15"/>
      <c r="L96" s="15"/>
      <c r="M96" s="14"/>
      <c r="Y96" s="49"/>
      <c r="Z96" s="6"/>
      <c r="AA96" s="50"/>
      <c r="AB96" s="12"/>
      <c r="AC96" s="15"/>
      <c r="AD96" s="17"/>
      <c r="AF96" s="58" t="s">
        <v>174</v>
      </c>
      <c r="AG96" s="55" t="s">
        <v>3</v>
      </c>
      <c r="AH96" s="57" t="s">
        <v>7</v>
      </c>
      <c r="AI96" s="55" t="s">
        <v>5</v>
      </c>
      <c r="AJ96" s="56">
        <v>138</v>
      </c>
      <c r="AM96" s="56">
        <v>162</v>
      </c>
      <c r="AO96" s="58" t="s">
        <v>175</v>
      </c>
      <c r="AP96" s="55" t="s">
        <v>3</v>
      </c>
      <c r="AQ96" s="57" t="s">
        <v>21</v>
      </c>
      <c r="AR96" s="55" t="s">
        <v>5</v>
      </c>
      <c r="AS96" s="35"/>
      <c r="AT96" s="45"/>
      <c r="AU96" s="12"/>
      <c r="AV96" s="14"/>
      <c r="AW96" s="46"/>
      <c r="AX96" s="6"/>
      <c r="BJ96" s="49"/>
      <c r="BK96" s="6"/>
      <c r="BL96" s="50"/>
      <c r="BM96" s="6"/>
      <c r="BN96" s="43"/>
      <c r="BO96" s="35"/>
      <c r="BQ96" s="58" t="s">
        <v>176</v>
      </c>
      <c r="BR96" s="55" t="s">
        <v>3</v>
      </c>
      <c r="BS96" s="57" t="s">
        <v>11</v>
      </c>
      <c r="BT96" s="55" t="s">
        <v>5</v>
      </c>
      <c r="BU96" s="56">
        <v>186</v>
      </c>
    </row>
    <row r="97" spans="2:73" ht="16.2" customHeight="1" thickTop="1" thickBot="1" x14ac:dyDescent="0.25">
      <c r="B97" s="56"/>
      <c r="D97" s="58"/>
      <c r="E97" s="55"/>
      <c r="F97" s="57"/>
      <c r="G97" s="55"/>
      <c r="H97" s="6"/>
      <c r="I97" s="6"/>
      <c r="J97" s="15"/>
      <c r="K97" s="12"/>
      <c r="L97" s="15"/>
      <c r="M97" s="14"/>
      <c r="Y97" s="49"/>
      <c r="Z97" s="6"/>
      <c r="AA97" s="50"/>
      <c r="AB97" s="39"/>
      <c r="AC97" s="6"/>
      <c r="AD97" s="9"/>
      <c r="AF97" s="58"/>
      <c r="AG97" s="55"/>
      <c r="AH97" s="57"/>
      <c r="AI97" s="55"/>
      <c r="AJ97" s="56"/>
      <c r="AM97" s="56"/>
      <c r="AO97" s="58"/>
      <c r="AP97" s="55"/>
      <c r="AQ97" s="57"/>
      <c r="AR97" s="55"/>
      <c r="AS97" s="6"/>
      <c r="AT97" s="6"/>
      <c r="AU97" s="15"/>
      <c r="AV97" s="6"/>
      <c r="AW97" s="46"/>
      <c r="AX97" s="6"/>
      <c r="BJ97" s="49"/>
      <c r="BK97" s="6"/>
      <c r="BL97" s="50"/>
      <c r="BM97" s="39"/>
      <c r="BN97" s="6"/>
      <c r="BO97" s="6"/>
      <c r="BQ97" s="58"/>
      <c r="BR97" s="55"/>
      <c r="BS97" s="57"/>
      <c r="BT97" s="55"/>
      <c r="BU97" s="56"/>
    </row>
    <row r="98" spans="2:73" ht="16.2" customHeight="1" thickTop="1" thickBot="1" x14ac:dyDescent="0.25">
      <c r="B98" s="56">
        <v>115</v>
      </c>
      <c r="D98" s="58" t="s">
        <v>177</v>
      </c>
      <c r="E98" s="55" t="s">
        <v>3</v>
      </c>
      <c r="F98" s="57" t="s">
        <v>13</v>
      </c>
      <c r="G98" s="55" t="s">
        <v>5</v>
      </c>
      <c r="H98" s="35"/>
      <c r="I98" s="35"/>
      <c r="J98" s="40"/>
      <c r="K98" s="12"/>
      <c r="L98" s="15"/>
      <c r="M98" s="14"/>
      <c r="Y98" s="49"/>
      <c r="Z98" s="12"/>
      <c r="AA98" s="14"/>
      <c r="AB98" s="49"/>
      <c r="AC98" s="35"/>
      <c r="AD98" s="35"/>
      <c r="AF98" s="58" t="s">
        <v>178</v>
      </c>
      <c r="AG98" s="55" t="s">
        <v>3</v>
      </c>
      <c r="AH98" s="57" t="s">
        <v>57</v>
      </c>
      <c r="AI98" s="55" t="s">
        <v>5</v>
      </c>
      <c r="AJ98" s="56">
        <v>139</v>
      </c>
      <c r="AM98" s="56">
        <v>163</v>
      </c>
      <c r="AO98" s="58" t="s">
        <v>179</v>
      </c>
      <c r="AP98" s="55" t="s">
        <v>3</v>
      </c>
      <c r="AQ98" s="57" t="s">
        <v>11</v>
      </c>
      <c r="AR98" s="55" t="s">
        <v>5</v>
      </c>
      <c r="AS98" s="35"/>
      <c r="AT98" s="35"/>
      <c r="AU98" s="40"/>
      <c r="AV98" s="6"/>
      <c r="AW98" s="46"/>
      <c r="AX98" s="6"/>
      <c r="BJ98" s="49"/>
      <c r="BK98" s="12"/>
      <c r="BL98" s="14"/>
      <c r="BM98" s="49"/>
      <c r="BN98" s="35"/>
      <c r="BO98" s="35"/>
      <c r="BQ98" s="58" t="s">
        <v>42</v>
      </c>
      <c r="BR98" s="55" t="s">
        <v>3</v>
      </c>
      <c r="BS98" s="57" t="s">
        <v>7</v>
      </c>
      <c r="BT98" s="55" t="s">
        <v>5</v>
      </c>
      <c r="BU98" s="56">
        <v>187</v>
      </c>
    </row>
    <row r="99" spans="2:73" ht="16.2" customHeight="1" thickTop="1" thickBot="1" x14ac:dyDescent="0.25">
      <c r="B99" s="56"/>
      <c r="D99" s="58"/>
      <c r="E99" s="55"/>
      <c r="F99" s="57"/>
      <c r="G99" s="55"/>
      <c r="H99" s="6"/>
      <c r="I99" s="6"/>
      <c r="J99" s="6"/>
      <c r="K99" s="6"/>
      <c r="L99" s="15"/>
      <c r="M99" s="6"/>
      <c r="O99" s="19"/>
      <c r="P99" s="19"/>
      <c r="Q99" s="20"/>
      <c r="R99" s="18"/>
      <c r="T99" s="20"/>
      <c r="U99" s="18"/>
      <c r="V99" s="19"/>
      <c r="W99" s="19"/>
      <c r="Y99" s="49"/>
      <c r="Z99" s="39"/>
      <c r="AA99" s="6"/>
      <c r="AB99" s="6"/>
      <c r="AC99" s="6"/>
      <c r="AD99" s="6"/>
      <c r="AF99" s="58"/>
      <c r="AG99" s="55"/>
      <c r="AH99" s="57"/>
      <c r="AI99" s="55"/>
      <c r="AJ99" s="56"/>
      <c r="AM99" s="56"/>
      <c r="AO99" s="58"/>
      <c r="AP99" s="55"/>
      <c r="AQ99" s="57"/>
      <c r="AR99" s="55"/>
      <c r="AS99" s="6"/>
      <c r="AT99" s="6"/>
      <c r="AU99" s="6"/>
      <c r="AV99" s="6"/>
      <c r="AW99" s="36"/>
      <c r="AX99" s="6"/>
      <c r="BJ99" s="49"/>
      <c r="BK99" s="39"/>
      <c r="BL99" s="6"/>
      <c r="BM99" s="6"/>
      <c r="BN99" s="6"/>
      <c r="BO99" s="6"/>
      <c r="BQ99" s="58"/>
      <c r="BR99" s="55"/>
      <c r="BS99" s="57"/>
      <c r="BT99" s="55"/>
      <c r="BU99" s="56"/>
    </row>
    <row r="100" spans="2:73" ht="16.2" customHeight="1" thickTop="1" thickBot="1" x14ac:dyDescent="0.25">
      <c r="B100" s="56">
        <v>116</v>
      </c>
      <c r="D100" s="58" t="s">
        <v>180</v>
      </c>
      <c r="E100" s="55" t="s">
        <v>3</v>
      </c>
      <c r="F100" s="57" t="s">
        <v>21</v>
      </c>
      <c r="G100" s="55" t="s">
        <v>5</v>
      </c>
      <c r="H100" s="6"/>
      <c r="I100" s="6"/>
      <c r="J100" s="6"/>
      <c r="K100" s="6"/>
      <c r="L100" s="40"/>
      <c r="M100" s="6"/>
      <c r="O100" s="19"/>
      <c r="P100" s="19"/>
      <c r="Q100" s="18"/>
      <c r="R100" s="18"/>
      <c r="T100" s="18"/>
      <c r="U100" s="18"/>
      <c r="V100" s="19"/>
      <c r="W100" s="19"/>
      <c r="Y100" s="6"/>
      <c r="Z100" s="49"/>
      <c r="AA100" s="6"/>
      <c r="AB100" s="6"/>
      <c r="AC100" s="35"/>
      <c r="AD100" s="35"/>
      <c r="AF100" s="58" t="s">
        <v>181</v>
      </c>
      <c r="AG100" s="55" t="s">
        <v>3</v>
      </c>
      <c r="AH100" s="57" t="s">
        <v>36</v>
      </c>
      <c r="AI100" s="55" t="s">
        <v>5</v>
      </c>
      <c r="AJ100" s="56">
        <v>140</v>
      </c>
      <c r="AM100" s="56">
        <v>164</v>
      </c>
      <c r="AO100" s="58" t="s">
        <v>182</v>
      </c>
      <c r="AP100" s="55" t="s">
        <v>3</v>
      </c>
      <c r="AQ100" s="57" t="s">
        <v>41</v>
      </c>
      <c r="AR100" s="55" t="s">
        <v>5</v>
      </c>
      <c r="AS100" s="6"/>
      <c r="AT100" s="6"/>
      <c r="AU100" s="6"/>
      <c r="AV100" s="12"/>
      <c r="AW100" s="6"/>
      <c r="AX100" s="6"/>
      <c r="BJ100" s="6"/>
      <c r="BK100" s="49"/>
      <c r="BL100" s="6"/>
      <c r="BM100" s="6"/>
      <c r="BN100" s="35"/>
      <c r="BO100" s="35"/>
      <c r="BQ100" s="58" t="s">
        <v>183</v>
      </c>
      <c r="BR100" s="55" t="s">
        <v>3</v>
      </c>
      <c r="BS100" s="57" t="s">
        <v>15</v>
      </c>
      <c r="BT100" s="55" t="s">
        <v>5</v>
      </c>
      <c r="BU100" s="56">
        <v>188</v>
      </c>
    </row>
    <row r="101" spans="2:73" ht="16.2" customHeight="1" thickTop="1" thickBot="1" x14ac:dyDescent="0.25">
      <c r="B101" s="56"/>
      <c r="D101" s="58"/>
      <c r="E101" s="55"/>
      <c r="F101" s="57"/>
      <c r="G101" s="55"/>
      <c r="H101" s="9"/>
      <c r="I101" s="9"/>
      <c r="J101" s="14"/>
      <c r="K101" s="6"/>
      <c r="L101" s="48"/>
      <c r="M101" s="6"/>
      <c r="O101" s="19"/>
      <c r="P101" s="19"/>
      <c r="Q101" s="20"/>
      <c r="R101" s="18"/>
      <c r="T101" s="20"/>
      <c r="U101" s="18"/>
      <c r="V101" s="19"/>
      <c r="W101" s="19"/>
      <c r="Y101" s="6"/>
      <c r="Z101" s="49"/>
      <c r="AA101" s="6"/>
      <c r="AB101" s="44"/>
      <c r="AC101" s="6"/>
      <c r="AD101" s="6"/>
      <c r="AF101" s="58"/>
      <c r="AG101" s="55"/>
      <c r="AH101" s="57"/>
      <c r="AI101" s="55"/>
      <c r="AJ101" s="56"/>
      <c r="AM101" s="56"/>
      <c r="AO101" s="58"/>
      <c r="AP101" s="55"/>
      <c r="AQ101" s="57"/>
      <c r="AR101" s="55"/>
      <c r="AS101" s="9"/>
      <c r="AT101" s="9"/>
      <c r="AU101" s="14"/>
      <c r="AV101" s="12"/>
      <c r="AW101" s="6"/>
      <c r="AX101" s="6"/>
      <c r="BJ101" s="6"/>
      <c r="BK101" s="49"/>
      <c r="BL101" s="6"/>
      <c r="BM101" s="44"/>
      <c r="BN101" s="6"/>
      <c r="BO101" s="6"/>
      <c r="BQ101" s="58"/>
      <c r="BR101" s="55"/>
      <c r="BS101" s="57"/>
      <c r="BT101" s="55"/>
      <c r="BU101" s="56"/>
    </row>
    <row r="102" spans="2:73" ht="16.2" customHeight="1" thickTop="1" thickBot="1" x14ac:dyDescent="0.25">
      <c r="B102" s="56">
        <v>117</v>
      </c>
      <c r="D102" s="58" t="s">
        <v>184</v>
      </c>
      <c r="E102" s="55" t="s">
        <v>3</v>
      </c>
      <c r="F102" s="57" t="s">
        <v>15</v>
      </c>
      <c r="G102" s="55" t="s">
        <v>5</v>
      </c>
      <c r="H102" s="6"/>
      <c r="I102" s="6"/>
      <c r="J102" s="45"/>
      <c r="K102" s="6"/>
      <c r="L102" s="48"/>
      <c r="M102" s="6"/>
      <c r="O102" s="19"/>
      <c r="P102" s="19"/>
      <c r="Q102" s="18"/>
      <c r="R102" s="18"/>
      <c r="T102" s="18"/>
      <c r="U102" s="18"/>
      <c r="V102" s="19"/>
      <c r="W102" s="19"/>
      <c r="Y102" s="6"/>
      <c r="Z102" s="49"/>
      <c r="AA102" s="12"/>
      <c r="AB102" s="15"/>
      <c r="AC102" s="14"/>
      <c r="AD102" s="35"/>
      <c r="AF102" s="58" t="s">
        <v>185</v>
      </c>
      <c r="AG102" s="55" t="s">
        <v>3</v>
      </c>
      <c r="AH102" s="57" t="s">
        <v>15</v>
      </c>
      <c r="AI102" s="55" t="s">
        <v>5</v>
      </c>
      <c r="AJ102" s="56">
        <v>141</v>
      </c>
      <c r="AM102" s="56">
        <v>165</v>
      </c>
      <c r="AO102" s="58" t="s">
        <v>186</v>
      </c>
      <c r="AP102" s="55" t="s">
        <v>3</v>
      </c>
      <c r="AQ102" s="57" t="s">
        <v>19</v>
      </c>
      <c r="AR102" s="55" t="s">
        <v>5</v>
      </c>
      <c r="AS102" s="35"/>
      <c r="AT102" s="6"/>
      <c r="AU102" s="45"/>
      <c r="AV102" s="12"/>
      <c r="AW102" s="6"/>
      <c r="AX102" s="6"/>
      <c r="BJ102" s="6"/>
      <c r="BK102" s="49"/>
      <c r="BL102" s="12"/>
      <c r="BM102" s="15"/>
      <c r="BN102" s="14"/>
      <c r="BO102" s="35"/>
      <c r="BQ102" s="58" t="s">
        <v>187</v>
      </c>
      <c r="BR102" s="55" t="s">
        <v>3</v>
      </c>
      <c r="BS102" s="57" t="s">
        <v>17</v>
      </c>
      <c r="BT102" s="55" t="s">
        <v>5</v>
      </c>
      <c r="BU102" s="56">
        <v>189</v>
      </c>
    </row>
    <row r="103" spans="2:73" ht="16.2" customHeight="1" thickTop="1" thickBot="1" x14ac:dyDescent="0.25">
      <c r="B103" s="56"/>
      <c r="D103" s="58"/>
      <c r="E103" s="55"/>
      <c r="F103" s="57"/>
      <c r="G103" s="55"/>
      <c r="H103" s="9"/>
      <c r="I103" s="37"/>
      <c r="J103" s="46"/>
      <c r="K103" s="6"/>
      <c r="L103" s="48"/>
      <c r="M103" s="6"/>
      <c r="O103" s="19"/>
      <c r="P103" s="19"/>
      <c r="Q103" s="20"/>
      <c r="R103" s="18"/>
      <c r="T103" s="20"/>
      <c r="U103" s="18"/>
      <c r="V103" s="19"/>
      <c r="W103" s="19"/>
      <c r="Y103" s="6"/>
      <c r="Z103" s="49"/>
      <c r="AA103" s="12"/>
      <c r="AB103" s="14"/>
      <c r="AC103" s="42"/>
      <c r="AD103" s="6"/>
      <c r="AF103" s="58"/>
      <c r="AG103" s="55"/>
      <c r="AH103" s="57"/>
      <c r="AI103" s="55"/>
      <c r="AJ103" s="56"/>
      <c r="AM103" s="56"/>
      <c r="AO103" s="58"/>
      <c r="AP103" s="55"/>
      <c r="AQ103" s="57"/>
      <c r="AR103" s="55"/>
      <c r="AS103" s="6"/>
      <c r="AT103" s="38"/>
      <c r="AU103" s="46"/>
      <c r="AV103" s="12"/>
      <c r="AW103" s="6"/>
      <c r="AX103" s="6"/>
      <c r="BJ103" s="6"/>
      <c r="BK103" s="49"/>
      <c r="BL103" s="12"/>
      <c r="BM103" s="14"/>
      <c r="BN103" s="42"/>
      <c r="BO103" s="6"/>
      <c r="BQ103" s="58"/>
      <c r="BR103" s="55"/>
      <c r="BS103" s="57"/>
      <c r="BT103" s="55"/>
      <c r="BU103" s="56"/>
    </row>
    <row r="104" spans="2:73" ht="16.2" customHeight="1" thickTop="1" thickBot="1" x14ac:dyDescent="0.25">
      <c r="B104" s="56">
        <v>118</v>
      </c>
      <c r="D104" s="58" t="s">
        <v>177</v>
      </c>
      <c r="E104" s="55" t="s">
        <v>3</v>
      </c>
      <c r="F104" s="57" t="s">
        <v>7</v>
      </c>
      <c r="G104" s="55" t="s">
        <v>5</v>
      </c>
      <c r="H104" s="35"/>
      <c r="I104" s="48"/>
      <c r="J104" s="12"/>
      <c r="K104" s="14"/>
      <c r="L104" s="48"/>
      <c r="M104" s="6"/>
      <c r="O104" s="19"/>
      <c r="P104" s="19"/>
      <c r="Q104" s="18"/>
      <c r="R104" s="18"/>
      <c r="T104" s="18"/>
      <c r="U104" s="18"/>
      <c r="V104" s="19"/>
      <c r="W104" s="19"/>
      <c r="Y104" s="6"/>
      <c r="Z104" s="49"/>
      <c r="AA104" s="12"/>
      <c r="AB104" s="14"/>
      <c r="AC104" s="12"/>
      <c r="AD104" s="17"/>
      <c r="AF104" s="58" t="s">
        <v>188</v>
      </c>
      <c r="AG104" s="55" t="s">
        <v>3</v>
      </c>
      <c r="AH104" s="57" t="s">
        <v>21</v>
      </c>
      <c r="AI104" s="55" t="s">
        <v>5</v>
      </c>
      <c r="AJ104" s="56">
        <v>142</v>
      </c>
      <c r="AM104" s="56">
        <v>166</v>
      </c>
      <c r="AO104" s="58" t="s">
        <v>189</v>
      </c>
      <c r="AP104" s="55" t="s">
        <v>3</v>
      </c>
      <c r="AQ104" s="57" t="s">
        <v>15</v>
      </c>
      <c r="AR104" s="55" t="s">
        <v>5</v>
      </c>
      <c r="AS104" s="10"/>
      <c r="AT104" s="6"/>
      <c r="AU104" s="12"/>
      <c r="AV104" s="15"/>
      <c r="AW104" s="6"/>
      <c r="AX104" s="6"/>
      <c r="BJ104" s="6"/>
      <c r="BK104" s="49"/>
      <c r="BL104" s="12"/>
      <c r="BM104" s="14"/>
      <c r="BN104" s="12"/>
      <c r="BO104" s="17"/>
      <c r="BQ104" s="58" t="s">
        <v>190</v>
      </c>
      <c r="BR104" s="55" t="s">
        <v>3</v>
      </c>
      <c r="BS104" s="57" t="s">
        <v>36</v>
      </c>
      <c r="BT104" s="55" t="s">
        <v>5</v>
      </c>
      <c r="BU104" s="56">
        <v>190</v>
      </c>
    </row>
    <row r="105" spans="2:73" ht="16.2" customHeight="1" thickTop="1" thickBot="1" x14ac:dyDescent="0.25">
      <c r="B105" s="56"/>
      <c r="D105" s="58"/>
      <c r="E105" s="55"/>
      <c r="F105" s="57"/>
      <c r="G105" s="55"/>
      <c r="H105" s="6"/>
      <c r="I105" s="6"/>
      <c r="J105" s="6"/>
      <c r="K105" s="37"/>
      <c r="L105" s="48"/>
      <c r="M105" s="6"/>
      <c r="O105" s="21"/>
      <c r="P105" s="21"/>
      <c r="Q105" s="20"/>
      <c r="R105" s="18"/>
      <c r="T105" s="20"/>
      <c r="U105" s="18"/>
      <c r="V105" s="21"/>
      <c r="W105" s="21"/>
      <c r="Y105" s="6"/>
      <c r="Z105" s="49"/>
      <c r="AA105" s="39"/>
      <c r="AB105" s="6"/>
      <c r="AC105" s="6"/>
      <c r="AD105" s="9"/>
      <c r="AF105" s="58"/>
      <c r="AG105" s="55"/>
      <c r="AH105" s="57"/>
      <c r="AI105" s="55"/>
      <c r="AJ105" s="56"/>
      <c r="AM105" s="56"/>
      <c r="AO105" s="58"/>
      <c r="AP105" s="55"/>
      <c r="AQ105" s="57"/>
      <c r="AR105" s="55"/>
      <c r="AS105" s="6"/>
      <c r="AT105" s="6"/>
      <c r="AU105" s="6"/>
      <c r="AV105" s="15"/>
      <c r="AW105" s="6"/>
      <c r="AX105" s="6"/>
      <c r="BJ105" s="6"/>
      <c r="BK105" s="49"/>
      <c r="BL105" s="39"/>
      <c r="BM105" s="6"/>
      <c r="BN105" s="6"/>
      <c r="BO105" s="9"/>
      <c r="BQ105" s="58"/>
      <c r="BR105" s="55"/>
      <c r="BS105" s="57"/>
      <c r="BT105" s="55"/>
      <c r="BU105" s="56"/>
    </row>
    <row r="106" spans="2:73" ht="16.2" customHeight="1" thickTop="1" thickBot="1" x14ac:dyDescent="0.25">
      <c r="B106" s="56">
        <v>119</v>
      </c>
      <c r="D106" s="58" t="s">
        <v>191</v>
      </c>
      <c r="E106" s="55" t="s">
        <v>3</v>
      </c>
      <c r="F106" s="57" t="s">
        <v>36</v>
      </c>
      <c r="G106" s="55" t="s">
        <v>5</v>
      </c>
      <c r="H106" s="35"/>
      <c r="I106" s="6"/>
      <c r="J106" s="6"/>
      <c r="K106" s="48"/>
      <c r="L106" s="6"/>
      <c r="M106" s="6"/>
      <c r="O106" s="21"/>
      <c r="P106" s="21"/>
      <c r="Q106" s="18"/>
      <c r="R106" s="18"/>
      <c r="T106" s="18"/>
      <c r="U106" s="18"/>
      <c r="V106" s="21"/>
      <c r="W106" s="21"/>
      <c r="Y106" s="6"/>
      <c r="Z106" s="6"/>
      <c r="AA106" s="49"/>
      <c r="AB106" s="6"/>
      <c r="AC106" s="6"/>
      <c r="AD106" s="35"/>
      <c r="AF106" s="58" t="s">
        <v>75</v>
      </c>
      <c r="AG106" s="55" t="s">
        <v>3</v>
      </c>
      <c r="AH106" s="57" t="s">
        <v>7</v>
      </c>
      <c r="AI106" s="55" t="s">
        <v>5</v>
      </c>
      <c r="AJ106" s="56">
        <v>143</v>
      </c>
      <c r="AM106" s="56">
        <v>167</v>
      </c>
      <c r="AO106" s="58" t="s">
        <v>192</v>
      </c>
      <c r="AP106" s="55" t="s">
        <v>3</v>
      </c>
      <c r="AQ106" s="57" t="s">
        <v>7</v>
      </c>
      <c r="AR106" s="55" t="s">
        <v>5</v>
      </c>
      <c r="AS106" s="35"/>
      <c r="AT106" s="6"/>
      <c r="AU106" s="6"/>
      <c r="AV106" s="40"/>
      <c r="AW106" s="6"/>
      <c r="AX106" s="6"/>
      <c r="BJ106" s="6"/>
      <c r="BK106" s="6"/>
      <c r="BL106" s="49"/>
      <c r="BM106" s="6"/>
      <c r="BN106" s="6"/>
      <c r="BO106" s="34"/>
      <c r="BQ106" s="58" t="s">
        <v>193</v>
      </c>
      <c r="BR106" s="55" t="s">
        <v>3</v>
      </c>
      <c r="BS106" s="57" t="s">
        <v>13</v>
      </c>
      <c r="BT106" s="55" t="s">
        <v>5</v>
      </c>
      <c r="BU106" s="56">
        <v>191</v>
      </c>
    </row>
    <row r="107" spans="2:73" ht="16.2" customHeight="1" thickTop="1" thickBot="1" x14ac:dyDescent="0.25">
      <c r="B107" s="56"/>
      <c r="D107" s="58"/>
      <c r="E107" s="55"/>
      <c r="F107" s="57"/>
      <c r="G107" s="55"/>
      <c r="H107" s="6"/>
      <c r="I107" s="38"/>
      <c r="J107" s="6"/>
      <c r="K107" s="48"/>
      <c r="L107" s="6"/>
      <c r="M107" s="6"/>
      <c r="Q107" s="20"/>
      <c r="R107" s="18"/>
      <c r="T107" s="20"/>
      <c r="U107" s="18"/>
      <c r="Y107" s="6"/>
      <c r="Z107" s="6"/>
      <c r="AA107" s="49"/>
      <c r="AB107" s="6"/>
      <c r="AC107" s="44"/>
      <c r="AD107" s="6"/>
      <c r="AF107" s="58"/>
      <c r="AG107" s="55"/>
      <c r="AH107" s="57"/>
      <c r="AI107" s="55"/>
      <c r="AJ107" s="56"/>
      <c r="AM107" s="56"/>
      <c r="AO107" s="58"/>
      <c r="AP107" s="55"/>
      <c r="AQ107" s="57"/>
      <c r="AR107" s="55"/>
      <c r="AS107" s="6"/>
      <c r="AT107" s="38"/>
      <c r="AU107" s="6"/>
      <c r="AV107" s="48"/>
      <c r="AW107" s="6"/>
      <c r="AX107" s="6"/>
      <c r="BJ107" s="6"/>
      <c r="BK107" s="6"/>
      <c r="BL107" s="49"/>
      <c r="BM107" s="6"/>
      <c r="BN107" s="47"/>
      <c r="BO107" s="6"/>
      <c r="BQ107" s="58"/>
      <c r="BR107" s="55"/>
      <c r="BS107" s="57"/>
      <c r="BT107" s="55"/>
      <c r="BU107" s="56"/>
    </row>
    <row r="108" spans="2:73" ht="16.2" customHeight="1" thickTop="1" thickBot="1" x14ac:dyDescent="0.25">
      <c r="B108" s="56">
        <v>120</v>
      </c>
      <c r="D108" s="58" t="s">
        <v>194</v>
      </c>
      <c r="E108" s="55" t="s">
        <v>3</v>
      </c>
      <c r="F108" s="57" t="s">
        <v>79</v>
      </c>
      <c r="G108" s="55" t="s">
        <v>5</v>
      </c>
      <c r="H108" s="10"/>
      <c r="I108" s="15"/>
      <c r="J108" s="14"/>
      <c r="K108" s="48"/>
      <c r="L108" s="6"/>
      <c r="M108" s="6"/>
      <c r="Q108" s="18"/>
      <c r="R108" s="18"/>
      <c r="T108" s="18"/>
      <c r="U108" s="18"/>
      <c r="Y108" s="6"/>
      <c r="Z108" s="6"/>
      <c r="AA108" s="49"/>
      <c r="AB108" s="12"/>
      <c r="AC108" s="15"/>
      <c r="AD108" s="17"/>
      <c r="AF108" s="58" t="s">
        <v>195</v>
      </c>
      <c r="AG108" s="55" t="s">
        <v>3</v>
      </c>
      <c r="AH108" s="57" t="s">
        <v>28</v>
      </c>
      <c r="AI108" s="55" t="s">
        <v>5</v>
      </c>
      <c r="AJ108" s="56">
        <v>144</v>
      </c>
      <c r="AM108" s="56">
        <v>168</v>
      </c>
      <c r="AO108" s="58" t="s">
        <v>196</v>
      </c>
      <c r="AP108" s="55" t="s">
        <v>3</v>
      </c>
      <c r="AQ108" s="57" t="s">
        <v>45</v>
      </c>
      <c r="AR108" s="55" t="s">
        <v>5</v>
      </c>
      <c r="AS108" s="10"/>
      <c r="AT108" s="14"/>
      <c r="AU108" s="48"/>
      <c r="AV108" s="48"/>
      <c r="AW108" s="6"/>
      <c r="AX108" s="6"/>
      <c r="BJ108" s="6"/>
      <c r="BK108" s="6"/>
      <c r="BL108" s="49"/>
      <c r="BM108" s="6"/>
      <c r="BN108" s="43"/>
      <c r="BO108" s="35"/>
      <c r="BQ108" s="58" t="s">
        <v>197</v>
      </c>
      <c r="BR108" s="55" t="s">
        <v>3</v>
      </c>
      <c r="BS108" s="57" t="s">
        <v>45</v>
      </c>
      <c r="BT108" s="55" t="s">
        <v>5</v>
      </c>
      <c r="BU108" s="56">
        <v>192</v>
      </c>
    </row>
    <row r="109" spans="2:73" ht="16.2" customHeight="1" thickTop="1" thickBot="1" x14ac:dyDescent="0.25">
      <c r="B109" s="56"/>
      <c r="D109" s="58"/>
      <c r="E109" s="55"/>
      <c r="F109" s="57"/>
      <c r="G109" s="55"/>
      <c r="H109" s="6"/>
      <c r="I109" s="6"/>
      <c r="J109" s="37"/>
      <c r="K109" s="48"/>
      <c r="L109" s="6"/>
      <c r="M109" s="6"/>
      <c r="Y109" s="6"/>
      <c r="Z109" s="6"/>
      <c r="AA109" s="49"/>
      <c r="AB109" s="39"/>
      <c r="AC109" s="6"/>
      <c r="AD109" s="9"/>
      <c r="AF109" s="58"/>
      <c r="AG109" s="55"/>
      <c r="AH109" s="57"/>
      <c r="AI109" s="55"/>
      <c r="AJ109" s="56"/>
      <c r="AM109" s="56"/>
      <c r="AO109" s="58"/>
      <c r="AP109" s="55"/>
      <c r="AQ109" s="57"/>
      <c r="AR109" s="55"/>
      <c r="AS109" s="6"/>
      <c r="AT109" s="6"/>
      <c r="AU109" s="38"/>
      <c r="AV109" s="48"/>
      <c r="AW109" s="6"/>
      <c r="AX109" s="6"/>
      <c r="BJ109" s="6"/>
      <c r="BK109" s="6"/>
      <c r="BL109" s="49"/>
      <c r="BM109" s="39"/>
      <c r="BN109" s="6"/>
      <c r="BO109" s="6"/>
      <c r="BQ109" s="58"/>
      <c r="BR109" s="55"/>
      <c r="BS109" s="57"/>
      <c r="BT109" s="55"/>
      <c r="BU109" s="56"/>
    </row>
    <row r="110" spans="2:73" ht="16.2" customHeight="1" thickTop="1" thickBot="1" x14ac:dyDescent="0.25">
      <c r="B110" s="56">
        <v>121</v>
      </c>
      <c r="D110" s="58" t="s">
        <v>198</v>
      </c>
      <c r="E110" s="55" t="s">
        <v>3</v>
      </c>
      <c r="F110" s="57" t="s">
        <v>4</v>
      </c>
      <c r="G110" s="55" t="s">
        <v>5</v>
      </c>
      <c r="H110" s="35"/>
      <c r="I110" s="35"/>
      <c r="J110" s="48"/>
      <c r="K110" s="6"/>
      <c r="L110" s="6"/>
      <c r="M110" s="6"/>
      <c r="O110" s="22"/>
      <c r="P110" s="23"/>
      <c r="Q110" s="23"/>
      <c r="R110" s="23"/>
      <c r="S110" s="23"/>
      <c r="T110" s="23"/>
      <c r="U110" s="23"/>
      <c r="V110" s="23"/>
      <c r="W110" s="22"/>
      <c r="Y110" s="6"/>
      <c r="Z110" s="6"/>
      <c r="AA110" s="6"/>
      <c r="AB110" s="49"/>
      <c r="AC110" s="35"/>
      <c r="AD110" s="35"/>
      <c r="AF110" s="58" t="s">
        <v>199</v>
      </c>
      <c r="AG110" s="55" t="s">
        <v>3</v>
      </c>
      <c r="AH110" s="57" t="s">
        <v>4</v>
      </c>
      <c r="AI110" s="55" t="s">
        <v>5</v>
      </c>
      <c r="AJ110" s="56">
        <v>145</v>
      </c>
      <c r="AM110" s="56">
        <v>169</v>
      </c>
      <c r="AO110" s="58" t="s">
        <v>200</v>
      </c>
      <c r="AP110" s="55" t="s">
        <v>3</v>
      </c>
      <c r="AQ110" s="57" t="s">
        <v>4</v>
      </c>
      <c r="AR110" s="55" t="s">
        <v>5</v>
      </c>
      <c r="AS110" s="8"/>
      <c r="AT110" s="10"/>
      <c r="AU110" s="6"/>
      <c r="AV110" s="6"/>
      <c r="AW110" s="6"/>
      <c r="AX110" s="6"/>
      <c r="BJ110" s="6"/>
      <c r="BK110" s="6"/>
      <c r="BL110" s="6"/>
      <c r="BM110" s="49"/>
      <c r="BN110" s="35"/>
      <c r="BO110" s="35"/>
      <c r="BQ110" s="58" t="s">
        <v>201</v>
      </c>
      <c r="BR110" s="55" t="s">
        <v>3</v>
      </c>
      <c r="BS110" s="57" t="s">
        <v>4</v>
      </c>
      <c r="BT110" s="55" t="s">
        <v>5</v>
      </c>
      <c r="BU110" s="56">
        <v>193</v>
      </c>
    </row>
    <row r="111" spans="2:73" ht="16.2" customHeight="1" thickTop="1" x14ac:dyDescent="0.2">
      <c r="B111" s="56"/>
      <c r="D111" s="58"/>
      <c r="E111" s="55"/>
      <c r="F111" s="57"/>
      <c r="G111" s="55"/>
      <c r="H111" s="6"/>
      <c r="I111" s="6"/>
      <c r="J111" s="6"/>
      <c r="K111" s="6"/>
      <c r="L111" s="6"/>
      <c r="M111" s="6"/>
      <c r="O111" s="22"/>
      <c r="P111" s="23"/>
      <c r="Q111" s="23"/>
      <c r="R111" s="23"/>
      <c r="S111" s="23"/>
      <c r="T111" s="23"/>
      <c r="U111" s="23"/>
      <c r="V111" s="23"/>
      <c r="W111" s="22"/>
      <c r="Y111" s="6"/>
      <c r="Z111" s="6"/>
      <c r="AA111" s="6"/>
      <c r="AB111" s="6"/>
      <c r="AC111" s="6"/>
      <c r="AD111" s="6"/>
      <c r="AF111" s="58"/>
      <c r="AG111" s="55"/>
      <c r="AH111" s="57"/>
      <c r="AI111" s="55"/>
      <c r="AJ111" s="56"/>
      <c r="AM111" s="56"/>
      <c r="AO111" s="58"/>
      <c r="AP111" s="55"/>
      <c r="AQ111" s="57"/>
      <c r="AR111" s="55"/>
      <c r="AS111" s="6"/>
      <c r="AT111" s="6"/>
      <c r="AU111" s="6"/>
      <c r="AV111" s="6"/>
      <c r="AW111" s="6"/>
      <c r="AX111" s="6"/>
      <c r="BJ111" s="6"/>
      <c r="BK111" s="6"/>
      <c r="BL111" s="6"/>
      <c r="BM111" s="6"/>
      <c r="BN111" s="6"/>
      <c r="BO111" s="6"/>
      <c r="BQ111" s="58"/>
      <c r="BR111" s="55"/>
      <c r="BS111" s="57"/>
      <c r="BT111" s="55"/>
      <c r="BU111" s="56"/>
    </row>
    <row r="112" spans="2:73" ht="16.2" customHeight="1" x14ac:dyDescent="0.2"/>
    <row r="113" ht="16.2" customHeight="1" x14ac:dyDescent="0.2"/>
    <row r="114" ht="16.2" customHeight="1" x14ac:dyDescent="0.2"/>
    <row r="115" ht="16.2" customHeight="1" x14ac:dyDescent="0.2"/>
    <row r="116" ht="16.2" customHeight="1" x14ac:dyDescent="0.2"/>
  </sheetData>
  <mergeCells count="991">
    <mergeCell ref="D1:BR1"/>
    <mergeCell ref="BS1:BU1"/>
    <mergeCell ref="AE3:AQ3"/>
    <mergeCell ref="BM3:BU3"/>
    <mergeCell ref="BB4:BU4"/>
    <mergeCell ref="B6:B7"/>
    <mergeCell ref="D6:D7"/>
    <mergeCell ref="E6:E7"/>
    <mergeCell ref="F6:F7"/>
    <mergeCell ref="G6:G7"/>
    <mergeCell ref="BS6:BS7"/>
    <mergeCell ref="BT6:BT7"/>
    <mergeCell ref="BU6:BU7"/>
    <mergeCell ref="T32:X33"/>
    <mergeCell ref="AY29:BC31"/>
    <mergeCell ref="BE29:BI31"/>
    <mergeCell ref="AY32:BC33"/>
    <mergeCell ref="BE32:BI33"/>
    <mergeCell ref="BR6:BR7"/>
    <mergeCell ref="BR8:BR9"/>
    <mergeCell ref="AP16:AP17"/>
    <mergeCell ref="AQ16:AQ17"/>
    <mergeCell ref="AG14:AG15"/>
    <mergeCell ref="AH14:AH15"/>
    <mergeCell ref="AI14:AI15"/>
    <mergeCell ref="AJ14:AJ15"/>
    <mergeCell ref="AM14:AM15"/>
    <mergeCell ref="AM20:AM21"/>
    <mergeCell ref="AO20:AO21"/>
    <mergeCell ref="BR18:BR19"/>
    <mergeCell ref="AM30:AM31"/>
    <mergeCell ref="AO30:AO31"/>
    <mergeCell ref="AP30:AP31"/>
    <mergeCell ref="AQ30:AQ31"/>
    <mergeCell ref="AF22:AF23"/>
    <mergeCell ref="AG22:AG23"/>
    <mergeCell ref="AH22:AH23"/>
    <mergeCell ref="BS8:BS9"/>
    <mergeCell ref="AM6:AM7"/>
    <mergeCell ref="AO6:AO7"/>
    <mergeCell ref="AP6:AP7"/>
    <mergeCell ref="AQ6:AQ7"/>
    <mergeCell ref="AR6:AR7"/>
    <mergeCell ref="BQ6:BQ7"/>
    <mergeCell ref="AF6:AF7"/>
    <mergeCell ref="AG6:AG7"/>
    <mergeCell ref="AH6:AH7"/>
    <mergeCell ref="AI6:AI7"/>
    <mergeCell ref="AJ6:AJ7"/>
    <mergeCell ref="AG8:AG9"/>
    <mergeCell ref="AH8:AH9"/>
    <mergeCell ref="AI8:AI9"/>
    <mergeCell ref="AJ8:AJ9"/>
    <mergeCell ref="BT8:BT9"/>
    <mergeCell ref="BU8:BU9"/>
    <mergeCell ref="B10:B11"/>
    <mergeCell ref="D10:D11"/>
    <mergeCell ref="E10:E11"/>
    <mergeCell ref="F10:F11"/>
    <mergeCell ref="G10:G11"/>
    <mergeCell ref="AM8:AM9"/>
    <mergeCell ref="AO8:AO9"/>
    <mergeCell ref="AP8:AP9"/>
    <mergeCell ref="AQ8:AQ9"/>
    <mergeCell ref="AR8:AR9"/>
    <mergeCell ref="BQ8:BQ9"/>
    <mergeCell ref="B8:B9"/>
    <mergeCell ref="D8:D9"/>
    <mergeCell ref="E8:E9"/>
    <mergeCell ref="F8:F9"/>
    <mergeCell ref="G8:G9"/>
    <mergeCell ref="AF8:AF9"/>
    <mergeCell ref="BS10:BS11"/>
    <mergeCell ref="BT10:BT11"/>
    <mergeCell ref="BU10:BU11"/>
    <mergeCell ref="BQ10:BQ11"/>
    <mergeCell ref="BR10:BR11"/>
    <mergeCell ref="B12:B13"/>
    <mergeCell ref="D12:D13"/>
    <mergeCell ref="E12:E13"/>
    <mergeCell ref="F12:F13"/>
    <mergeCell ref="G12:G13"/>
    <mergeCell ref="AO10:AO11"/>
    <mergeCell ref="AP10:AP11"/>
    <mergeCell ref="AQ10:AQ11"/>
    <mergeCell ref="AR10:AR11"/>
    <mergeCell ref="AF10:AF11"/>
    <mergeCell ref="AG10:AG11"/>
    <mergeCell ref="AH10:AH11"/>
    <mergeCell ref="AI10:AI11"/>
    <mergeCell ref="AJ10:AJ11"/>
    <mergeCell ref="AM10:AM11"/>
    <mergeCell ref="AF12:AF13"/>
    <mergeCell ref="AG12:AG13"/>
    <mergeCell ref="AH12:AH13"/>
    <mergeCell ref="AI12:AI13"/>
    <mergeCell ref="AJ12:AJ13"/>
    <mergeCell ref="AM12:AM13"/>
    <mergeCell ref="BS12:BS13"/>
    <mergeCell ref="BT12:BT13"/>
    <mergeCell ref="BU12:BU13"/>
    <mergeCell ref="BT14:BT15"/>
    <mergeCell ref="BU14:BU15"/>
    <mergeCell ref="AO12:AO13"/>
    <mergeCell ref="AP12:AP13"/>
    <mergeCell ref="AQ12:AQ13"/>
    <mergeCell ref="AR12:AR13"/>
    <mergeCell ref="BQ12:BQ13"/>
    <mergeCell ref="BR12:BR13"/>
    <mergeCell ref="AP14:AP15"/>
    <mergeCell ref="AQ14:AQ15"/>
    <mergeCell ref="AR14:AR15"/>
    <mergeCell ref="BQ14:BQ15"/>
    <mergeCell ref="BR14:BR15"/>
    <mergeCell ref="BS14:BS15"/>
    <mergeCell ref="AO14:AO15"/>
    <mergeCell ref="B14:B15"/>
    <mergeCell ref="D14:D15"/>
    <mergeCell ref="E14:E15"/>
    <mergeCell ref="F14:F15"/>
    <mergeCell ref="G14:G15"/>
    <mergeCell ref="AF14:AF15"/>
    <mergeCell ref="AR16:AR17"/>
    <mergeCell ref="BQ16:BQ17"/>
    <mergeCell ref="BR16:BR17"/>
    <mergeCell ref="B16:B17"/>
    <mergeCell ref="D16:D17"/>
    <mergeCell ref="E16:E17"/>
    <mergeCell ref="F16:F17"/>
    <mergeCell ref="G16:G17"/>
    <mergeCell ref="AF16:AF17"/>
    <mergeCell ref="B18:B19"/>
    <mergeCell ref="D18:D19"/>
    <mergeCell ref="E18:E19"/>
    <mergeCell ref="F18:F19"/>
    <mergeCell ref="BS16:BS17"/>
    <mergeCell ref="BT16:BT17"/>
    <mergeCell ref="BU16:BU17"/>
    <mergeCell ref="AG16:AG17"/>
    <mergeCell ref="AH16:AH17"/>
    <mergeCell ref="AI16:AI17"/>
    <mergeCell ref="AJ16:AJ17"/>
    <mergeCell ref="AM16:AM17"/>
    <mergeCell ref="AO16:AO17"/>
    <mergeCell ref="AO18:AO19"/>
    <mergeCell ref="AP18:AP19"/>
    <mergeCell ref="AQ18:AQ19"/>
    <mergeCell ref="AR18:AR19"/>
    <mergeCell ref="BQ18:BQ19"/>
    <mergeCell ref="AF18:AF19"/>
    <mergeCell ref="AG18:AG19"/>
    <mergeCell ref="AH18:AH19"/>
    <mergeCell ref="AI18:AI19"/>
    <mergeCell ref="AJ18:AJ19"/>
    <mergeCell ref="AM18:AM19"/>
    <mergeCell ref="G18:G19"/>
    <mergeCell ref="AR22:AR23"/>
    <mergeCell ref="BQ22:BQ23"/>
    <mergeCell ref="BR22:BR23"/>
    <mergeCell ref="BS22:BS23"/>
    <mergeCell ref="BT22:BT23"/>
    <mergeCell ref="BU22:BU23"/>
    <mergeCell ref="AI22:AI23"/>
    <mergeCell ref="AJ22:AJ23"/>
    <mergeCell ref="AM22:AM23"/>
    <mergeCell ref="AO22:AO23"/>
    <mergeCell ref="AP22:AP23"/>
    <mergeCell ref="AQ22:AQ23"/>
    <mergeCell ref="BT20:BT21"/>
    <mergeCell ref="BU20:BU21"/>
    <mergeCell ref="AQ20:AQ21"/>
    <mergeCell ref="AR20:AR21"/>
    <mergeCell ref="BQ20:BQ21"/>
    <mergeCell ref="BR20:BR21"/>
    <mergeCell ref="BS20:BS21"/>
    <mergeCell ref="BS18:BS19"/>
    <mergeCell ref="BT18:BT19"/>
    <mergeCell ref="BU18:BU19"/>
    <mergeCell ref="G20:G21"/>
    <mergeCell ref="AP20:AP21"/>
    <mergeCell ref="AG20:AG21"/>
    <mergeCell ref="AH20:AH21"/>
    <mergeCell ref="AI20:AI21"/>
    <mergeCell ref="AJ20:AJ21"/>
    <mergeCell ref="B20:B21"/>
    <mergeCell ref="D20:D21"/>
    <mergeCell ref="E20:E21"/>
    <mergeCell ref="F20:F21"/>
    <mergeCell ref="AF20:AF21"/>
    <mergeCell ref="B24:B25"/>
    <mergeCell ref="D24:D25"/>
    <mergeCell ref="E24:E25"/>
    <mergeCell ref="F24:F25"/>
    <mergeCell ref="B22:B23"/>
    <mergeCell ref="D22:D23"/>
    <mergeCell ref="E22:E23"/>
    <mergeCell ref="F22:F23"/>
    <mergeCell ref="G22:G23"/>
    <mergeCell ref="AP24:AP25"/>
    <mergeCell ref="AQ24:AQ25"/>
    <mergeCell ref="AR24:AR25"/>
    <mergeCell ref="BQ24:BQ25"/>
    <mergeCell ref="G24:G25"/>
    <mergeCell ref="AF24:AF25"/>
    <mergeCell ref="BR24:BR25"/>
    <mergeCell ref="BS24:BS25"/>
    <mergeCell ref="AG24:AG25"/>
    <mergeCell ref="AH24:AH25"/>
    <mergeCell ref="AI24:AI25"/>
    <mergeCell ref="AJ24:AJ25"/>
    <mergeCell ref="AM24:AM25"/>
    <mergeCell ref="AO24:AO25"/>
    <mergeCell ref="BR26:BR27"/>
    <mergeCell ref="BS26:BS27"/>
    <mergeCell ref="BT26:BT27"/>
    <mergeCell ref="BU26:BU27"/>
    <mergeCell ref="B28:B29"/>
    <mergeCell ref="D28:D29"/>
    <mergeCell ref="E28:E29"/>
    <mergeCell ref="F28:F29"/>
    <mergeCell ref="G28:G29"/>
    <mergeCell ref="AP26:AP27"/>
    <mergeCell ref="AQ26:AQ27"/>
    <mergeCell ref="AR26:AR27"/>
    <mergeCell ref="BQ26:BQ27"/>
    <mergeCell ref="AG26:AG27"/>
    <mergeCell ref="AH26:AH27"/>
    <mergeCell ref="AI26:AI27"/>
    <mergeCell ref="AJ26:AJ27"/>
    <mergeCell ref="AM26:AM27"/>
    <mergeCell ref="AO26:AO27"/>
    <mergeCell ref="D26:D27"/>
    <mergeCell ref="E26:E27"/>
    <mergeCell ref="F26:F27"/>
    <mergeCell ref="G26:G27"/>
    <mergeCell ref="AF26:AF27"/>
    <mergeCell ref="BT24:BT25"/>
    <mergeCell ref="BU24:BU25"/>
    <mergeCell ref="B26:B27"/>
    <mergeCell ref="D30:D31"/>
    <mergeCell ref="E30:E31"/>
    <mergeCell ref="F30:F31"/>
    <mergeCell ref="G30:G31"/>
    <mergeCell ref="BQ28:BQ29"/>
    <mergeCell ref="BR28:BR29"/>
    <mergeCell ref="BS28:BS29"/>
    <mergeCell ref="BT28:BT29"/>
    <mergeCell ref="BU28:BU29"/>
    <mergeCell ref="AM28:AM29"/>
    <mergeCell ref="AO28:AO29"/>
    <mergeCell ref="AP28:AP29"/>
    <mergeCell ref="AQ28:AQ29"/>
    <mergeCell ref="AR28:AR29"/>
    <mergeCell ref="AF28:AF29"/>
    <mergeCell ref="AG28:AG29"/>
    <mergeCell ref="AH28:AH29"/>
    <mergeCell ref="AI28:AI29"/>
    <mergeCell ref="AJ28:AJ29"/>
    <mergeCell ref="BQ30:BQ31"/>
    <mergeCell ref="BR30:BR31"/>
    <mergeCell ref="BS30:BS31"/>
    <mergeCell ref="BT30:BT31"/>
    <mergeCell ref="BU30:BU31"/>
    <mergeCell ref="AR30:AR31"/>
    <mergeCell ref="AF30:AF31"/>
    <mergeCell ref="AG30:AG31"/>
    <mergeCell ref="AH30:AH31"/>
    <mergeCell ref="AI30:AI31"/>
    <mergeCell ref="AJ30:AJ31"/>
    <mergeCell ref="AJ32:AJ33"/>
    <mergeCell ref="B32:B33"/>
    <mergeCell ref="D32:D33"/>
    <mergeCell ref="E32:E33"/>
    <mergeCell ref="F32:F33"/>
    <mergeCell ref="G32:G33"/>
    <mergeCell ref="B30:B31"/>
    <mergeCell ref="AF34:AF35"/>
    <mergeCell ref="AG34:AG35"/>
    <mergeCell ref="AH34:AH35"/>
    <mergeCell ref="AI34:AI35"/>
    <mergeCell ref="AJ34:AJ35"/>
    <mergeCell ref="B34:B35"/>
    <mergeCell ref="D34:D35"/>
    <mergeCell ref="E34:E35"/>
    <mergeCell ref="F34:F35"/>
    <mergeCell ref="G34:G35"/>
    <mergeCell ref="AF32:AF33"/>
    <mergeCell ref="AG32:AG33"/>
    <mergeCell ref="AH32:AH33"/>
    <mergeCell ref="AI32:AI33"/>
    <mergeCell ref="N29:R31"/>
    <mergeCell ref="N32:R33"/>
    <mergeCell ref="T29:X31"/>
    <mergeCell ref="BQ32:BQ33"/>
    <mergeCell ref="BR32:BR33"/>
    <mergeCell ref="BS32:BS33"/>
    <mergeCell ref="BT32:BT33"/>
    <mergeCell ref="BU32:BU33"/>
    <mergeCell ref="AM32:AM33"/>
    <mergeCell ref="AO32:AO33"/>
    <mergeCell ref="AP32:AP33"/>
    <mergeCell ref="AQ32:AQ33"/>
    <mergeCell ref="AR32:AR33"/>
    <mergeCell ref="BQ34:BQ35"/>
    <mergeCell ref="BR34:BR35"/>
    <mergeCell ref="BS34:BS35"/>
    <mergeCell ref="BT34:BT35"/>
    <mergeCell ref="BU34:BU35"/>
    <mergeCell ref="AM34:AM35"/>
    <mergeCell ref="AO34:AO35"/>
    <mergeCell ref="AP34:AP35"/>
    <mergeCell ref="AQ34:AQ35"/>
    <mergeCell ref="AR34:AR35"/>
    <mergeCell ref="BT36:BT37"/>
    <mergeCell ref="BU36:BU37"/>
    <mergeCell ref="B38:B39"/>
    <mergeCell ref="D38:D39"/>
    <mergeCell ref="E38:E39"/>
    <mergeCell ref="F38:F39"/>
    <mergeCell ref="G38:G39"/>
    <mergeCell ref="AF38:AF39"/>
    <mergeCell ref="AG38:AG39"/>
    <mergeCell ref="AH38:AH39"/>
    <mergeCell ref="AP36:AP37"/>
    <mergeCell ref="AQ36:AQ37"/>
    <mergeCell ref="AR36:AR37"/>
    <mergeCell ref="BQ36:BQ37"/>
    <mergeCell ref="BR36:BR37"/>
    <mergeCell ref="BS36:BS37"/>
    <mergeCell ref="AG36:AG37"/>
    <mergeCell ref="AH36:AH37"/>
    <mergeCell ref="AI36:AI37"/>
    <mergeCell ref="AJ36:AJ37"/>
    <mergeCell ref="AM36:AM37"/>
    <mergeCell ref="AO36:AO37"/>
    <mergeCell ref="B36:B37"/>
    <mergeCell ref="D36:D37"/>
    <mergeCell ref="E36:E37"/>
    <mergeCell ref="F36:F37"/>
    <mergeCell ref="G36:G37"/>
    <mergeCell ref="AF36:AF37"/>
    <mergeCell ref="B40:B41"/>
    <mergeCell ref="D40:D41"/>
    <mergeCell ref="E40:E41"/>
    <mergeCell ref="F40:F41"/>
    <mergeCell ref="G40:G41"/>
    <mergeCell ref="AF40:AF41"/>
    <mergeCell ref="AR38:AR39"/>
    <mergeCell ref="BQ38:BQ39"/>
    <mergeCell ref="BR38:BR39"/>
    <mergeCell ref="BS38:BS39"/>
    <mergeCell ref="BT38:BT39"/>
    <mergeCell ref="BU38:BU39"/>
    <mergeCell ref="AI38:AI39"/>
    <mergeCell ref="AJ38:AJ39"/>
    <mergeCell ref="AM38:AM39"/>
    <mergeCell ref="AO38:AO39"/>
    <mergeCell ref="AP38:AP39"/>
    <mergeCell ref="AQ38:AQ39"/>
    <mergeCell ref="BT40:BT41"/>
    <mergeCell ref="BU40:BU41"/>
    <mergeCell ref="AG42:AG43"/>
    <mergeCell ref="AH42:AH43"/>
    <mergeCell ref="AI42:AI43"/>
    <mergeCell ref="AJ42:AJ43"/>
    <mergeCell ref="AP40:AP41"/>
    <mergeCell ref="AQ40:AQ41"/>
    <mergeCell ref="AR40:AR41"/>
    <mergeCell ref="BQ40:BQ41"/>
    <mergeCell ref="BR40:BR41"/>
    <mergeCell ref="BS40:BS41"/>
    <mergeCell ref="AG40:AG41"/>
    <mergeCell ref="AH40:AH41"/>
    <mergeCell ref="AI40:AI41"/>
    <mergeCell ref="AJ40:AJ41"/>
    <mergeCell ref="AM40:AM41"/>
    <mergeCell ref="AO40:AO41"/>
    <mergeCell ref="BR42:BR43"/>
    <mergeCell ref="BS42:BS43"/>
    <mergeCell ref="BT42:BT43"/>
    <mergeCell ref="BU42:BU43"/>
    <mergeCell ref="BQ42:BQ43"/>
    <mergeCell ref="B42:B43"/>
    <mergeCell ref="D42:D43"/>
    <mergeCell ref="E42:E43"/>
    <mergeCell ref="F42:F43"/>
    <mergeCell ref="G42:G43"/>
    <mergeCell ref="AF42:AF43"/>
    <mergeCell ref="BR44:BR45"/>
    <mergeCell ref="BS44:BS45"/>
    <mergeCell ref="BT44:BT45"/>
    <mergeCell ref="B44:B45"/>
    <mergeCell ref="D44:D45"/>
    <mergeCell ref="E44:E45"/>
    <mergeCell ref="F44:F45"/>
    <mergeCell ref="G44:G45"/>
    <mergeCell ref="AF44:AF45"/>
    <mergeCell ref="AG44:AG45"/>
    <mergeCell ref="AH44:AH45"/>
    <mergeCell ref="AI44:AI45"/>
    <mergeCell ref="AJ44:AJ45"/>
    <mergeCell ref="AM42:AM43"/>
    <mergeCell ref="AO42:AO43"/>
    <mergeCell ref="AP42:AP43"/>
    <mergeCell ref="AQ42:AQ43"/>
    <mergeCell ref="AR42:AR43"/>
    <mergeCell ref="BU44:BU45"/>
    <mergeCell ref="AG46:AG47"/>
    <mergeCell ref="AH46:AH47"/>
    <mergeCell ref="AI46:AI47"/>
    <mergeCell ref="AJ46:AJ47"/>
    <mergeCell ref="AM44:AM45"/>
    <mergeCell ref="AO44:AO45"/>
    <mergeCell ref="AP44:AP45"/>
    <mergeCell ref="AQ44:AQ45"/>
    <mergeCell ref="AR44:AR45"/>
    <mergeCell ref="BQ44:BQ45"/>
    <mergeCell ref="BR46:BR47"/>
    <mergeCell ref="BS46:BS47"/>
    <mergeCell ref="BT46:BT47"/>
    <mergeCell ref="BU46:BU47"/>
    <mergeCell ref="AG48:AG49"/>
    <mergeCell ref="AH48:AH49"/>
    <mergeCell ref="AM46:AM47"/>
    <mergeCell ref="AO46:AO47"/>
    <mergeCell ref="AP46:AP47"/>
    <mergeCell ref="AQ46:AQ47"/>
    <mergeCell ref="AR46:AR47"/>
    <mergeCell ref="BQ46:BQ47"/>
    <mergeCell ref="B46:B47"/>
    <mergeCell ref="D46:D47"/>
    <mergeCell ref="E46:E47"/>
    <mergeCell ref="F46:F47"/>
    <mergeCell ref="G46:G47"/>
    <mergeCell ref="AF46:AF47"/>
    <mergeCell ref="AR48:AR49"/>
    <mergeCell ref="BQ48:BQ49"/>
    <mergeCell ref="B48:B49"/>
    <mergeCell ref="D48:D49"/>
    <mergeCell ref="E48:E49"/>
    <mergeCell ref="F48:F49"/>
    <mergeCell ref="G48:G49"/>
    <mergeCell ref="AF48:AF49"/>
    <mergeCell ref="BR48:BR49"/>
    <mergeCell ref="BS48:BS49"/>
    <mergeCell ref="BT48:BT49"/>
    <mergeCell ref="BU48:BU49"/>
    <mergeCell ref="AI48:AI49"/>
    <mergeCell ref="AJ48:AJ49"/>
    <mergeCell ref="AM48:AM49"/>
    <mergeCell ref="AO48:AO49"/>
    <mergeCell ref="AP48:AP49"/>
    <mergeCell ref="AQ48:AQ49"/>
    <mergeCell ref="B50:B51"/>
    <mergeCell ref="D50:D51"/>
    <mergeCell ref="E52:E53"/>
    <mergeCell ref="F52:F53"/>
    <mergeCell ref="G52:G53"/>
    <mergeCell ref="AR50:AR51"/>
    <mergeCell ref="BQ50:BQ51"/>
    <mergeCell ref="BR50:BR51"/>
    <mergeCell ref="BS50:BS51"/>
    <mergeCell ref="BS52:BS53"/>
    <mergeCell ref="BT50:BT51"/>
    <mergeCell ref="BU50:BU51"/>
    <mergeCell ref="AI50:AI51"/>
    <mergeCell ref="AJ50:AJ51"/>
    <mergeCell ref="AM50:AM51"/>
    <mergeCell ref="AO50:AO51"/>
    <mergeCell ref="AP50:AP51"/>
    <mergeCell ref="AQ50:AQ51"/>
    <mergeCell ref="E50:E51"/>
    <mergeCell ref="F50:F51"/>
    <mergeCell ref="G50:G51"/>
    <mergeCell ref="AF50:AF51"/>
    <mergeCell ref="AG50:AG51"/>
    <mergeCell ref="AH50:AH51"/>
    <mergeCell ref="B54:B55"/>
    <mergeCell ref="D54:D55"/>
    <mergeCell ref="E54:E55"/>
    <mergeCell ref="F54:F55"/>
    <mergeCell ref="G54:G55"/>
    <mergeCell ref="AO52:AO53"/>
    <mergeCell ref="AP52:AP53"/>
    <mergeCell ref="AQ52:AQ53"/>
    <mergeCell ref="AR52:AR53"/>
    <mergeCell ref="AF52:AF53"/>
    <mergeCell ref="AG52:AG53"/>
    <mergeCell ref="AH52:AH53"/>
    <mergeCell ref="AI52:AI53"/>
    <mergeCell ref="AJ52:AJ53"/>
    <mergeCell ref="AM52:AM53"/>
    <mergeCell ref="B52:B53"/>
    <mergeCell ref="D52:D53"/>
    <mergeCell ref="BS64:BS65"/>
    <mergeCell ref="BT64:BT65"/>
    <mergeCell ref="BU64:BU65"/>
    <mergeCell ref="AQ64:AQ65"/>
    <mergeCell ref="AR64:AR65"/>
    <mergeCell ref="BQ64:BQ65"/>
    <mergeCell ref="BR64:BR65"/>
    <mergeCell ref="BU66:BU67"/>
    <mergeCell ref="BT52:BT53"/>
    <mergeCell ref="BU52:BU53"/>
    <mergeCell ref="BQ52:BQ53"/>
    <mergeCell ref="BR52:BR53"/>
    <mergeCell ref="D59:BR59"/>
    <mergeCell ref="BS59:BU59"/>
    <mergeCell ref="AE61:AQ61"/>
    <mergeCell ref="BM61:BU61"/>
    <mergeCell ref="BB62:BU62"/>
    <mergeCell ref="D64:D65"/>
    <mergeCell ref="E64:E65"/>
    <mergeCell ref="F64:F65"/>
    <mergeCell ref="G64:G65"/>
    <mergeCell ref="AQ66:AQ67"/>
    <mergeCell ref="AR66:AR67"/>
    <mergeCell ref="BQ66:BQ67"/>
    <mergeCell ref="B66:B67"/>
    <mergeCell ref="D66:D67"/>
    <mergeCell ref="E66:E67"/>
    <mergeCell ref="F66:F67"/>
    <mergeCell ref="G66:G67"/>
    <mergeCell ref="AF66:AF67"/>
    <mergeCell ref="AG66:AG67"/>
    <mergeCell ref="AO64:AO65"/>
    <mergeCell ref="AP64:AP65"/>
    <mergeCell ref="AF64:AF65"/>
    <mergeCell ref="AG64:AG65"/>
    <mergeCell ref="AH64:AH65"/>
    <mergeCell ref="AI64:AI65"/>
    <mergeCell ref="AJ64:AJ65"/>
    <mergeCell ref="AM64:AM65"/>
    <mergeCell ref="AH66:AH67"/>
    <mergeCell ref="AI66:AI67"/>
    <mergeCell ref="AJ66:AJ67"/>
    <mergeCell ref="AM66:AM67"/>
    <mergeCell ref="AO66:AO67"/>
    <mergeCell ref="AP66:AP67"/>
    <mergeCell ref="B64:B65"/>
    <mergeCell ref="BU68:BU69"/>
    <mergeCell ref="B70:B71"/>
    <mergeCell ref="D70:D71"/>
    <mergeCell ref="E70:E71"/>
    <mergeCell ref="F70:F71"/>
    <mergeCell ref="G70:G71"/>
    <mergeCell ref="AJ68:AJ69"/>
    <mergeCell ref="AM68:AM69"/>
    <mergeCell ref="AO68:AO69"/>
    <mergeCell ref="AP68:AP69"/>
    <mergeCell ref="AQ68:AQ69"/>
    <mergeCell ref="AR68:AR69"/>
    <mergeCell ref="B68:B69"/>
    <mergeCell ref="D68:D69"/>
    <mergeCell ref="E68:E69"/>
    <mergeCell ref="F68:F69"/>
    <mergeCell ref="G68:G69"/>
    <mergeCell ref="AF68:AF69"/>
    <mergeCell ref="AG68:AG69"/>
    <mergeCell ref="AH68:AH69"/>
    <mergeCell ref="AI68:AI69"/>
    <mergeCell ref="BU70:BU71"/>
    <mergeCell ref="BR66:BR67"/>
    <mergeCell ref="BS66:BS67"/>
    <mergeCell ref="BT66:BT67"/>
    <mergeCell ref="AH72:AH73"/>
    <mergeCell ref="AI72:AI73"/>
    <mergeCell ref="AJ72:AJ73"/>
    <mergeCell ref="AM72:AM73"/>
    <mergeCell ref="AO72:AO73"/>
    <mergeCell ref="AP72:AP73"/>
    <mergeCell ref="BS70:BS71"/>
    <mergeCell ref="BT70:BT71"/>
    <mergeCell ref="BQ68:BQ69"/>
    <mergeCell ref="BR68:BR69"/>
    <mergeCell ref="BS68:BS69"/>
    <mergeCell ref="BT68:BT69"/>
    <mergeCell ref="AQ70:AQ71"/>
    <mergeCell ref="AR70:AR71"/>
    <mergeCell ref="BQ70:BQ71"/>
    <mergeCell ref="BR70:BR71"/>
    <mergeCell ref="BQ72:BQ73"/>
    <mergeCell ref="BR72:BR73"/>
    <mergeCell ref="BS72:BS73"/>
    <mergeCell ref="BT72:BT73"/>
    <mergeCell ref="B72:B73"/>
    <mergeCell ref="D72:D73"/>
    <mergeCell ref="E72:E73"/>
    <mergeCell ref="F72:F73"/>
    <mergeCell ref="G72:G73"/>
    <mergeCell ref="AF72:AF73"/>
    <mergeCell ref="AG72:AG73"/>
    <mergeCell ref="AO70:AO71"/>
    <mergeCell ref="AP70:AP71"/>
    <mergeCell ref="AF70:AF71"/>
    <mergeCell ref="AG70:AG71"/>
    <mergeCell ref="AH70:AH71"/>
    <mergeCell ref="AI70:AI71"/>
    <mergeCell ref="AJ70:AJ71"/>
    <mergeCell ref="AM70:AM71"/>
    <mergeCell ref="BU72:BU73"/>
    <mergeCell ref="BU74:BU75"/>
    <mergeCell ref="B76:B77"/>
    <mergeCell ref="D76:D77"/>
    <mergeCell ref="E76:E77"/>
    <mergeCell ref="F76:F77"/>
    <mergeCell ref="G76:G77"/>
    <mergeCell ref="AJ74:AJ75"/>
    <mergeCell ref="AM74:AM75"/>
    <mergeCell ref="AO74:AO75"/>
    <mergeCell ref="AP74:AP75"/>
    <mergeCell ref="AQ74:AQ75"/>
    <mergeCell ref="AR74:AR75"/>
    <mergeCell ref="B74:B75"/>
    <mergeCell ref="D74:D75"/>
    <mergeCell ref="E74:E75"/>
    <mergeCell ref="F74:F75"/>
    <mergeCell ref="G74:G75"/>
    <mergeCell ref="AF74:AF75"/>
    <mergeCell ref="AG74:AG75"/>
    <mergeCell ref="AH74:AH75"/>
    <mergeCell ref="AI74:AI75"/>
    <mergeCell ref="AQ72:AQ73"/>
    <mergeCell ref="AR72:AR73"/>
    <mergeCell ref="AH78:AH79"/>
    <mergeCell ref="AI78:AI79"/>
    <mergeCell ref="AJ78:AJ79"/>
    <mergeCell ref="AM78:AM79"/>
    <mergeCell ref="AO78:AO79"/>
    <mergeCell ref="AP78:AP79"/>
    <mergeCell ref="BS76:BS77"/>
    <mergeCell ref="BT76:BT77"/>
    <mergeCell ref="BQ74:BQ75"/>
    <mergeCell ref="BR74:BR75"/>
    <mergeCell ref="BS74:BS75"/>
    <mergeCell ref="BT74:BT75"/>
    <mergeCell ref="BR78:BR79"/>
    <mergeCell ref="BS78:BS79"/>
    <mergeCell ref="BT78:BT79"/>
    <mergeCell ref="BU76:BU77"/>
    <mergeCell ref="B78:B79"/>
    <mergeCell ref="D78:D79"/>
    <mergeCell ref="E78:E79"/>
    <mergeCell ref="F78:F79"/>
    <mergeCell ref="G78:G79"/>
    <mergeCell ref="AF78:AF79"/>
    <mergeCell ref="AG78:AG79"/>
    <mergeCell ref="AO76:AO77"/>
    <mergeCell ref="AP76:AP77"/>
    <mergeCell ref="AQ76:AQ77"/>
    <mergeCell ref="AR76:AR77"/>
    <mergeCell ref="BQ76:BQ77"/>
    <mergeCell ref="BR76:BR77"/>
    <mergeCell ref="AF76:AF77"/>
    <mergeCell ref="AG76:AG77"/>
    <mergeCell ref="AH76:AH77"/>
    <mergeCell ref="AI76:AI77"/>
    <mergeCell ref="AJ76:AJ77"/>
    <mergeCell ref="AM76:AM77"/>
    <mergeCell ref="BU78:BU79"/>
    <mergeCell ref="AQ78:AQ79"/>
    <mergeCell ref="AR78:AR79"/>
    <mergeCell ref="BQ78:BQ79"/>
    <mergeCell ref="BU80:BU81"/>
    <mergeCell ref="B82:B83"/>
    <mergeCell ref="D82:D83"/>
    <mergeCell ref="E82:E83"/>
    <mergeCell ref="F82:F83"/>
    <mergeCell ref="G82:G83"/>
    <mergeCell ref="AJ80:AJ81"/>
    <mergeCell ref="AM80:AM81"/>
    <mergeCell ref="AO80:AO81"/>
    <mergeCell ref="AP80:AP81"/>
    <mergeCell ref="AQ80:AQ81"/>
    <mergeCell ref="AR80:AR81"/>
    <mergeCell ref="B80:B81"/>
    <mergeCell ref="D80:D81"/>
    <mergeCell ref="E80:E81"/>
    <mergeCell ref="F80:F81"/>
    <mergeCell ref="G80:G81"/>
    <mergeCell ref="AF80:AF81"/>
    <mergeCell ref="AG80:AG81"/>
    <mergeCell ref="AH80:AH81"/>
    <mergeCell ref="AI80:AI81"/>
    <mergeCell ref="BS82:BS83"/>
    <mergeCell ref="BT82:BT83"/>
    <mergeCell ref="BQ80:BQ81"/>
    <mergeCell ref="BR80:BR81"/>
    <mergeCell ref="BS80:BS81"/>
    <mergeCell ref="BT80:BT81"/>
    <mergeCell ref="BU82:BU83"/>
    <mergeCell ref="B84:B85"/>
    <mergeCell ref="D84:D85"/>
    <mergeCell ref="E84:E85"/>
    <mergeCell ref="F84:F85"/>
    <mergeCell ref="G84:G85"/>
    <mergeCell ref="AO82:AO83"/>
    <mergeCell ref="AP82:AP83"/>
    <mergeCell ref="AQ82:AQ83"/>
    <mergeCell ref="AR82:AR83"/>
    <mergeCell ref="BQ82:BQ83"/>
    <mergeCell ref="BR82:BR83"/>
    <mergeCell ref="AF82:AF83"/>
    <mergeCell ref="AG82:AG83"/>
    <mergeCell ref="AH82:AH83"/>
    <mergeCell ref="AI82:AI83"/>
    <mergeCell ref="AJ82:AJ83"/>
    <mergeCell ref="AM82:AM83"/>
    <mergeCell ref="BQ84:BQ85"/>
    <mergeCell ref="BR84:BR85"/>
    <mergeCell ref="BS84:BS85"/>
    <mergeCell ref="BT84:BT85"/>
    <mergeCell ref="BU84:BU85"/>
    <mergeCell ref="D86:D87"/>
    <mergeCell ref="E86:E87"/>
    <mergeCell ref="F86:F87"/>
    <mergeCell ref="G86:G87"/>
    <mergeCell ref="AO84:AO85"/>
    <mergeCell ref="AP84:AP85"/>
    <mergeCell ref="AQ84:AQ85"/>
    <mergeCell ref="AR84:AR85"/>
    <mergeCell ref="AF84:AF85"/>
    <mergeCell ref="AG84:AG85"/>
    <mergeCell ref="AH84:AH85"/>
    <mergeCell ref="AI84:AI85"/>
    <mergeCell ref="AJ84:AJ85"/>
    <mergeCell ref="AM84:AM85"/>
    <mergeCell ref="N87:R89"/>
    <mergeCell ref="T87:X89"/>
    <mergeCell ref="BE87:BI89"/>
    <mergeCell ref="BU86:BU87"/>
    <mergeCell ref="B88:B89"/>
    <mergeCell ref="D88:D89"/>
    <mergeCell ref="E88:E89"/>
    <mergeCell ref="F88:F89"/>
    <mergeCell ref="G88:G89"/>
    <mergeCell ref="BQ86:BQ87"/>
    <mergeCell ref="BR86:BR87"/>
    <mergeCell ref="BS86:BS87"/>
    <mergeCell ref="BT86:BT87"/>
    <mergeCell ref="AJ86:AJ87"/>
    <mergeCell ref="AM86:AM87"/>
    <mergeCell ref="AO86:AO87"/>
    <mergeCell ref="AP86:AP87"/>
    <mergeCell ref="AQ86:AQ87"/>
    <mergeCell ref="AR86:AR87"/>
    <mergeCell ref="AF86:AF87"/>
    <mergeCell ref="AG86:AG87"/>
    <mergeCell ref="AH86:AH87"/>
    <mergeCell ref="AI86:AI87"/>
    <mergeCell ref="AH88:AH89"/>
    <mergeCell ref="AI88:AI89"/>
    <mergeCell ref="B86:B87"/>
    <mergeCell ref="T90:X91"/>
    <mergeCell ref="AY90:BC91"/>
    <mergeCell ref="BE90:BI91"/>
    <mergeCell ref="BU88:BU89"/>
    <mergeCell ref="B90:B91"/>
    <mergeCell ref="D90:D91"/>
    <mergeCell ref="E90:E91"/>
    <mergeCell ref="F90:F91"/>
    <mergeCell ref="G90:G91"/>
    <mergeCell ref="AF90:AF91"/>
    <mergeCell ref="AG90:AG91"/>
    <mergeCell ref="BQ88:BQ89"/>
    <mergeCell ref="BR88:BR89"/>
    <mergeCell ref="BS88:BS89"/>
    <mergeCell ref="BT88:BT89"/>
    <mergeCell ref="AJ88:AJ89"/>
    <mergeCell ref="AM88:AM89"/>
    <mergeCell ref="AO88:AO89"/>
    <mergeCell ref="AP88:AP89"/>
    <mergeCell ref="AQ88:AQ89"/>
    <mergeCell ref="AR88:AR89"/>
    <mergeCell ref="AF88:AF89"/>
    <mergeCell ref="AG88:AG89"/>
    <mergeCell ref="AY87:BC89"/>
    <mergeCell ref="BS90:BS91"/>
    <mergeCell ref="BT90:BT91"/>
    <mergeCell ref="BU90:BU91"/>
    <mergeCell ref="B92:B93"/>
    <mergeCell ref="D92:D93"/>
    <mergeCell ref="E92:E93"/>
    <mergeCell ref="F92:F93"/>
    <mergeCell ref="G92:G93"/>
    <mergeCell ref="AQ90:AQ91"/>
    <mergeCell ref="AR90:AR91"/>
    <mergeCell ref="BQ90:BQ91"/>
    <mergeCell ref="BR90:BR91"/>
    <mergeCell ref="AH90:AH91"/>
    <mergeCell ref="AI90:AI91"/>
    <mergeCell ref="AJ90:AJ91"/>
    <mergeCell ref="AM90:AM91"/>
    <mergeCell ref="AO90:AO91"/>
    <mergeCell ref="AP90:AP91"/>
    <mergeCell ref="BQ92:BQ93"/>
    <mergeCell ref="BR92:BR93"/>
    <mergeCell ref="BS92:BS93"/>
    <mergeCell ref="BT92:BT93"/>
    <mergeCell ref="BU92:BU93"/>
    <mergeCell ref="N90:R91"/>
    <mergeCell ref="B94:B95"/>
    <mergeCell ref="D94:D95"/>
    <mergeCell ref="E94:E95"/>
    <mergeCell ref="F94:F95"/>
    <mergeCell ref="G94:G95"/>
    <mergeCell ref="AO92:AO93"/>
    <mergeCell ref="AP92:AP93"/>
    <mergeCell ref="AQ92:AQ93"/>
    <mergeCell ref="AR92:AR93"/>
    <mergeCell ref="AF92:AF93"/>
    <mergeCell ref="AG92:AG93"/>
    <mergeCell ref="AH92:AH93"/>
    <mergeCell ref="AI92:AI93"/>
    <mergeCell ref="AJ92:AJ93"/>
    <mergeCell ref="AM92:AM93"/>
    <mergeCell ref="BS94:BS95"/>
    <mergeCell ref="BT94:BT95"/>
    <mergeCell ref="BU94:BU95"/>
    <mergeCell ref="B96:B97"/>
    <mergeCell ref="D96:D97"/>
    <mergeCell ref="E96:E97"/>
    <mergeCell ref="F96:F97"/>
    <mergeCell ref="G96:G97"/>
    <mergeCell ref="AF96:AF97"/>
    <mergeCell ref="AG96:AG97"/>
    <mergeCell ref="AO94:AO95"/>
    <mergeCell ref="AP94:AP95"/>
    <mergeCell ref="AQ94:AQ95"/>
    <mergeCell ref="AR94:AR95"/>
    <mergeCell ref="BQ94:BQ95"/>
    <mergeCell ref="BR94:BR95"/>
    <mergeCell ref="AF94:AF95"/>
    <mergeCell ref="AG94:AG95"/>
    <mergeCell ref="AH94:AH95"/>
    <mergeCell ref="AI94:AI95"/>
    <mergeCell ref="AJ94:AJ95"/>
    <mergeCell ref="AM94:AM95"/>
    <mergeCell ref="AQ96:AQ97"/>
    <mergeCell ref="AR96:AR97"/>
    <mergeCell ref="B98:B99"/>
    <mergeCell ref="D98:D99"/>
    <mergeCell ref="E98:E99"/>
    <mergeCell ref="F98:F99"/>
    <mergeCell ref="G98:G99"/>
    <mergeCell ref="AF98:AF99"/>
    <mergeCell ref="AG98:AG99"/>
    <mergeCell ref="AH98:AH99"/>
    <mergeCell ref="AI98:AI99"/>
    <mergeCell ref="BQ96:BQ97"/>
    <mergeCell ref="BR96:BR97"/>
    <mergeCell ref="BS96:BS97"/>
    <mergeCell ref="BT96:BT97"/>
    <mergeCell ref="AH96:AH97"/>
    <mergeCell ref="AI96:AI97"/>
    <mergeCell ref="AJ96:AJ97"/>
    <mergeCell ref="AM96:AM97"/>
    <mergeCell ref="AO96:AO97"/>
    <mergeCell ref="AP96:AP97"/>
    <mergeCell ref="BQ98:BQ99"/>
    <mergeCell ref="BR98:BR99"/>
    <mergeCell ref="BS98:BS99"/>
    <mergeCell ref="BT98:BT99"/>
    <mergeCell ref="BU98:BU99"/>
    <mergeCell ref="AG100:AG101"/>
    <mergeCell ref="AJ98:AJ99"/>
    <mergeCell ref="AM98:AM99"/>
    <mergeCell ref="AO98:AO99"/>
    <mergeCell ref="AP98:AP99"/>
    <mergeCell ref="AQ98:AQ99"/>
    <mergeCell ref="AR98:AR99"/>
    <mergeCell ref="BU96:BU97"/>
    <mergeCell ref="BU100:BU101"/>
    <mergeCell ref="B102:B103"/>
    <mergeCell ref="D102:D103"/>
    <mergeCell ref="E102:E103"/>
    <mergeCell ref="F102:F103"/>
    <mergeCell ref="G102:G103"/>
    <mergeCell ref="AF102:AF103"/>
    <mergeCell ref="AG102:AG103"/>
    <mergeCell ref="AQ100:AQ101"/>
    <mergeCell ref="AR100:AR101"/>
    <mergeCell ref="BQ100:BQ101"/>
    <mergeCell ref="BR100:BR101"/>
    <mergeCell ref="BS100:BS101"/>
    <mergeCell ref="BT100:BT101"/>
    <mergeCell ref="AH100:AH101"/>
    <mergeCell ref="AI100:AI101"/>
    <mergeCell ref="AJ100:AJ101"/>
    <mergeCell ref="AM100:AM101"/>
    <mergeCell ref="AO100:AO101"/>
    <mergeCell ref="AP100:AP101"/>
    <mergeCell ref="B100:B101"/>
    <mergeCell ref="D100:D101"/>
    <mergeCell ref="E100:E101"/>
    <mergeCell ref="F100:F101"/>
    <mergeCell ref="G100:G101"/>
    <mergeCell ref="AF100:AF101"/>
    <mergeCell ref="BU102:BU103"/>
    <mergeCell ref="B104:B105"/>
    <mergeCell ref="D104:D105"/>
    <mergeCell ref="E104:E105"/>
    <mergeCell ref="F104:F105"/>
    <mergeCell ref="G104:G105"/>
    <mergeCell ref="AF104:AF105"/>
    <mergeCell ref="AG104:AG105"/>
    <mergeCell ref="AQ102:AQ103"/>
    <mergeCell ref="AR102:AR103"/>
    <mergeCell ref="BQ102:BQ103"/>
    <mergeCell ref="BR102:BR103"/>
    <mergeCell ref="BS102:BS103"/>
    <mergeCell ref="BT102:BT103"/>
    <mergeCell ref="AH102:AH103"/>
    <mergeCell ref="AI102:AI103"/>
    <mergeCell ref="AJ102:AJ103"/>
    <mergeCell ref="AM102:AM103"/>
    <mergeCell ref="AO102:AO103"/>
    <mergeCell ref="AP102:AP103"/>
    <mergeCell ref="BU104:BU105"/>
    <mergeCell ref="B106:B107"/>
    <mergeCell ref="D106:D107"/>
    <mergeCell ref="E106:E107"/>
    <mergeCell ref="F106:F107"/>
    <mergeCell ref="G106:G107"/>
    <mergeCell ref="AQ104:AQ105"/>
    <mergeCell ref="AR104:AR105"/>
    <mergeCell ref="BQ104:BQ105"/>
    <mergeCell ref="BR104:BR105"/>
    <mergeCell ref="BS104:BS105"/>
    <mergeCell ref="BT104:BT105"/>
    <mergeCell ref="AH104:AH105"/>
    <mergeCell ref="AI104:AI105"/>
    <mergeCell ref="AJ104:AJ105"/>
    <mergeCell ref="AM104:AM105"/>
    <mergeCell ref="AO104:AO105"/>
    <mergeCell ref="AP104:AP105"/>
    <mergeCell ref="BS106:BS107"/>
    <mergeCell ref="BT106:BT107"/>
    <mergeCell ref="BU106:BU107"/>
    <mergeCell ref="B108:B109"/>
    <mergeCell ref="D108:D109"/>
    <mergeCell ref="E108:E109"/>
    <mergeCell ref="F108:F109"/>
    <mergeCell ref="G108:G109"/>
    <mergeCell ref="AO106:AO107"/>
    <mergeCell ref="AP106:AP107"/>
    <mergeCell ref="AQ106:AQ107"/>
    <mergeCell ref="AR106:AR107"/>
    <mergeCell ref="BQ106:BQ107"/>
    <mergeCell ref="BR106:BR107"/>
    <mergeCell ref="AF106:AF107"/>
    <mergeCell ref="AG106:AG107"/>
    <mergeCell ref="AH106:AH107"/>
    <mergeCell ref="AI106:AI107"/>
    <mergeCell ref="AJ106:AJ107"/>
    <mergeCell ref="AM106:AM107"/>
    <mergeCell ref="AR108:AR109"/>
    <mergeCell ref="BQ108:BQ109"/>
    <mergeCell ref="BR108:BR109"/>
    <mergeCell ref="BS108:BS109"/>
    <mergeCell ref="BT108:BT109"/>
    <mergeCell ref="BU108:BU109"/>
    <mergeCell ref="B110:B111"/>
    <mergeCell ref="D110:D111"/>
    <mergeCell ref="E110:E111"/>
    <mergeCell ref="F110:F111"/>
    <mergeCell ref="G110:G111"/>
    <mergeCell ref="AF110:AF111"/>
    <mergeCell ref="AO108:AO109"/>
    <mergeCell ref="AP108:AP109"/>
    <mergeCell ref="AQ108:AQ109"/>
    <mergeCell ref="AF108:AF109"/>
    <mergeCell ref="AG108:AG109"/>
    <mergeCell ref="AH108:AH109"/>
    <mergeCell ref="AI108:AI109"/>
    <mergeCell ref="AJ108:AJ109"/>
    <mergeCell ref="AM108:AM109"/>
    <mergeCell ref="BT110:BT111"/>
    <mergeCell ref="BU110:BU111"/>
    <mergeCell ref="AP110:AP111"/>
    <mergeCell ref="AQ110:AQ111"/>
    <mergeCell ref="AR110:AR111"/>
    <mergeCell ref="BQ110:BQ111"/>
    <mergeCell ref="BR110:BR111"/>
    <mergeCell ref="BS110:BS111"/>
    <mergeCell ref="AG110:AG111"/>
    <mergeCell ref="AH110:AH111"/>
    <mergeCell ref="AI110:AI111"/>
    <mergeCell ref="AJ110:AJ111"/>
    <mergeCell ref="AM110:AM111"/>
    <mergeCell ref="AO110:AO111"/>
  </mergeCells>
  <phoneticPr fontId="2"/>
  <printOptions horizontalCentered="1" verticalCentered="1"/>
  <pageMargins left="0.19685039370078741" right="0.19685039370078741" top="0.39370078740157483" bottom="0.19685039370078741" header="0.51181102362204722" footer="0.51181102362204722"/>
  <pageSetup paperSize="9"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7CDD-CE9D-43EC-9F67-6BB8ECCF8FFE}">
  <sheetPr codeName="Sheet22">
    <pageSetUpPr fitToPage="1"/>
  </sheetPr>
  <dimension ref="B1:BU62"/>
  <sheetViews>
    <sheetView tabSelected="1" topLeftCell="A5" zoomScale="85" zoomScaleNormal="85" zoomScaleSheetLayoutView="85" workbookViewId="0">
      <selection activeCell="BD98" sqref="BD98"/>
    </sheetView>
  </sheetViews>
  <sheetFormatPr defaultColWidth="9" defaultRowHeight="13.8" x14ac:dyDescent="0.2"/>
  <cols>
    <col min="1" max="1" width="2.6640625" style="2" customWidth="1"/>
    <col min="2" max="2" width="4.21875" style="1" customWidth="1"/>
    <col min="3" max="3" width="0" style="2" hidden="1" customWidth="1"/>
    <col min="4" max="4" width="9.21875" style="3" customWidth="1"/>
    <col min="5" max="5" width="1.6640625" style="4" customWidth="1"/>
    <col min="6" max="6" width="6.6640625" style="5" customWidth="1"/>
    <col min="7" max="7" width="1.6640625" style="4" customWidth="1"/>
    <col min="8" max="30" width="2.6640625" style="2" customWidth="1"/>
    <col min="31" max="31" width="0" style="2" hidden="1" customWidth="1"/>
    <col min="32" max="32" width="9.21875" style="3" customWidth="1"/>
    <col min="33" max="33" width="1.6640625" style="4" customWidth="1"/>
    <col min="34" max="34" width="6.6640625" style="5" customWidth="1"/>
    <col min="35" max="35" width="1.6640625" style="4" customWidth="1"/>
    <col min="36" max="36" width="4.21875" style="1" customWidth="1"/>
    <col min="37" max="38" width="2.6640625" style="2" customWidth="1"/>
    <col min="39" max="39" width="4.21875" style="1" customWidth="1"/>
    <col min="40" max="40" width="0" style="2" hidden="1" customWidth="1"/>
    <col min="41" max="41" width="9.21875" style="3" customWidth="1"/>
    <col min="42" max="42" width="1.6640625" style="4" customWidth="1"/>
    <col min="43" max="43" width="6.6640625" style="5" customWidth="1"/>
    <col min="44" max="44" width="1.6640625" style="4" customWidth="1"/>
    <col min="45" max="67" width="2.6640625" style="2" customWidth="1"/>
    <col min="68" max="68" width="0" style="2" hidden="1" customWidth="1"/>
    <col min="69" max="69" width="9.21875" style="3" customWidth="1"/>
    <col min="70" max="70" width="1.6640625" style="4" customWidth="1"/>
    <col min="71" max="71" width="6.6640625" style="5" customWidth="1"/>
    <col min="72" max="72" width="1.6640625" style="4" customWidth="1"/>
    <col min="73" max="73" width="4.21875" style="1" customWidth="1"/>
    <col min="74" max="74" width="2.6640625" style="2" customWidth="1"/>
    <col min="75" max="16384" width="9" style="2"/>
  </cols>
  <sheetData>
    <row r="1" spans="2:73" ht="30" customHeight="1" x14ac:dyDescent="0.2">
      <c r="D1" s="68" t="s">
        <v>283</v>
      </c>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row>
    <row r="3" spans="2:73" ht="25.05" customHeight="1" x14ac:dyDescent="0.2">
      <c r="AE3" s="72" t="s">
        <v>202</v>
      </c>
      <c r="AF3" s="69"/>
      <c r="AG3" s="69"/>
      <c r="AH3" s="69"/>
      <c r="AI3" s="69"/>
      <c r="AJ3" s="69"/>
      <c r="AK3" s="69"/>
      <c r="AL3" s="69"/>
      <c r="AM3" s="69"/>
      <c r="AN3" s="69"/>
      <c r="AO3" s="69"/>
      <c r="AP3" s="69"/>
      <c r="AQ3" s="69"/>
      <c r="BM3" s="73" t="s">
        <v>282</v>
      </c>
      <c r="BN3" s="69"/>
      <c r="BO3" s="69"/>
      <c r="BP3" s="69"/>
      <c r="BQ3" s="69"/>
      <c r="BR3" s="69"/>
      <c r="BS3" s="69"/>
      <c r="BT3" s="69"/>
      <c r="BU3" s="69"/>
    </row>
    <row r="4" spans="2:73" x14ac:dyDescent="0.2">
      <c r="BB4" s="74" t="s">
        <v>1</v>
      </c>
      <c r="BC4" s="74"/>
      <c r="BD4" s="74"/>
      <c r="BE4" s="74"/>
      <c r="BF4" s="74"/>
      <c r="BG4" s="74"/>
      <c r="BH4" s="74"/>
      <c r="BI4" s="74"/>
      <c r="BJ4" s="74"/>
      <c r="BK4" s="74"/>
      <c r="BL4" s="74"/>
      <c r="BM4" s="74"/>
      <c r="BN4" s="74"/>
      <c r="BO4" s="74"/>
      <c r="BP4" s="74"/>
      <c r="BQ4" s="74"/>
      <c r="BR4" s="74"/>
      <c r="BS4" s="74"/>
      <c r="BT4" s="74"/>
      <c r="BU4" s="74"/>
    </row>
    <row r="6" spans="2:73" ht="15" customHeight="1" thickBot="1" x14ac:dyDescent="0.25">
      <c r="B6" s="56">
        <v>1</v>
      </c>
      <c r="D6" s="58" t="s">
        <v>203</v>
      </c>
      <c r="E6" s="55" t="s">
        <v>3</v>
      </c>
      <c r="F6" s="57" t="s">
        <v>71</v>
      </c>
      <c r="G6" s="55" t="s">
        <v>5</v>
      </c>
      <c r="H6" s="35"/>
      <c r="I6" s="35"/>
      <c r="J6" s="6"/>
      <c r="K6" s="6"/>
      <c r="L6" s="6"/>
      <c r="M6" s="6"/>
      <c r="Q6" s="7"/>
      <c r="R6" s="24"/>
      <c r="S6" s="25"/>
      <c r="T6" s="25"/>
      <c r="U6" s="7"/>
      <c r="Y6" s="6"/>
      <c r="Z6" s="6"/>
      <c r="AA6" s="6"/>
      <c r="AB6" s="6"/>
      <c r="AC6" s="35"/>
      <c r="AD6" s="35"/>
      <c r="AF6" s="58" t="s">
        <v>204</v>
      </c>
      <c r="AG6" s="55" t="s">
        <v>3</v>
      </c>
      <c r="AH6" s="57" t="s">
        <v>4</v>
      </c>
      <c r="AI6" s="55" t="s">
        <v>5</v>
      </c>
      <c r="AJ6" s="56">
        <v>28</v>
      </c>
      <c r="AM6" s="56">
        <v>54</v>
      </c>
      <c r="AO6" s="58" t="s">
        <v>205</v>
      </c>
      <c r="AP6" s="55" t="s">
        <v>3</v>
      </c>
      <c r="AQ6" s="57" t="s">
        <v>4</v>
      </c>
      <c r="AR6" s="55" t="s">
        <v>5</v>
      </c>
      <c r="AS6" s="35"/>
      <c r="AT6" s="35"/>
      <c r="AU6" s="6"/>
      <c r="AV6" s="6"/>
      <c r="AW6" s="6"/>
      <c r="AX6" s="6"/>
      <c r="BJ6" s="6"/>
      <c r="BK6" s="6"/>
      <c r="BL6" s="6"/>
      <c r="BM6" s="6"/>
      <c r="BN6" s="35"/>
      <c r="BO6" s="35"/>
      <c r="BQ6" s="58" t="s">
        <v>206</v>
      </c>
      <c r="BR6" s="55" t="s">
        <v>3</v>
      </c>
      <c r="BS6" s="57" t="s">
        <v>32</v>
      </c>
      <c r="BT6" s="55" t="s">
        <v>5</v>
      </c>
      <c r="BU6" s="56">
        <v>80</v>
      </c>
    </row>
    <row r="7" spans="2:73" ht="15" customHeight="1" thickTop="1" thickBot="1" x14ac:dyDescent="0.25">
      <c r="B7" s="56"/>
      <c r="D7" s="58"/>
      <c r="E7" s="55"/>
      <c r="F7" s="57"/>
      <c r="G7" s="55"/>
      <c r="H7" s="6"/>
      <c r="I7" s="6"/>
      <c r="J7" s="38"/>
      <c r="K7" s="6"/>
      <c r="L7" s="6"/>
      <c r="M7" s="6"/>
      <c r="Q7" s="7"/>
      <c r="R7" s="25"/>
      <c r="S7" s="25"/>
      <c r="T7" s="25"/>
      <c r="U7" s="7"/>
      <c r="Y7" s="6"/>
      <c r="Z7" s="6"/>
      <c r="AA7" s="6"/>
      <c r="AB7" s="44"/>
      <c r="AC7" s="6"/>
      <c r="AD7" s="6"/>
      <c r="AF7" s="58"/>
      <c r="AG7" s="55"/>
      <c r="AH7" s="57"/>
      <c r="AI7" s="55"/>
      <c r="AJ7" s="56"/>
      <c r="AM7" s="56"/>
      <c r="AO7" s="58"/>
      <c r="AP7" s="55"/>
      <c r="AQ7" s="57"/>
      <c r="AR7" s="55"/>
      <c r="AS7" s="6"/>
      <c r="AT7" s="6"/>
      <c r="AU7" s="38"/>
      <c r="AV7" s="6"/>
      <c r="AW7" s="6"/>
      <c r="AX7" s="6"/>
      <c r="BJ7" s="6"/>
      <c r="BK7" s="6"/>
      <c r="BL7" s="6"/>
      <c r="BM7" s="44"/>
      <c r="BN7" s="6"/>
      <c r="BO7" s="6"/>
      <c r="BQ7" s="58"/>
      <c r="BR7" s="55"/>
      <c r="BS7" s="57"/>
      <c r="BT7" s="55"/>
      <c r="BU7" s="56"/>
    </row>
    <row r="8" spans="2:73" ht="15" customHeight="1" thickTop="1" thickBot="1" x14ac:dyDescent="0.25">
      <c r="B8" s="56">
        <v>2</v>
      </c>
      <c r="D8" s="58" t="s">
        <v>129</v>
      </c>
      <c r="E8" s="55" t="s">
        <v>3</v>
      </c>
      <c r="F8" s="57" t="s">
        <v>28</v>
      </c>
      <c r="G8" s="55" t="s">
        <v>5</v>
      </c>
      <c r="H8" s="6"/>
      <c r="I8" s="12"/>
      <c r="J8" s="14"/>
      <c r="K8" s="48"/>
      <c r="L8" s="6"/>
      <c r="M8" s="6"/>
      <c r="Q8" s="7"/>
      <c r="R8" s="25"/>
      <c r="S8" s="25"/>
      <c r="T8" s="25"/>
      <c r="U8" s="7"/>
      <c r="Y8" s="6"/>
      <c r="Z8" s="6"/>
      <c r="AA8" s="49"/>
      <c r="AB8" s="12"/>
      <c r="AC8" s="14"/>
      <c r="AD8" s="35"/>
      <c r="AF8" s="58" t="s">
        <v>207</v>
      </c>
      <c r="AG8" s="55" t="s">
        <v>3</v>
      </c>
      <c r="AH8" s="57" t="s">
        <v>64</v>
      </c>
      <c r="AI8" s="55" t="s">
        <v>5</v>
      </c>
      <c r="AJ8" s="56">
        <v>29</v>
      </c>
      <c r="AM8" s="56">
        <v>55</v>
      </c>
      <c r="AO8" s="58" t="s">
        <v>208</v>
      </c>
      <c r="AP8" s="55" t="s">
        <v>3</v>
      </c>
      <c r="AQ8" s="57" t="s">
        <v>53</v>
      </c>
      <c r="AR8" s="55" t="s">
        <v>5</v>
      </c>
      <c r="AS8" s="6"/>
      <c r="AT8" s="12"/>
      <c r="AU8" s="14"/>
      <c r="AV8" s="48"/>
      <c r="AW8" s="6"/>
      <c r="AX8" s="6"/>
      <c r="BJ8" s="6"/>
      <c r="BK8" s="6"/>
      <c r="BL8" s="49"/>
      <c r="BM8" s="12"/>
      <c r="BN8" s="14"/>
      <c r="BO8" s="8"/>
      <c r="BQ8" s="58" t="s">
        <v>209</v>
      </c>
      <c r="BR8" s="55" t="s">
        <v>3</v>
      </c>
      <c r="BS8" s="57" t="s">
        <v>15</v>
      </c>
      <c r="BT8" s="55" t="s">
        <v>5</v>
      </c>
      <c r="BU8" s="56">
        <v>81</v>
      </c>
    </row>
    <row r="9" spans="2:73" ht="15" customHeight="1" thickTop="1" thickBot="1" x14ac:dyDescent="0.25">
      <c r="B9" s="56"/>
      <c r="D9" s="58"/>
      <c r="E9" s="55"/>
      <c r="F9" s="57"/>
      <c r="G9" s="55"/>
      <c r="H9" s="9"/>
      <c r="I9" s="15"/>
      <c r="J9" s="6"/>
      <c r="K9" s="48"/>
      <c r="L9" s="6"/>
      <c r="M9" s="6"/>
      <c r="Q9" s="7"/>
      <c r="R9" s="25"/>
      <c r="S9" s="25"/>
      <c r="T9" s="25"/>
      <c r="U9" s="7"/>
      <c r="Y9" s="6"/>
      <c r="Z9" s="6"/>
      <c r="AA9" s="49"/>
      <c r="AB9" s="6"/>
      <c r="AC9" s="42"/>
      <c r="AD9" s="6"/>
      <c r="AF9" s="58"/>
      <c r="AG9" s="55"/>
      <c r="AH9" s="57"/>
      <c r="AI9" s="55"/>
      <c r="AJ9" s="56"/>
      <c r="AM9" s="56"/>
      <c r="AO9" s="58"/>
      <c r="AP9" s="55"/>
      <c r="AQ9" s="57"/>
      <c r="AR9" s="55"/>
      <c r="AS9" s="9"/>
      <c r="AT9" s="15"/>
      <c r="AU9" s="6"/>
      <c r="AV9" s="48"/>
      <c r="AW9" s="6"/>
      <c r="AX9" s="6"/>
      <c r="BJ9" s="6"/>
      <c r="BK9" s="6"/>
      <c r="BL9" s="49"/>
      <c r="BM9" s="6"/>
      <c r="BN9" s="15"/>
      <c r="BO9" s="9"/>
      <c r="BQ9" s="58"/>
      <c r="BR9" s="55"/>
      <c r="BS9" s="57"/>
      <c r="BT9" s="55"/>
      <c r="BU9" s="56"/>
    </row>
    <row r="10" spans="2:73" ht="15" customHeight="1" thickTop="1" thickBot="1" x14ac:dyDescent="0.25">
      <c r="B10" s="56">
        <v>3</v>
      </c>
      <c r="D10" s="58" t="s">
        <v>210</v>
      </c>
      <c r="E10" s="55" t="s">
        <v>3</v>
      </c>
      <c r="F10" s="57" t="s">
        <v>36</v>
      </c>
      <c r="G10" s="55" t="s">
        <v>5</v>
      </c>
      <c r="H10" s="35"/>
      <c r="I10" s="40"/>
      <c r="J10" s="6"/>
      <c r="K10" s="48"/>
      <c r="L10" s="6"/>
      <c r="M10" s="6"/>
      <c r="Q10" s="16"/>
      <c r="R10" s="26"/>
      <c r="S10" s="27"/>
      <c r="T10" s="27"/>
      <c r="U10" s="16"/>
      <c r="Y10" s="6"/>
      <c r="Z10" s="6"/>
      <c r="AA10" s="49"/>
      <c r="AB10" s="6"/>
      <c r="AC10" s="12"/>
      <c r="AD10" s="17"/>
      <c r="AF10" s="58" t="s">
        <v>211</v>
      </c>
      <c r="AG10" s="55" t="s">
        <v>3</v>
      </c>
      <c r="AH10" s="57" t="s">
        <v>36</v>
      </c>
      <c r="AI10" s="55" t="s">
        <v>5</v>
      </c>
      <c r="AJ10" s="56">
        <v>30</v>
      </c>
      <c r="AM10" s="56">
        <v>56</v>
      </c>
      <c r="AO10" s="58" t="s">
        <v>147</v>
      </c>
      <c r="AP10" s="55" t="s">
        <v>3</v>
      </c>
      <c r="AQ10" s="57" t="s">
        <v>19</v>
      </c>
      <c r="AR10" s="55" t="s">
        <v>5</v>
      </c>
      <c r="AS10" s="35"/>
      <c r="AT10" s="40"/>
      <c r="AU10" s="6"/>
      <c r="AV10" s="48"/>
      <c r="AW10" s="6"/>
      <c r="AX10" s="6"/>
      <c r="BJ10" s="6"/>
      <c r="BK10" s="6"/>
      <c r="BL10" s="49"/>
      <c r="BM10" s="6"/>
      <c r="BN10" s="41"/>
      <c r="BO10" s="35"/>
      <c r="BQ10" s="58" t="s">
        <v>212</v>
      </c>
      <c r="BR10" s="55" t="s">
        <v>3</v>
      </c>
      <c r="BS10" s="57" t="s">
        <v>28</v>
      </c>
      <c r="BT10" s="55" t="s">
        <v>5</v>
      </c>
      <c r="BU10" s="56">
        <v>82</v>
      </c>
    </row>
    <row r="11" spans="2:73" ht="15" customHeight="1" thickTop="1" thickBot="1" x14ac:dyDescent="0.25">
      <c r="B11" s="56"/>
      <c r="D11" s="58"/>
      <c r="E11" s="55"/>
      <c r="F11" s="57"/>
      <c r="G11" s="55"/>
      <c r="H11" s="6"/>
      <c r="I11" s="6"/>
      <c r="J11" s="6"/>
      <c r="K11" s="38"/>
      <c r="L11" s="6"/>
      <c r="M11" s="6"/>
      <c r="Q11" s="16"/>
      <c r="R11" s="27"/>
      <c r="S11" s="27"/>
      <c r="T11" s="27"/>
      <c r="U11" s="16"/>
      <c r="Y11" s="6"/>
      <c r="Z11" s="6"/>
      <c r="AA11" s="44"/>
      <c r="AB11" s="6"/>
      <c r="AC11" s="6"/>
      <c r="AD11" s="9"/>
      <c r="AF11" s="58"/>
      <c r="AG11" s="55"/>
      <c r="AH11" s="57"/>
      <c r="AI11" s="55"/>
      <c r="AJ11" s="56"/>
      <c r="AM11" s="56"/>
      <c r="AO11" s="58"/>
      <c r="AP11" s="55"/>
      <c r="AQ11" s="57"/>
      <c r="AR11" s="55"/>
      <c r="AS11" s="6"/>
      <c r="AT11" s="6"/>
      <c r="AU11" s="6"/>
      <c r="AV11" s="38"/>
      <c r="AW11" s="6"/>
      <c r="AX11" s="6"/>
      <c r="BJ11" s="6"/>
      <c r="BK11" s="6"/>
      <c r="BL11" s="44"/>
      <c r="BM11" s="6"/>
      <c r="BN11" s="6"/>
      <c r="BO11" s="6"/>
      <c r="BQ11" s="58"/>
      <c r="BR11" s="55"/>
      <c r="BS11" s="57"/>
      <c r="BT11" s="55"/>
      <c r="BU11" s="56"/>
    </row>
    <row r="12" spans="2:73" ht="15" customHeight="1" thickTop="1" thickBot="1" x14ac:dyDescent="0.25">
      <c r="B12" s="56">
        <v>4</v>
      </c>
      <c r="D12" s="58" t="s">
        <v>213</v>
      </c>
      <c r="E12" s="55" t="s">
        <v>3</v>
      </c>
      <c r="F12" s="57" t="s">
        <v>7</v>
      </c>
      <c r="G12" s="55" t="s">
        <v>5</v>
      </c>
      <c r="H12" s="35"/>
      <c r="I12" s="6"/>
      <c r="J12" s="12"/>
      <c r="K12" s="14"/>
      <c r="L12" s="48"/>
      <c r="M12" s="6"/>
      <c r="Q12" s="16"/>
      <c r="R12" s="27"/>
      <c r="S12" s="27"/>
      <c r="T12" s="27"/>
      <c r="U12" s="16"/>
      <c r="Y12" s="6"/>
      <c r="Z12" s="49"/>
      <c r="AA12" s="12"/>
      <c r="AB12" s="14"/>
      <c r="AC12" s="6"/>
      <c r="AD12" s="8"/>
      <c r="AF12" s="58" t="s">
        <v>214</v>
      </c>
      <c r="AG12" s="55" t="s">
        <v>3</v>
      </c>
      <c r="AH12" s="57" t="s">
        <v>17</v>
      </c>
      <c r="AI12" s="55" t="s">
        <v>5</v>
      </c>
      <c r="AJ12" s="56">
        <v>31</v>
      </c>
      <c r="AM12" s="56">
        <v>57</v>
      </c>
      <c r="AO12" s="58" t="s">
        <v>215</v>
      </c>
      <c r="AP12" s="55" t="s">
        <v>3</v>
      </c>
      <c r="AQ12" s="57" t="s">
        <v>7</v>
      </c>
      <c r="AR12" s="55" t="s">
        <v>5</v>
      </c>
      <c r="AS12" s="35"/>
      <c r="AT12" s="6"/>
      <c r="AU12" s="12"/>
      <c r="AV12" s="15"/>
      <c r="AW12" s="6"/>
      <c r="AX12" s="6"/>
      <c r="BJ12" s="6"/>
      <c r="BK12" s="6"/>
      <c r="BL12" s="15"/>
      <c r="BM12" s="14"/>
      <c r="BN12" s="6"/>
      <c r="BO12" s="35"/>
      <c r="BQ12" s="58" t="s">
        <v>87</v>
      </c>
      <c r="BR12" s="55" t="s">
        <v>3</v>
      </c>
      <c r="BS12" s="57" t="s">
        <v>23</v>
      </c>
      <c r="BT12" s="55" t="s">
        <v>5</v>
      </c>
      <c r="BU12" s="56">
        <v>83</v>
      </c>
    </row>
    <row r="13" spans="2:73" ht="15" customHeight="1" thickTop="1" thickBot="1" x14ac:dyDescent="0.25">
      <c r="B13" s="56"/>
      <c r="D13" s="58"/>
      <c r="E13" s="55"/>
      <c r="F13" s="57"/>
      <c r="G13" s="55"/>
      <c r="H13" s="6"/>
      <c r="I13" s="38"/>
      <c r="J13" s="12"/>
      <c r="K13" s="14"/>
      <c r="L13" s="48"/>
      <c r="M13" s="6"/>
      <c r="Q13" s="16"/>
      <c r="R13" s="27"/>
      <c r="S13" s="27"/>
      <c r="T13" s="27"/>
      <c r="U13" s="16"/>
      <c r="Y13" s="6"/>
      <c r="Z13" s="49"/>
      <c r="AA13" s="12"/>
      <c r="AB13" s="14"/>
      <c r="AC13" s="12"/>
      <c r="AD13" s="9"/>
      <c r="AF13" s="58"/>
      <c r="AG13" s="55"/>
      <c r="AH13" s="57"/>
      <c r="AI13" s="55"/>
      <c r="AJ13" s="56"/>
      <c r="AM13" s="56"/>
      <c r="AO13" s="58"/>
      <c r="AP13" s="55"/>
      <c r="AQ13" s="57"/>
      <c r="AR13" s="55"/>
      <c r="AS13" s="6"/>
      <c r="AT13" s="38"/>
      <c r="AU13" s="12"/>
      <c r="AV13" s="15"/>
      <c r="AW13" s="6"/>
      <c r="AX13" s="6"/>
      <c r="BJ13" s="6"/>
      <c r="BK13" s="6"/>
      <c r="BL13" s="15"/>
      <c r="BM13" s="14"/>
      <c r="BN13" s="44"/>
      <c r="BO13" s="6"/>
      <c r="BQ13" s="58"/>
      <c r="BR13" s="55"/>
      <c r="BS13" s="57"/>
      <c r="BT13" s="55"/>
      <c r="BU13" s="56"/>
    </row>
    <row r="14" spans="2:73" ht="15" customHeight="1" thickTop="1" thickBot="1" x14ac:dyDescent="0.25">
      <c r="B14" s="56">
        <v>5</v>
      </c>
      <c r="D14" s="58" t="s">
        <v>216</v>
      </c>
      <c r="E14" s="55" t="s">
        <v>3</v>
      </c>
      <c r="F14" s="57" t="s">
        <v>11</v>
      </c>
      <c r="G14" s="55" t="s">
        <v>5</v>
      </c>
      <c r="H14" s="10"/>
      <c r="I14" s="15"/>
      <c r="J14" s="15"/>
      <c r="K14" s="14"/>
      <c r="L14" s="48"/>
      <c r="M14" s="6"/>
      <c r="Q14" s="16"/>
      <c r="R14" s="27"/>
      <c r="S14" s="27"/>
      <c r="T14" s="27"/>
      <c r="U14" s="16"/>
      <c r="Y14" s="6"/>
      <c r="Z14" s="49"/>
      <c r="AA14" s="12"/>
      <c r="AB14" s="14"/>
      <c r="AC14" s="43"/>
      <c r="AD14" s="35"/>
      <c r="AF14" s="58" t="s">
        <v>217</v>
      </c>
      <c r="AG14" s="55" t="s">
        <v>3</v>
      </c>
      <c r="AH14" s="57" t="s">
        <v>11</v>
      </c>
      <c r="AI14" s="55" t="s">
        <v>5</v>
      </c>
      <c r="AJ14" s="56">
        <v>32</v>
      </c>
      <c r="AM14" s="56">
        <v>58</v>
      </c>
      <c r="AO14" s="58" t="s">
        <v>218</v>
      </c>
      <c r="AP14" s="55" t="s">
        <v>3</v>
      </c>
      <c r="AQ14" s="57" t="s">
        <v>32</v>
      </c>
      <c r="AR14" s="55" t="s">
        <v>5</v>
      </c>
      <c r="AS14" s="10"/>
      <c r="AT14" s="15"/>
      <c r="AU14" s="15"/>
      <c r="AV14" s="15"/>
      <c r="AW14" s="6"/>
      <c r="AX14" s="6"/>
      <c r="BJ14" s="6"/>
      <c r="BK14" s="6"/>
      <c r="BL14" s="14"/>
      <c r="BM14" s="50"/>
      <c r="BN14" s="12"/>
      <c r="BO14" s="17"/>
      <c r="BQ14" s="58" t="s">
        <v>104</v>
      </c>
      <c r="BR14" s="55" t="s">
        <v>3</v>
      </c>
      <c r="BS14" s="57" t="s">
        <v>19</v>
      </c>
      <c r="BT14" s="55" t="s">
        <v>5</v>
      </c>
      <c r="BU14" s="56">
        <v>84</v>
      </c>
    </row>
    <row r="15" spans="2:73" ht="15" customHeight="1" thickTop="1" thickBot="1" x14ac:dyDescent="0.25">
      <c r="B15" s="56"/>
      <c r="D15" s="58"/>
      <c r="E15" s="55"/>
      <c r="F15" s="57"/>
      <c r="G15" s="55"/>
      <c r="H15" s="6"/>
      <c r="I15" s="6"/>
      <c r="J15" s="15"/>
      <c r="K15" s="6"/>
      <c r="L15" s="48"/>
      <c r="M15" s="6"/>
      <c r="Q15" s="16"/>
      <c r="R15" s="27"/>
      <c r="S15" s="27"/>
      <c r="T15" s="27"/>
      <c r="U15" s="16"/>
      <c r="Y15" s="6"/>
      <c r="Z15" s="49"/>
      <c r="AA15" s="6"/>
      <c r="AB15" s="15"/>
      <c r="AC15" s="6"/>
      <c r="AD15" s="6"/>
      <c r="AF15" s="58"/>
      <c r="AG15" s="55"/>
      <c r="AH15" s="57"/>
      <c r="AI15" s="55"/>
      <c r="AJ15" s="56"/>
      <c r="AM15" s="56"/>
      <c r="AO15" s="58"/>
      <c r="AP15" s="55"/>
      <c r="AQ15" s="57"/>
      <c r="AR15" s="55"/>
      <c r="AS15" s="6"/>
      <c r="AT15" s="6"/>
      <c r="AU15" s="15"/>
      <c r="AV15" s="12"/>
      <c r="AW15" s="6"/>
      <c r="AX15" s="6"/>
      <c r="BJ15" s="6"/>
      <c r="BK15" s="6"/>
      <c r="BL15" s="14"/>
      <c r="BM15" s="42"/>
      <c r="BN15" s="6"/>
      <c r="BO15" s="9"/>
      <c r="BQ15" s="58"/>
      <c r="BR15" s="55"/>
      <c r="BS15" s="57"/>
      <c r="BT15" s="55"/>
      <c r="BU15" s="56"/>
    </row>
    <row r="16" spans="2:73" ht="15" customHeight="1" thickTop="1" x14ac:dyDescent="0.2">
      <c r="B16" s="56">
        <v>6</v>
      </c>
      <c r="D16" s="58" t="s">
        <v>219</v>
      </c>
      <c r="E16" s="55" t="s">
        <v>3</v>
      </c>
      <c r="F16" s="57" t="s">
        <v>21</v>
      </c>
      <c r="G16" s="55" t="s">
        <v>5</v>
      </c>
      <c r="H16" s="6"/>
      <c r="I16" s="6"/>
      <c r="J16" s="40"/>
      <c r="K16" s="6"/>
      <c r="L16" s="48"/>
      <c r="M16" s="6"/>
      <c r="Q16" s="16"/>
      <c r="R16" s="27"/>
      <c r="S16" s="27"/>
      <c r="T16" s="27"/>
      <c r="U16" s="16"/>
      <c r="Y16" s="6"/>
      <c r="Z16" s="49"/>
      <c r="AA16" s="6"/>
      <c r="AB16" s="41"/>
      <c r="AC16" s="6"/>
      <c r="AD16" s="8"/>
      <c r="AF16" s="58" t="s">
        <v>220</v>
      </c>
      <c r="AG16" s="55" t="s">
        <v>3</v>
      </c>
      <c r="AH16" s="57" t="s">
        <v>15</v>
      </c>
      <c r="AI16" s="55" t="s">
        <v>5</v>
      </c>
      <c r="AJ16" s="56">
        <v>33</v>
      </c>
      <c r="AM16" s="56">
        <v>59</v>
      </c>
      <c r="AO16" s="58" t="s">
        <v>221</v>
      </c>
      <c r="AP16" s="55" t="s">
        <v>3</v>
      </c>
      <c r="AQ16" s="57" t="s">
        <v>64</v>
      </c>
      <c r="AR16" s="55" t="s">
        <v>5</v>
      </c>
      <c r="AS16" s="6"/>
      <c r="AT16" s="6"/>
      <c r="AU16" s="40"/>
      <c r="AV16" s="12"/>
      <c r="AW16" s="6"/>
      <c r="AX16" s="6"/>
      <c r="BJ16" s="6"/>
      <c r="BK16" s="6"/>
      <c r="BL16" s="14"/>
      <c r="BM16" s="12"/>
      <c r="BN16" s="14"/>
      <c r="BO16" s="8"/>
      <c r="BQ16" s="58" t="s">
        <v>98</v>
      </c>
      <c r="BR16" s="55" t="s">
        <v>3</v>
      </c>
      <c r="BS16" s="57" t="s">
        <v>61</v>
      </c>
      <c r="BT16" s="55" t="s">
        <v>5</v>
      </c>
      <c r="BU16" s="56">
        <v>85</v>
      </c>
    </row>
    <row r="17" spans="2:73" ht="15" customHeight="1" thickBot="1" x14ac:dyDescent="0.25">
      <c r="B17" s="56"/>
      <c r="D17" s="58"/>
      <c r="E17" s="55"/>
      <c r="F17" s="57"/>
      <c r="G17" s="55"/>
      <c r="H17" s="9"/>
      <c r="I17" s="37"/>
      <c r="J17" s="48"/>
      <c r="K17" s="6"/>
      <c r="L17" s="46"/>
      <c r="M17" s="52">
        <v>1</v>
      </c>
      <c r="N17" s="31"/>
      <c r="O17" s="31"/>
      <c r="P17" s="31"/>
      <c r="Q17" s="31"/>
      <c r="R17" s="32"/>
      <c r="S17" s="27"/>
      <c r="T17" s="33">
        <v>5</v>
      </c>
      <c r="U17" s="31"/>
      <c r="V17" s="31"/>
      <c r="W17" s="31"/>
      <c r="X17" s="31"/>
      <c r="Y17" s="31"/>
      <c r="Z17" s="50"/>
      <c r="AA17" s="6"/>
      <c r="AB17" s="49"/>
      <c r="AC17" s="39"/>
      <c r="AD17" s="9"/>
      <c r="AF17" s="58"/>
      <c r="AG17" s="55"/>
      <c r="AH17" s="57"/>
      <c r="AI17" s="55"/>
      <c r="AJ17" s="56"/>
      <c r="AM17" s="56"/>
      <c r="AO17" s="58"/>
      <c r="AP17" s="55"/>
      <c r="AQ17" s="57"/>
      <c r="AR17" s="55"/>
      <c r="AS17" s="9"/>
      <c r="AT17" s="37"/>
      <c r="AU17" s="48"/>
      <c r="AV17" s="12"/>
      <c r="AW17" s="6"/>
      <c r="AX17" s="33">
        <v>3</v>
      </c>
      <c r="AY17" s="31"/>
      <c r="AZ17" s="31"/>
      <c r="BA17" s="31"/>
      <c r="BB17" s="31"/>
      <c r="BC17" s="32"/>
      <c r="BD17" s="27"/>
      <c r="BE17" s="33">
        <v>7</v>
      </c>
      <c r="BF17" s="31"/>
      <c r="BG17" s="31"/>
      <c r="BH17" s="31"/>
      <c r="BI17" s="31"/>
      <c r="BJ17" s="32"/>
      <c r="BK17" s="6"/>
      <c r="BL17" s="14"/>
      <c r="BM17" s="6"/>
      <c r="BN17" s="15"/>
      <c r="BO17" s="9"/>
      <c r="BQ17" s="58"/>
      <c r="BR17" s="55"/>
      <c r="BS17" s="57"/>
      <c r="BT17" s="55"/>
      <c r="BU17" s="56"/>
    </row>
    <row r="18" spans="2:73" ht="15" customHeight="1" thickTop="1" thickBot="1" x14ac:dyDescent="0.25">
      <c r="B18" s="56">
        <v>7</v>
      </c>
      <c r="D18" s="58" t="s">
        <v>222</v>
      </c>
      <c r="E18" s="55" t="s">
        <v>3</v>
      </c>
      <c r="F18" s="57" t="s">
        <v>32</v>
      </c>
      <c r="G18" s="55" t="s">
        <v>5</v>
      </c>
      <c r="H18" s="35"/>
      <c r="I18" s="48"/>
      <c r="J18" s="6"/>
      <c r="K18" s="6"/>
      <c r="L18" s="46"/>
      <c r="M18" s="81" t="s">
        <v>296</v>
      </c>
      <c r="N18" s="81"/>
      <c r="O18" s="81"/>
      <c r="P18" s="81"/>
      <c r="Q18" s="81"/>
      <c r="R18" s="82"/>
      <c r="S18" s="27"/>
      <c r="T18" s="83" t="s">
        <v>299</v>
      </c>
      <c r="U18" s="81"/>
      <c r="V18" s="81"/>
      <c r="W18" s="81"/>
      <c r="X18" s="81"/>
      <c r="Y18" s="81"/>
      <c r="Z18" s="50"/>
      <c r="AA18" s="6"/>
      <c r="AB18" s="6"/>
      <c r="AC18" s="49"/>
      <c r="AD18" s="35"/>
      <c r="AF18" s="58" t="s">
        <v>223</v>
      </c>
      <c r="AG18" s="55" t="s">
        <v>3</v>
      </c>
      <c r="AH18" s="57" t="s">
        <v>7</v>
      </c>
      <c r="AI18" s="55" t="s">
        <v>5</v>
      </c>
      <c r="AJ18" s="56">
        <v>34</v>
      </c>
      <c r="AM18" s="56">
        <v>60</v>
      </c>
      <c r="AO18" s="58" t="s">
        <v>224</v>
      </c>
      <c r="AP18" s="55" t="s">
        <v>3</v>
      </c>
      <c r="AQ18" s="57" t="s">
        <v>71</v>
      </c>
      <c r="AR18" s="55" t="s">
        <v>5</v>
      </c>
      <c r="AS18" s="35"/>
      <c r="AT18" s="48"/>
      <c r="AU18" s="6"/>
      <c r="AV18" s="12"/>
      <c r="AW18" s="6"/>
      <c r="AX18" s="83" t="s">
        <v>301</v>
      </c>
      <c r="AY18" s="81"/>
      <c r="AZ18" s="81"/>
      <c r="BA18" s="81"/>
      <c r="BB18" s="81"/>
      <c r="BC18" s="82"/>
      <c r="BD18" s="27"/>
      <c r="BE18" s="83" t="s">
        <v>303</v>
      </c>
      <c r="BF18" s="81"/>
      <c r="BG18" s="81"/>
      <c r="BH18" s="81"/>
      <c r="BI18" s="81"/>
      <c r="BJ18" s="82"/>
      <c r="BK18" s="6"/>
      <c r="BL18" s="14"/>
      <c r="BM18" s="6"/>
      <c r="BN18" s="41"/>
      <c r="BO18" s="35"/>
      <c r="BQ18" s="58" t="s">
        <v>66</v>
      </c>
      <c r="BR18" s="55" t="s">
        <v>3</v>
      </c>
      <c r="BS18" s="57" t="s">
        <v>7</v>
      </c>
      <c r="BT18" s="55" t="s">
        <v>5</v>
      </c>
      <c r="BU18" s="56">
        <v>86</v>
      </c>
    </row>
    <row r="19" spans="2:73" ht="15" customHeight="1" thickTop="1" thickBot="1" x14ac:dyDescent="0.25">
      <c r="B19" s="56"/>
      <c r="D19" s="58"/>
      <c r="E19" s="55"/>
      <c r="F19" s="57"/>
      <c r="G19" s="55"/>
      <c r="H19" s="6"/>
      <c r="I19" s="6"/>
      <c r="J19" s="6"/>
      <c r="K19" s="6"/>
      <c r="L19" s="36"/>
      <c r="M19" s="81"/>
      <c r="N19" s="81"/>
      <c r="O19" s="81"/>
      <c r="P19" s="81"/>
      <c r="Q19" s="81"/>
      <c r="R19" s="82"/>
      <c r="S19" s="27"/>
      <c r="T19" s="83"/>
      <c r="U19" s="81"/>
      <c r="V19" s="81"/>
      <c r="W19" s="81"/>
      <c r="X19" s="81"/>
      <c r="Y19" s="81"/>
      <c r="Z19" s="42"/>
      <c r="AA19" s="6"/>
      <c r="AB19" s="6"/>
      <c r="AC19" s="6"/>
      <c r="AD19" s="6"/>
      <c r="AF19" s="58"/>
      <c r="AG19" s="55"/>
      <c r="AH19" s="57"/>
      <c r="AI19" s="55"/>
      <c r="AJ19" s="56"/>
      <c r="AM19" s="56"/>
      <c r="AO19" s="58"/>
      <c r="AP19" s="55"/>
      <c r="AQ19" s="57"/>
      <c r="AR19" s="55"/>
      <c r="AS19" s="6"/>
      <c r="AT19" s="6"/>
      <c r="AU19" s="6"/>
      <c r="AV19" s="6"/>
      <c r="AW19" s="15"/>
      <c r="AX19" s="81"/>
      <c r="AY19" s="81"/>
      <c r="AZ19" s="81"/>
      <c r="BA19" s="81"/>
      <c r="BB19" s="81"/>
      <c r="BC19" s="82"/>
      <c r="BD19" s="27"/>
      <c r="BE19" s="83"/>
      <c r="BF19" s="81"/>
      <c r="BG19" s="81"/>
      <c r="BH19" s="81"/>
      <c r="BI19" s="81"/>
      <c r="BJ19" s="81"/>
      <c r="BK19" s="15"/>
      <c r="BL19" s="6"/>
      <c r="BM19" s="6"/>
      <c r="BN19" s="6"/>
      <c r="BO19" s="6"/>
      <c r="BQ19" s="58"/>
      <c r="BR19" s="55"/>
      <c r="BS19" s="57"/>
      <c r="BT19" s="55"/>
      <c r="BU19" s="56"/>
    </row>
    <row r="20" spans="2:73" ht="15" customHeight="1" thickTop="1" thickBot="1" x14ac:dyDescent="0.25">
      <c r="B20" s="56">
        <v>8</v>
      </c>
      <c r="D20" s="58" t="s">
        <v>141</v>
      </c>
      <c r="E20" s="55" t="s">
        <v>3</v>
      </c>
      <c r="F20" s="57" t="s">
        <v>225</v>
      </c>
      <c r="G20" s="55" t="s">
        <v>5</v>
      </c>
      <c r="H20" s="6"/>
      <c r="I20" s="6"/>
      <c r="J20" s="6"/>
      <c r="K20" s="12"/>
      <c r="L20" s="14"/>
      <c r="M20" s="83"/>
      <c r="N20" s="81"/>
      <c r="O20" s="81"/>
      <c r="P20" s="81"/>
      <c r="Q20" s="81"/>
      <c r="R20" s="82"/>
      <c r="S20" s="25"/>
      <c r="T20" s="83"/>
      <c r="U20" s="81"/>
      <c r="V20" s="81"/>
      <c r="W20" s="81"/>
      <c r="X20" s="81"/>
      <c r="Y20" s="82"/>
      <c r="Z20" s="12"/>
      <c r="AA20" s="14"/>
      <c r="AB20" s="6"/>
      <c r="AC20" s="35"/>
      <c r="AD20" s="35"/>
      <c r="AF20" s="58" t="s">
        <v>161</v>
      </c>
      <c r="AG20" s="55" t="s">
        <v>3</v>
      </c>
      <c r="AH20" s="57" t="s">
        <v>32</v>
      </c>
      <c r="AI20" s="55" t="s">
        <v>5</v>
      </c>
      <c r="AJ20" s="56">
        <v>35</v>
      </c>
      <c r="AM20" s="56">
        <v>61</v>
      </c>
      <c r="AO20" s="58" t="s">
        <v>226</v>
      </c>
      <c r="AP20" s="55" t="s">
        <v>3</v>
      </c>
      <c r="AQ20" s="57" t="s">
        <v>11</v>
      </c>
      <c r="AR20" s="55" t="s">
        <v>5</v>
      </c>
      <c r="AS20" s="35"/>
      <c r="AT20" s="35"/>
      <c r="AU20" s="6"/>
      <c r="AV20" s="6"/>
      <c r="AW20" s="45"/>
      <c r="AX20" s="81"/>
      <c r="AY20" s="81"/>
      <c r="AZ20" s="81"/>
      <c r="BA20" s="81"/>
      <c r="BB20" s="81"/>
      <c r="BC20" s="82"/>
      <c r="BD20" s="25"/>
      <c r="BE20" s="83"/>
      <c r="BF20" s="81"/>
      <c r="BG20" s="81"/>
      <c r="BH20" s="81"/>
      <c r="BI20" s="81"/>
      <c r="BJ20" s="81"/>
      <c r="BK20" s="43"/>
      <c r="BL20" s="6"/>
      <c r="BM20" s="6"/>
      <c r="BN20" s="35"/>
      <c r="BO20" s="35"/>
      <c r="BQ20" s="58" t="s">
        <v>227</v>
      </c>
      <c r="BR20" s="55" t="s">
        <v>3</v>
      </c>
      <c r="BS20" s="57" t="s">
        <v>4</v>
      </c>
      <c r="BT20" s="55" t="s">
        <v>5</v>
      </c>
      <c r="BU20" s="56">
        <v>87</v>
      </c>
    </row>
    <row r="21" spans="2:73" ht="15" customHeight="1" thickTop="1" thickBot="1" x14ac:dyDescent="0.25">
      <c r="B21" s="56"/>
      <c r="D21" s="58"/>
      <c r="E21" s="55"/>
      <c r="F21" s="57"/>
      <c r="G21" s="55"/>
      <c r="H21" s="9"/>
      <c r="I21" s="9"/>
      <c r="J21" s="14"/>
      <c r="K21" s="12"/>
      <c r="L21" s="14"/>
      <c r="M21" s="79" t="s">
        <v>290</v>
      </c>
      <c r="N21" s="75"/>
      <c r="O21" s="75"/>
      <c r="P21" s="75"/>
      <c r="Q21" s="75"/>
      <c r="R21" s="76"/>
      <c r="S21" s="25"/>
      <c r="T21" s="79" t="s">
        <v>285</v>
      </c>
      <c r="U21" s="75"/>
      <c r="V21" s="75"/>
      <c r="W21" s="75"/>
      <c r="X21" s="75"/>
      <c r="Y21" s="76"/>
      <c r="Z21" s="12"/>
      <c r="AA21" s="14"/>
      <c r="AB21" s="44"/>
      <c r="AC21" s="6"/>
      <c r="AD21" s="6"/>
      <c r="AF21" s="58"/>
      <c r="AG21" s="55"/>
      <c r="AH21" s="57"/>
      <c r="AI21" s="55"/>
      <c r="AJ21" s="56"/>
      <c r="AM21" s="56"/>
      <c r="AO21" s="58"/>
      <c r="AP21" s="55"/>
      <c r="AQ21" s="57"/>
      <c r="AR21" s="55"/>
      <c r="AS21" s="6"/>
      <c r="AT21" s="6"/>
      <c r="AU21" s="38"/>
      <c r="AV21" s="6"/>
      <c r="AW21" s="46"/>
      <c r="AX21" s="75" t="s">
        <v>302</v>
      </c>
      <c r="AY21" s="75"/>
      <c r="AZ21" s="75"/>
      <c r="BA21" s="75"/>
      <c r="BB21" s="75"/>
      <c r="BC21" s="76"/>
      <c r="BD21" s="25"/>
      <c r="BE21" s="79" t="s">
        <v>297</v>
      </c>
      <c r="BF21" s="75"/>
      <c r="BG21" s="75"/>
      <c r="BH21" s="75"/>
      <c r="BI21" s="75"/>
      <c r="BJ21" s="75"/>
      <c r="BK21" s="50"/>
      <c r="BL21" s="6"/>
      <c r="BM21" s="44"/>
      <c r="BN21" s="6"/>
      <c r="BO21" s="6"/>
      <c r="BQ21" s="58"/>
      <c r="BR21" s="55"/>
      <c r="BS21" s="57"/>
      <c r="BT21" s="55"/>
      <c r="BU21" s="56"/>
    </row>
    <row r="22" spans="2:73" ht="15" customHeight="1" thickTop="1" thickBot="1" x14ac:dyDescent="0.25">
      <c r="B22" s="56">
        <v>9</v>
      </c>
      <c r="D22" s="58" t="s">
        <v>228</v>
      </c>
      <c r="E22" s="55" t="s">
        <v>3</v>
      </c>
      <c r="F22" s="57" t="s">
        <v>19</v>
      </c>
      <c r="G22" s="55" t="s">
        <v>5</v>
      </c>
      <c r="H22" s="6"/>
      <c r="I22" s="6"/>
      <c r="J22" s="45"/>
      <c r="K22" s="12"/>
      <c r="L22" s="14"/>
      <c r="M22" s="80"/>
      <c r="N22" s="77"/>
      <c r="O22" s="77"/>
      <c r="P22" s="77"/>
      <c r="Q22" s="77"/>
      <c r="R22" s="78"/>
      <c r="S22" s="25"/>
      <c r="T22" s="80"/>
      <c r="U22" s="77"/>
      <c r="V22" s="77"/>
      <c r="W22" s="77"/>
      <c r="X22" s="77"/>
      <c r="Y22" s="78"/>
      <c r="Z22" s="6"/>
      <c r="AA22" s="50"/>
      <c r="AB22" s="12"/>
      <c r="AC22" s="14"/>
      <c r="AD22" s="8"/>
      <c r="AF22" s="58" t="s">
        <v>229</v>
      </c>
      <c r="AG22" s="55" t="s">
        <v>3</v>
      </c>
      <c r="AH22" s="57" t="s">
        <v>19</v>
      </c>
      <c r="AI22" s="55" t="s">
        <v>5</v>
      </c>
      <c r="AJ22" s="56">
        <v>36</v>
      </c>
      <c r="AM22" s="56">
        <v>62</v>
      </c>
      <c r="AO22" s="58" t="s">
        <v>180</v>
      </c>
      <c r="AP22" s="55" t="s">
        <v>3</v>
      </c>
      <c r="AQ22" s="57" t="s">
        <v>28</v>
      </c>
      <c r="AR22" s="55" t="s">
        <v>5</v>
      </c>
      <c r="AS22" s="6"/>
      <c r="AT22" s="12"/>
      <c r="AU22" s="14"/>
      <c r="AV22" s="48"/>
      <c r="AW22" s="46"/>
      <c r="AX22" s="77"/>
      <c r="AY22" s="77"/>
      <c r="AZ22" s="77"/>
      <c r="BA22" s="77"/>
      <c r="BB22" s="77"/>
      <c r="BC22" s="78"/>
      <c r="BD22" s="25"/>
      <c r="BE22" s="80"/>
      <c r="BF22" s="77"/>
      <c r="BG22" s="77"/>
      <c r="BH22" s="77"/>
      <c r="BI22" s="77"/>
      <c r="BJ22" s="77"/>
      <c r="BK22" s="50"/>
      <c r="BL22" s="12"/>
      <c r="BM22" s="15"/>
      <c r="BN22" s="14"/>
      <c r="BO22" s="35"/>
      <c r="BQ22" s="58" t="s">
        <v>230</v>
      </c>
      <c r="BR22" s="55" t="s">
        <v>3</v>
      </c>
      <c r="BS22" s="57" t="s">
        <v>13</v>
      </c>
      <c r="BT22" s="55" t="s">
        <v>5</v>
      </c>
      <c r="BU22" s="56">
        <v>88</v>
      </c>
    </row>
    <row r="23" spans="2:73" ht="15" customHeight="1" thickTop="1" thickBot="1" x14ac:dyDescent="0.25">
      <c r="B23" s="56"/>
      <c r="D23" s="58"/>
      <c r="E23" s="55"/>
      <c r="F23" s="57"/>
      <c r="G23" s="55"/>
      <c r="H23" s="9"/>
      <c r="I23" s="37"/>
      <c r="J23" s="46"/>
      <c r="K23" s="12"/>
      <c r="L23" s="14"/>
      <c r="M23" s="6"/>
      <c r="Q23" s="7"/>
      <c r="R23" s="25"/>
      <c r="S23" s="25"/>
      <c r="T23" s="25"/>
      <c r="U23" s="7"/>
      <c r="Y23" s="6"/>
      <c r="Z23" s="6"/>
      <c r="AA23" s="50"/>
      <c r="AB23" s="6"/>
      <c r="AC23" s="15"/>
      <c r="AD23" s="9"/>
      <c r="AF23" s="58"/>
      <c r="AG23" s="55"/>
      <c r="AH23" s="57"/>
      <c r="AI23" s="55"/>
      <c r="AJ23" s="56"/>
      <c r="AM23" s="56"/>
      <c r="AO23" s="58"/>
      <c r="AP23" s="55"/>
      <c r="AQ23" s="57"/>
      <c r="AR23" s="55"/>
      <c r="AS23" s="9"/>
      <c r="AT23" s="15"/>
      <c r="AU23" s="6"/>
      <c r="AV23" s="48"/>
      <c r="AW23" s="48"/>
      <c r="AX23" s="6"/>
      <c r="BJ23" s="6"/>
      <c r="BK23" s="49"/>
      <c r="BL23" s="12"/>
      <c r="BM23" s="14"/>
      <c r="BN23" s="42"/>
      <c r="BO23" s="6"/>
      <c r="BQ23" s="58"/>
      <c r="BR23" s="55"/>
      <c r="BS23" s="57"/>
      <c r="BT23" s="55"/>
      <c r="BU23" s="56"/>
    </row>
    <row r="24" spans="2:73" ht="15" customHeight="1" thickTop="1" thickBot="1" x14ac:dyDescent="0.25">
      <c r="B24" s="56">
        <v>10</v>
      </c>
      <c r="D24" s="58" t="s">
        <v>231</v>
      </c>
      <c r="E24" s="55" t="s">
        <v>3</v>
      </c>
      <c r="F24" s="57" t="s">
        <v>7</v>
      </c>
      <c r="G24" s="55" t="s">
        <v>5</v>
      </c>
      <c r="H24" s="35"/>
      <c r="I24" s="48"/>
      <c r="J24" s="12"/>
      <c r="K24" s="15"/>
      <c r="L24" s="14"/>
      <c r="M24" s="6"/>
      <c r="Q24" s="7"/>
      <c r="R24" s="25"/>
      <c r="S24" s="25"/>
      <c r="T24" s="25"/>
      <c r="U24" s="7"/>
      <c r="Y24" s="6"/>
      <c r="Z24" s="6"/>
      <c r="AA24" s="50"/>
      <c r="AB24" s="6"/>
      <c r="AC24" s="41"/>
      <c r="AD24" s="35"/>
      <c r="AF24" s="58" t="s">
        <v>232</v>
      </c>
      <c r="AG24" s="55" t="s">
        <v>3</v>
      </c>
      <c r="AH24" s="57" t="s">
        <v>28</v>
      </c>
      <c r="AI24" s="55" t="s">
        <v>5</v>
      </c>
      <c r="AJ24" s="56">
        <v>37</v>
      </c>
      <c r="AM24" s="56">
        <v>63</v>
      </c>
      <c r="AO24" s="58" t="s">
        <v>92</v>
      </c>
      <c r="AP24" s="55" t="s">
        <v>3</v>
      </c>
      <c r="AQ24" s="57" t="s">
        <v>21</v>
      </c>
      <c r="AR24" s="55" t="s">
        <v>5</v>
      </c>
      <c r="AS24" s="35"/>
      <c r="AT24" s="40"/>
      <c r="AU24" s="6"/>
      <c r="AV24" s="48"/>
      <c r="AW24" s="48"/>
      <c r="AX24" s="6"/>
      <c r="BJ24" s="6"/>
      <c r="BK24" s="49"/>
      <c r="BL24" s="12"/>
      <c r="BM24" s="14"/>
      <c r="BN24" s="12"/>
      <c r="BO24" s="17"/>
      <c r="BQ24" s="58" t="s">
        <v>233</v>
      </c>
      <c r="BR24" s="55" t="s">
        <v>3</v>
      </c>
      <c r="BS24" s="57" t="s">
        <v>64</v>
      </c>
      <c r="BT24" s="55" t="s">
        <v>5</v>
      </c>
      <c r="BU24" s="56">
        <v>89</v>
      </c>
    </row>
    <row r="25" spans="2:73" ht="15" customHeight="1" thickTop="1" thickBot="1" x14ac:dyDescent="0.25">
      <c r="B25" s="56"/>
      <c r="D25" s="58"/>
      <c r="E25" s="55"/>
      <c r="F25" s="57"/>
      <c r="G25" s="55"/>
      <c r="H25" s="6"/>
      <c r="I25" s="6"/>
      <c r="J25" s="6"/>
      <c r="K25" s="15"/>
      <c r="L25" s="6"/>
      <c r="M25" s="6"/>
      <c r="Q25" s="7"/>
      <c r="R25" s="25"/>
      <c r="S25" s="25"/>
      <c r="T25" s="25"/>
      <c r="U25" s="7"/>
      <c r="Y25" s="6"/>
      <c r="Z25" s="6"/>
      <c r="AA25" s="42"/>
      <c r="AB25" s="6"/>
      <c r="AC25" s="6"/>
      <c r="AD25" s="6"/>
      <c r="AF25" s="58"/>
      <c r="AG25" s="55"/>
      <c r="AH25" s="57"/>
      <c r="AI25" s="55"/>
      <c r="AJ25" s="56"/>
      <c r="AM25" s="56"/>
      <c r="AO25" s="58"/>
      <c r="AP25" s="55"/>
      <c r="AQ25" s="57"/>
      <c r="AR25" s="55"/>
      <c r="AS25" s="6"/>
      <c r="AT25" s="6"/>
      <c r="AU25" s="6"/>
      <c r="AV25" s="38"/>
      <c r="AW25" s="48"/>
      <c r="AX25" s="6"/>
      <c r="BJ25" s="6"/>
      <c r="BK25" s="49"/>
      <c r="BL25" s="39"/>
      <c r="BM25" s="6"/>
      <c r="BN25" s="6"/>
      <c r="BO25" s="9"/>
      <c r="BQ25" s="58"/>
      <c r="BR25" s="55"/>
      <c r="BS25" s="57"/>
      <c r="BT25" s="55"/>
      <c r="BU25" s="56"/>
    </row>
    <row r="26" spans="2:73" ht="15" customHeight="1" thickTop="1" thickBot="1" x14ac:dyDescent="0.25">
      <c r="B26" s="56">
        <v>11</v>
      </c>
      <c r="D26" s="58" t="s">
        <v>234</v>
      </c>
      <c r="E26" s="55" t="s">
        <v>3</v>
      </c>
      <c r="F26" s="57" t="s">
        <v>28</v>
      </c>
      <c r="G26" s="55" t="s">
        <v>5</v>
      </c>
      <c r="H26" s="6"/>
      <c r="I26" s="6"/>
      <c r="J26" s="6"/>
      <c r="K26" s="40"/>
      <c r="L26" s="6"/>
      <c r="M26" s="6"/>
      <c r="Q26" s="7"/>
      <c r="R26" s="7"/>
      <c r="S26" s="7"/>
      <c r="T26" s="7"/>
      <c r="U26" s="7"/>
      <c r="Y26" s="6"/>
      <c r="Z26" s="6"/>
      <c r="AA26" s="12"/>
      <c r="AB26" s="14"/>
      <c r="AC26" s="6"/>
      <c r="AD26" s="8"/>
      <c r="AF26" s="58" t="s">
        <v>235</v>
      </c>
      <c r="AG26" s="55" t="s">
        <v>3</v>
      </c>
      <c r="AH26" s="57" t="s">
        <v>23</v>
      </c>
      <c r="AI26" s="55" t="s">
        <v>5</v>
      </c>
      <c r="AJ26" s="56">
        <v>38</v>
      </c>
      <c r="AM26" s="56">
        <v>64</v>
      </c>
      <c r="AO26" s="58" t="s">
        <v>236</v>
      </c>
      <c r="AP26" s="55" t="s">
        <v>3</v>
      </c>
      <c r="AQ26" s="57" t="s">
        <v>36</v>
      </c>
      <c r="AR26" s="55" t="s">
        <v>5</v>
      </c>
      <c r="AS26" s="6"/>
      <c r="AT26" s="6"/>
      <c r="AU26" s="12"/>
      <c r="AV26" s="6"/>
      <c r="AW26" s="6"/>
      <c r="AX26" s="6"/>
      <c r="BJ26" s="6"/>
      <c r="BK26" s="6"/>
      <c r="BL26" s="49"/>
      <c r="BM26" s="6"/>
      <c r="BN26" s="6"/>
      <c r="BO26" s="35"/>
      <c r="BQ26" s="58" t="s">
        <v>237</v>
      </c>
      <c r="BR26" s="55" t="s">
        <v>3</v>
      </c>
      <c r="BS26" s="57" t="s">
        <v>7</v>
      </c>
      <c r="BT26" s="55" t="s">
        <v>5</v>
      </c>
      <c r="BU26" s="56">
        <v>90</v>
      </c>
    </row>
    <row r="27" spans="2:73" ht="15" customHeight="1" thickTop="1" thickBot="1" x14ac:dyDescent="0.25">
      <c r="B27" s="56"/>
      <c r="D27" s="58"/>
      <c r="E27" s="55"/>
      <c r="F27" s="57"/>
      <c r="G27" s="55"/>
      <c r="H27" s="9"/>
      <c r="I27" s="14"/>
      <c r="J27" s="6"/>
      <c r="K27" s="48"/>
      <c r="L27" s="6"/>
      <c r="M27" s="6"/>
      <c r="Y27" s="6"/>
      <c r="Z27" s="6"/>
      <c r="AA27" s="6"/>
      <c r="AB27" s="14"/>
      <c r="AC27" s="12"/>
      <c r="AD27" s="9"/>
      <c r="AF27" s="58"/>
      <c r="AG27" s="55"/>
      <c r="AH27" s="57"/>
      <c r="AI27" s="55"/>
      <c r="AJ27" s="56"/>
      <c r="AM27" s="56"/>
      <c r="AO27" s="58"/>
      <c r="AP27" s="55"/>
      <c r="AQ27" s="57"/>
      <c r="AR27" s="55"/>
      <c r="AS27" s="9"/>
      <c r="AT27" s="14"/>
      <c r="AU27" s="12"/>
      <c r="AV27" s="6"/>
      <c r="AW27" s="6"/>
      <c r="AX27" s="6"/>
      <c r="BJ27" s="6"/>
      <c r="BK27" s="6"/>
      <c r="BL27" s="49"/>
      <c r="BM27" s="6"/>
      <c r="BN27" s="44"/>
      <c r="BO27" s="6"/>
      <c r="BQ27" s="58"/>
      <c r="BR27" s="55"/>
      <c r="BS27" s="57"/>
      <c r="BT27" s="55"/>
      <c r="BU27" s="56"/>
    </row>
    <row r="28" spans="2:73" ht="15" customHeight="1" thickTop="1" thickBot="1" x14ac:dyDescent="0.25">
      <c r="B28" s="56">
        <v>12</v>
      </c>
      <c r="D28" s="58" t="s">
        <v>238</v>
      </c>
      <c r="E28" s="55" t="s">
        <v>3</v>
      </c>
      <c r="F28" s="57" t="s">
        <v>64</v>
      </c>
      <c r="G28" s="55" t="s">
        <v>5</v>
      </c>
      <c r="H28" s="35"/>
      <c r="I28" s="45"/>
      <c r="J28" s="6"/>
      <c r="K28" s="48"/>
      <c r="L28" s="6"/>
      <c r="M28" s="6"/>
      <c r="Q28" s="20"/>
      <c r="R28" s="18"/>
      <c r="T28" s="20"/>
      <c r="U28" s="18"/>
      <c r="Y28" s="6"/>
      <c r="Z28" s="6"/>
      <c r="AA28" s="6"/>
      <c r="AB28" s="14"/>
      <c r="AC28" s="43"/>
      <c r="AD28" s="35"/>
      <c r="AF28" s="58" t="s">
        <v>239</v>
      </c>
      <c r="AG28" s="55" t="s">
        <v>3</v>
      </c>
      <c r="AH28" s="57" t="s">
        <v>7</v>
      </c>
      <c r="AI28" s="55" t="s">
        <v>5</v>
      </c>
      <c r="AJ28" s="56">
        <v>39</v>
      </c>
      <c r="AM28" s="56">
        <v>65</v>
      </c>
      <c r="AO28" s="58" t="s">
        <v>240</v>
      </c>
      <c r="AP28" s="55" t="s">
        <v>3</v>
      </c>
      <c r="AQ28" s="57" t="s">
        <v>7</v>
      </c>
      <c r="AR28" s="55" t="s">
        <v>5</v>
      </c>
      <c r="AS28" s="35"/>
      <c r="AT28" s="45"/>
      <c r="AU28" s="12"/>
      <c r="AV28" s="6"/>
      <c r="AW28" s="6"/>
      <c r="AX28" s="6"/>
      <c r="BB28" s="20"/>
      <c r="BC28" s="18"/>
      <c r="BE28" s="20"/>
      <c r="BF28" s="18"/>
      <c r="BJ28" s="6"/>
      <c r="BK28" s="6"/>
      <c r="BL28" s="49"/>
      <c r="BM28" s="12"/>
      <c r="BN28" s="15"/>
      <c r="BO28" s="17"/>
      <c r="BQ28" s="58" t="s">
        <v>200</v>
      </c>
      <c r="BR28" s="55" t="s">
        <v>3</v>
      </c>
      <c r="BS28" s="57" t="s">
        <v>79</v>
      </c>
      <c r="BT28" s="55" t="s">
        <v>5</v>
      </c>
      <c r="BU28" s="56">
        <v>91</v>
      </c>
    </row>
    <row r="29" spans="2:73" ht="15" customHeight="1" thickTop="1" thickBot="1" x14ac:dyDescent="0.25">
      <c r="B29" s="56"/>
      <c r="D29" s="58"/>
      <c r="E29" s="55"/>
      <c r="F29" s="57"/>
      <c r="G29" s="55"/>
      <c r="H29" s="6"/>
      <c r="I29" s="6"/>
      <c r="J29" s="37"/>
      <c r="K29" s="48"/>
      <c r="L29" s="6"/>
      <c r="M29" s="6"/>
      <c r="Q29" s="18"/>
      <c r="R29" s="18"/>
      <c r="T29" s="18"/>
      <c r="U29" s="18"/>
      <c r="Y29" s="6"/>
      <c r="Z29" s="6"/>
      <c r="AA29" s="6"/>
      <c r="AB29" s="15"/>
      <c r="AC29" s="6"/>
      <c r="AD29" s="6"/>
      <c r="AF29" s="58"/>
      <c r="AG29" s="55"/>
      <c r="AH29" s="57"/>
      <c r="AI29" s="55"/>
      <c r="AJ29" s="56"/>
      <c r="AM29" s="56"/>
      <c r="AO29" s="58"/>
      <c r="AP29" s="55"/>
      <c r="AQ29" s="57"/>
      <c r="AR29" s="55"/>
      <c r="AS29" s="6"/>
      <c r="AT29" s="6"/>
      <c r="AU29" s="15"/>
      <c r="AV29" s="6"/>
      <c r="AW29" s="6"/>
      <c r="AX29" s="6"/>
      <c r="BB29" s="18"/>
      <c r="BC29" s="18"/>
      <c r="BE29" s="18"/>
      <c r="BF29" s="18"/>
      <c r="BJ29" s="6"/>
      <c r="BK29" s="6"/>
      <c r="BL29" s="49"/>
      <c r="BM29" s="39"/>
      <c r="BN29" s="6"/>
      <c r="BO29" s="9"/>
      <c r="BQ29" s="58"/>
      <c r="BR29" s="55"/>
      <c r="BS29" s="57"/>
      <c r="BT29" s="55"/>
      <c r="BU29" s="56"/>
    </row>
    <row r="30" spans="2:73" ht="15" customHeight="1" thickTop="1" thickBot="1" x14ac:dyDescent="0.25">
      <c r="B30" s="56">
        <v>13</v>
      </c>
      <c r="D30" s="58" t="s">
        <v>60</v>
      </c>
      <c r="E30" s="55" t="s">
        <v>3</v>
      </c>
      <c r="F30" s="57" t="s">
        <v>4</v>
      </c>
      <c r="G30" s="55" t="s">
        <v>5</v>
      </c>
      <c r="H30" s="35"/>
      <c r="I30" s="35"/>
      <c r="J30" s="48"/>
      <c r="K30" s="6"/>
      <c r="L30" s="6"/>
      <c r="M30" s="6"/>
      <c r="Q30" s="20"/>
      <c r="R30" s="18"/>
      <c r="T30" s="20"/>
      <c r="U30" s="18"/>
      <c r="Y30" s="6"/>
      <c r="Z30" s="6"/>
      <c r="AA30" s="6"/>
      <c r="AB30" s="41"/>
      <c r="AC30" s="35"/>
      <c r="AD30" s="35"/>
      <c r="AF30" s="58" t="s">
        <v>200</v>
      </c>
      <c r="AG30" s="55" t="s">
        <v>3</v>
      </c>
      <c r="AH30" s="57" t="s">
        <v>71</v>
      </c>
      <c r="AI30" s="55" t="s">
        <v>5</v>
      </c>
      <c r="AJ30" s="56">
        <v>40</v>
      </c>
      <c r="AM30" s="56">
        <v>66</v>
      </c>
      <c r="AO30" s="58" t="s">
        <v>241</v>
      </c>
      <c r="AP30" s="55" t="s">
        <v>3</v>
      </c>
      <c r="AQ30" s="57" t="s">
        <v>32</v>
      </c>
      <c r="AR30" s="55" t="s">
        <v>5</v>
      </c>
      <c r="AS30" s="35"/>
      <c r="AT30" s="35"/>
      <c r="AU30" s="40"/>
      <c r="AV30" s="6"/>
      <c r="AW30" s="6"/>
      <c r="AX30" s="6"/>
      <c r="BB30" s="20"/>
      <c r="BC30" s="18"/>
      <c r="BE30" s="20"/>
      <c r="BF30" s="18"/>
      <c r="BJ30" s="6"/>
      <c r="BK30" s="6"/>
      <c r="BL30" s="6"/>
      <c r="BM30" s="49"/>
      <c r="BN30" s="35"/>
      <c r="BO30" s="35"/>
      <c r="BQ30" s="58" t="s">
        <v>242</v>
      </c>
      <c r="BR30" s="55" t="s">
        <v>3</v>
      </c>
      <c r="BS30" s="57" t="s">
        <v>71</v>
      </c>
      <c r="BT30" s="55" t="s">
        <v>5</v>
      </c>
      <c r="BU30" s="56">
        <v>92</v>
      </c>
    </row>
    <row r="31" spans="2:73" ht="15" customHeight="1" thickTop="1" x14ac:dyDescent="0.2">
      <c r="B31" s="56"/>
      <c r="D31" s="58"/>
      <c r="E31" s="55"/>
      <c r="F31" s="57"/>
      <c r="G31" s="55"/>
      <c r="H31" s="6"/>
      <c r="I31" s="6"/>
      <c r="J31" s="6"/>
      <c r="K31" s="6"/>
      <c r="L31" s="6"/>
      <c r="M31" s="6"/>
      <c r="O31" s="21"/>
      <c r="P31" s="21"/>
      <c r="Q31" s="18"/>
      <c r="R31" s="18"/>
      <c r="T31" s="18"/>
      <c r="U31" s="18"/>
      <c r="V31" s="21"/>
      <c r="W31" s="21"/>
      <c r="Y31" s="6"/>
      <c r="Z31" s="6"/>
      <c r="AA31" s="6"/>
      <c r="AB31" s="6"/>
      <c r="AC31" s="6"/>
      <c r="AD31" s="6"/>
      <c r="AF31" s="58"/>
      <c r="AG31" s="55"/>
      <c r="AH31" s="57"/>
      <c r="AI31" s="55"/>
      <c r="AJ31" s="56"/>
      <c r="AM31" s="56"/>
      <c r="AO31" s="58"/>
      <c r="AP31" s="55"/>
      <c r="AQ31" s="57"/>
      <c r="AR31" s="55"/>
      <c r="AS31" s="6"/>
      <c r="AT31" s="6"/>
      <c r="AU31" s="6"/>
      <c r="AV31" s="6"/>
      <c r="AW31" s="6"/>
      <c r="AX31" s="6"/>
      <c r="AZ31" s="21"/>
      <c r="BA31" s="21"/>
      <c r="BB31" s="18"/>
      <c r="BC31" s="18"/>
      <c r="BE31" s="18"/>
      <c r="BF31" s="18"/>
      <c r="BG31" s="21"/>
      <c r="BH31" s="21"/>
      <c r="BJ31" s="6"/>
      <c r="BK31" s="6"/>
      <c r="BL31" s="6"/>
      <c r="BM31" s="6"/>
      <c r="BN31" s="6"/>
      <c r="BO31" s="6"/>
      <c r="BQ31" s="58"/>
      <c r="BR31" s="55"/>
      <c r="BS31" s="57"/>
      <c r="BT31" s="55"/>
      <c r="BU31" s="56"/>
    </row>
    <row r="32" spans="2:73" ht="15" customHeight="1" thickBot="1" x14ac:dyDescent="0.25">
      <c r="B32" s="56">
        <v>14</v>
      </c>
      <c r="D32" s="58" t="s">
        <v>243</v>
      </c>
      <c r="E32" s="55" t="s">
        <v>3</v>
      </c>
      <c r="F32" s="57" t="s">
        <v>4</v>
      </c>
      <c r="G32" s="55" t="s">
        <v>5</v>
      </c>
      <c r="H32" s="35"/>
      <c r="I32" s="35"/>
      <c r="J32" s="6"/>
      <c r="K32" s="6"/>
      <c r="L32" s="6"/>
      <c r="M32" s="6"/>
      <c r="O32" s="21"/>
      <c r="P32" s="21"/>
      <c r="W32" s="21"/>
      <c r="Y32" s="6"/>
      <c r="Z32" s="6"/>
      <c r="AA32" s="6"/>
      <c r="AB32" s="6"/>
      <c r="AC32" s="35"/>
      <c r="AD32" s="35"/>
      <c r="AF32" s="58" t="s">
        <v>115</v>
      </c>
      <c r="AG32" s="55" t="s">
        <v>3</v>
      </c>
      <c r="AH32" s="57" t="s">
        <v>244</v>
      </c>
      <c r="AI32" s="55" t="s">
        <v>5</v>
      </c>
      <c r="AJ32" s="56">
        <v>41</v>
      </c>
      <c r="AM32" s="56">
        <v>67</v>
      </c>
      <c r="AO32" s="58" t="s">
        <v>245</v>
      </c>
      <c r="AP32" s="55" t="s">
        <v>3</v>
      </c>
      <c r="AQ32" s="57" t="s">
        <v>32</v>
      </c>
      <c r="AR32" s="55" t="s">
        <v>5</v>
      </c>
      <c r="AS32" s="35"/>
      <c r="AT32" s="35"/>
      <c r="AU32" s="6"/>
      <c r="AV32" s="6"/>
      <c r="AW32" s="6"/>
      <c r="AX32" s="6"/>
      <c r="AZ32" s="21"/>
      <c r="BA32" s="21"/>
      <c r="BB32" s="20"/>
      <c r="BC32" s="18"/>
      <c r="BE32" s="20"/>
      <c r="BF32" s="18"/>
      <c r="BG32" s="21"/>
      <c r="BH32" s="21"/>
      <c r="BJ32" s="6"/>
      <c r="BK32" s="6"/>
      <c r="BL32" s="6"/>
      <c r="BM32" s="6"/>
      <c r="BN32" s="35"/>
      <c r="BO32" s="35"/>
      <c r="BQ32" s="58" t="s">
        <v>246</v>
      </c>
      <c r="BR32" s="55" t="s">
        <v>3</v>
      </c>
      <c r="BS32" s="57" t="s">
        <v>7</v>
      </c>
      <c r="BT32" s="55" t="s">
        <v>5</v>
      </c>
      <c r="BU32" s="56">
        <v>93</v>
      </c>
    </row>
    <row r="33" spans="2:73" ht="15" customHeight="1" thickTop="1" thickBot="1" x14ac:dyDescent="0.25">
      <c r="B33" s="56"/>
      <c r="D33" s="58"/>
      <c r="E33" s="55"/>
      <c r="F33" s="57"/>
      <c r="G33" s="55"/>
      <c r="H33" s="6"/>
      <c r="I33" s="6"/>
      <c r="J33" s="38"/>
      <c r="K33" s="6"/>
      <c r="L33" s="6"/>
      <c r="M33" s="6"/>
      <c r="O33" s="21"/>
      <c r="P33" s="21"/>
      <c r="W33" s="21"/>
      <c r="Y33" s="6"/>
      <c r="Z33" s="6"/>
      <c r="AA33" s="6"/>
      <c r="AB33" s="44"/>
      <c r="AC33" s="6"/>
      <c r="AD33" s="6"/>
      <c r="AF33" s="58"/>
      <c r="AG33" s="55"/>
      <c r="AH33" s="57"/>
      <c r="AI33" s="55"/>
      <c r="AJ33" s="56"/>
      <c r="AM33" s="56"/>
      <c r="AO33" s="58"/>
      <c r="AP33" s="55"/>
      <c r="AQ33" s="57"/>
      <c r="AR33" s="55"/>
      <c r="AS33" s="6"/>
      <c r="AT33" s="6"/>
      <c r="AU33" s="38"/>
      <c r="AV33" s="6"/>
      <c r="AW33" s="6"/>
      <c r="AX33" s="6"/>
      <c r="AZ33" s="21"/>
      <c r="BA33" s="21"/>
      <c r="BB33" s="18"/>
      <c r="BC33" s="18"/>
      <c r="BE33" s="18"/>
      <c r="BF33" s="18"/>
      <c r="BG33" s="21"/>
      <c r="BH33" s="21"/>
      <c r="BJ33" s="6"/>
      <c r="BK33" s="6"/>
      <c r="BL33" s="6"/>
      <c r="BM33" s="44"/>
      <c r="BN33" s="6"/>
      <c r="BO33" s="6"/>
      <c r="BQ33" s="58"/>
      <c r="BR33" s="55"/>
      <c r="BS33" s="57"/>
      <c r="BT33" s="55"/>
      <c r="BU33" s="56"/>
    </row>
    <row r="34" spans="2:73" ht="15" customHeight="1" thickTop="1" thickBot="1" x14ac:dyDescent="0.25">
      <c r="B34" s="56">
        <v>15</v>
      </c>
      <c r="D34" s="58" t="s">
        <v>247</v>
      </c>
      <c r="E34" s="55" t="s">
        <v>3</v>
      </c>
      <c r="F34" s="57" t="s">
        <v>36</v>
      </c>
      <c r="G34" s="55" t="s">
        <v>5</v>
      </c>
      <c r="H34" s="6"/>
      <c r="I34" s="12"/>
      <c r="J34" s="14"/>
      <c r="K34" s="48"/>
      <c r="L34" s="6"/>
      <c r="M34" s="6"/>
      <c r="O34" s="21"/>
      <c r="P34" s="21"/>
      <c r="W34" s="21"/>
      <c r="Y34" s="6"/>
      <c r="Z34" s="6"/>
      <c r="AA34" s="49"/>
      <c r="AB34" s="12"/>
      <c r="AC34" s="14"/>
      <c r="AD34" s="35"/>
      <c r="AF34" s="58" t="s">
        <v>248</v>
      </c>
      <c r="AG34" s="55" t="s">
        <v>3</v>
      </c>
      <c r="AH34" s="57" t="s">
        <v>61</v>
      </c>
      <c r="AI34" s="55" t="s">
        <v>5</v>
      </c>
      <c r="AJ34" s="56">
        <v>42</v>
      </c>
      <c r="AM34" s="56">
        <v>68</v>
      </c>
      <c r="AO34" s="58" t="s">
        <v>249</v>
      </c>
      <c r="AP34" s="55" t="s">
        <v>3</v>
      </c>
      <c r="AQ34" s="57" t="s">
        <v>64</v>
      </c>
      <c r="AR34" s="55" t="s">
        <v>5</v>
      </c>
      <c r="AS34" s="6"/>
      <c r="AT34" s="12"/>
      <c r="AU34" s="15"/>
      <c r="AV34" s="6"/>
      <c r="AW34" s="6"/>
      <c r="AX34" s="6"/>
      <c r="AZ34" s="21"/>
      <c r="BA34" s="21"/>
      <c r="BB34" s="20"/>
      <c r="BC34" s="18"/>
      <c r="BE34" s="20"/>
      <c r="BF34" s="18"/>
      <c r="BG34" s="21"/>
      <c r="BH34" s="21"/>
      <c r="BJ34" s="6"/>
      <c r="BK34" s="6"/>
      <c r="BL34" s="49"/>
      <c r="BM34" s="12"/>
      <c r="BN34" s="14"/>
      <c r="BO34" s="35"/>
      <c r="BQ34" s="58" t="s">
        <v>250</v>
      </c>
      <c r="BR34" s="55" t="s">
        <v>3</v>
      </c>
      <c r="BS34" s="57" t="s">
        <v>36</v>
      </c>
      <c r="BT34" s="55" t="s">
        <v>5</v>
      </c>
      <c r="BU34" s="56">
        <v>94</v>
      </c>
    </row>
    <row r="35" spans="2:73" ht="15" customHeight="1" thickTop="1" thickBot="1" x14ac:dyDescent="0.25">
      <c r="B35" s="56"/>
      <c r="D35" s="58"/>
      <c r="E35" s="55"/>
      <c r="F35" s="57"/>
      <c r="G35" s="55"/>
      <c r="H35" s="9"/>
      <c r="I35" s="15"/>
      <c r="J35" s="6"/>
      <c r="K35" s="48"/>
      <c r="L35" s="6"/>
      <c r="M35" s="6"/>
      <c r="Y35" s="6"/>
      <c r="Z35" s="6"/>
      <c r="AA35" s="49"/>
      <c r="AB35" s="6"/>
      <c r="AC35" s="42"/>
      <c r="AD35" s="6"/>
      <c r="AF35" s="58"/>
      <c r="AG35" s="55"/>
      <c r="AH35" s="57"/>
      <c r="AI35" s="55"/>
      <c r="AJ35" s="56"/>
      <c r="AM35" s="56"/>
      <c r="AO35" s="58"/>
      <c r="AP35" s="55"/>
      <c r="AQ35" s="57"/>
      <c r="AR35" s="55"/>
      <c r="AS35" s="9"/>
      <c r="AT35" s="15"/>
      <c r="AU35" s="12"/>
      <c r="AV35" s="6"/>
      <c r="AW35" s="6"/>
      <c r="AX35" s="6"/>
      <c r="BB35" s="18"/>
      <c r="BC35" s="18"/>
      <c r="BE35" s="18"/>
      <c r="BF35" s="18"/>
      <c r="BJ35" s="6"/>
      <c r="BK35" s="6"/>
      <c r="BL35" s="49"/>
      <c r="BM35" s="6"/>
      <c r="BN35" s="42"/>
      <c r="BO35" s="6"/>
      <c r="BQ35" s="58"/>
      <c r="BR35" s="55"/>
      <c r="BS35" s="57"/>
      <c r="BT35" s="55"/>
      <c r="BU35" s="56"/>
    </row>
    <row r="36" spans="2:73" ht="15" customHeight="1" thickTop="1" thickBot="1" x14ac:dyDescent="0.25">
      <c r="B36" s="56">
        <v>16</v>
      </c>
      <c r="D36" s="58" t="s">
        <v>251</v>
      </c>
      <c r="E36" s="55" t="s">
        <v>3</v>
      </c>
      <c r="F36" s="57" t="s">
        <v>23</v>
      </c>
      <c r="G36" s="55" t="s">
        <v>5</v>
      </c>
      <c r="H36" s="35"/>
      <c r="I36" s="40"/>
      <c r="J36" s="6"/>
      <c r="K36" s="48"/>
      <c r="L36" s="6"/>
      <c r="M36" s="6"/>
      <c r="Y36" s="6"/>
      <c r="Z36" s="6"/>
      <c r="AA36" s="49"/>
      <c r="AB36" s="6"/>
      <c r="AC36" s="12"/>
      <c r="AD36" s="17"/>
      <c r="AF36" s="58" t="s">
        <v>252</v>
      </c>
      <c r="AG36" s="55" t="s">
        <v>3</v>
      </c>
      <c r="AH36" s="57" t="s">
        <v>28</v>
      </c>
      <c r="AI36" s="55" t="s">
        <v>5</v>
      </c>
      <c r="AJ36" s="56">
        <v>43</v>
      </c>
      <c r="AM36" s="56">
        <v>69</v>
      </c>
      <c r="AO36" s="58" t="s">
        <v>253</v>
      </c>
      <c r="AP36" s="55" t="s">
        <v>3</v>
      </c>
      <c r="AQ36" s="57" t="s">
        <v>7</v>
      </c>
      <c r="AR36" s="55" t="s">
        <v>5</v>
      </c>
      <c r="AS36" s="35"/>
      <c r="AT36" s="40"/>
      <c r="AU36" s="12"/>
      <c r="AV36" s="6"/>
      <c r="AW36" s="6"/>
      <c r="AX36" s="6"/>
      <c r="BB36" s="20"/>
      <c r="BC36" s="18"/>
      <c r="BE36" s="20"/>
      <c r="BF36" s="18"/>
      <c r="BJ36" s="6"/>
      <c r="BK36" s="6"/>
      <c r="BL36" s="49"/>
      <c r="BM36" s="6"/>
      <c r="BN36" s="12"/>
      <c r="BO36" s="17"/>
      <c r="BQ36" s="58" t="s">
        <v>16</v>
      </c>
      <c r="BR36" s="55" t="s">
        <v>3</v>
      </c>
      <c r="BS36" s="57" t="s">
        <v>53</v>
      </c>
      <c r="BT36" s="55" t="s">
        <v>5</v>
      </c>
      <c r="BU36" s="56">
        <v>95</v>
      </c>
    </row>
    <row r="37" spans="2:73" ht="15" customHeight="1" thickTop="1" thickBot="1" x14ac:dyDescent="0.25">
      <c r="B37" s="56"/>
      <c r="D37" s="58"/>
      <c r="E37" s="55"/>
      <c r="F37" s="57"/>
      <c r="G37" s="55"/>
      <c r="H37" s="6"/>
      <c r="I37" s="6"/>
      <c r="J37" s="6"/>
      <c r="K37" s="38"/>
      <c r="L37" s="6"/>
      <c r="M37" s="6"/>
      <c r="Y37" s="6"/>
      <c r="Z37" s="6"/>
      <c r="AA37" s="44"/>
      <c r="AB37" s="6"/>
      <c r="AC37" s="6"/>
      <c r="AD37" s="9"/>
      <c r="AF37" s="58"/>
      <c r="AG37" s="55"/>
      <c r="AH37" s="57"/>
      <c r="AI37" s="55"/>
      <c r="AJ37" s="56"/>
      <c r="AM37" s="56"/>
      <c r="AO37" s="58"/>
      <c r="AP37" s="55"/>
      <c r="AQ37" s="57"/>
      <c r="AR37" s="55"/>
      <c r="AS37" s="6"/>
      <c r="AT37" s="6"/>
      <c r="AU37" s="6"/>
      <c r="AV37" s="37"/>
      <c r="AW37" s="6"/>
      <c r="AX37" s="6"/>
      <c r="BB37" s="18"/>
      <c r="BC37" s="18"/>
      <c r="BE37" s="18"/>
      <c r="BF37" s="18"/>
      <c r="BJ37" s="6"/>
      <c r="BK37" s="6"/>
      <c r="BL37" s="44"/>
      <c r="BM37" s="6"/>
      <c r="BN37" s="6"/>
      <c r="BO37" s="9"/>
      <c r="BQ37" s="58"/>
      <c r="BR37" s="55"/>
      <c r="BS37" s="57"/>
      <c r="BT37" s="55"/>
      <c r="BU37" s="56"/>
    </row>
    <row r="38" spans="2:73" ht="15" customHeight="1" thickTop="1" thickBot="1" x14ac:dyDescent="0.25">
      <c r="B38" s="56">
        <v>17</v>
      </c>
      <c r="D38" s="58" t="s">
        <v>254</v>
      </c>
      <c r="E38" s="55" t="s">
        <v>3</v>
      </c>
      <c r="F38" s="57" t="s">
        <v>41</v>
      </c>
      <c r="G38" s="55" t="s">
        <v>5</v>
      </c>
      <c r="H38" s="35"/>
      <c r="I38" s="6"/>
      <c r="J38" s="12"/>
      <c r="K38" s="15"/>
      <c r="L38" s="14"/>
      <c r="M38" s="6"/>
      <c r="Y38" s="6"/>
      <c r="Z38" s="12"/>
      <c r="AA38" s="15"/>
      <c r="AB38" s="14"/>
      <c r="AC38" s="6"/>
      <c r="AD38" s="8"/>
      <c r="AF38" s="58" t="s">
        <v>255</v>
      </c>
      <c r="AG38" s="55" t="s">
        <v>3</v>
      </c>
      <c r="AH38" s="57" t="s">
        <v>21</v>
      </c>
      <c r="AI38" s="55" t="s">
        <v>5</v>
      </c>
      <c r="AJ38" s="56">
        <v>44</v>
      </c>
      <c r="AM38" s="56">
        <v>70</v>
      </c>
      <c r="AO38" s="58" t="s">
        <v>213</v>
      </c>
      <c r="AP38" s="55" t="s">
        <v>3</v>
      </c>
      <c r="AQ38" s="57" t="s">
        <v>28</v>
      </c>
      <c r="AR38" s="55" t="s">
        <v>5</v>
      </c>
      <c r="AS38" s="35"/>
      <c r="AT38" s="6"/>
      <c r="AU38" s="6"/>
      <c r="AV38" s="48"/>
      <c r="AW38" s="48"/>
      <c r="AX38" s="6"/>
      <c r="BJ38" s="6"/>
      <c r="BK38" s="12"/>
      <c r="BL38" s="15"/>
      <c r="BM38" s="14"/>
      <c r="BN38" s="6"/>
      <c r="BO38" s="35"/>
      <c r="BQ38" s="58" t="s">
        <v>256</v>
      </c>
      <c r="BR38" s="55" t="s">
        <v>3</v>
      </c>
      <c r="BS38" s="57" t="s">
        <v>28</v>
      </c>
      <c r="BT38" s="55" t="s">
        <v>5</v>
      </c>
      <c r="BU38" s="56">
        <v>96</v>
      </c>
    </row>
    <row r="39" spans="2:73" ht="15" customHeight="1" thickTop="1" thickBot="1" x14ac:dyDescent="0.25">
      <c r="B39" s="56"/>
      <c r="D39" s="58"/>
      <c r="E39" s="55"/>
      <c r="F39" s="57"/>
      <c r="G39" s="55"/>
      <c r="H39" s="6"/>
      <c r="I39" s="38"/>
      <c r="J39" s="12"/>
      <c r="K39" s="15"/>
      <c r="L39" s="14"/>
      <c r="M39" s="6"/>
      <c r="Y39" s="6"/>
      <c r="Z39" s="12"/>
      <c r="AA39" s="15"/>
      <c r="AB39" s="14"/>
      <c r="AC39" s="12"/>
      <c r="AD39" s="9"/>
      <c r="AF39" s="58"/>
      <c r="AG39" s="55"/>
      <c r="AH39" s="57"/>
      <c r="AI39" s="55"/>
      <c r="AJ39" s="56"/>
      <c r="AM39" s="56"/>
      <c r="AO39" s="58"/>
      <c r="AP39" s="55"/>
      <c r="AQ39" s="57"/>
      <c r="AR39" s="55"/>
      <c r="AS39" s="6"/>
      <c r="AT39" s="38"/>
      <c r="AU39" s="6"/>
      <c r="AV39" s="48"/>
      <c r="AW39" s="48"/>
      <c r="AX39" s="6"/>
      <c r="BJ39" s="6"/>
      <c r="BK39" s="12"/>
      <c r="BL39" s="15"/>
      <c r="BM39" s="14"/>
      <c r="BN39" s="44"/>
      <c r="BO39" s="6"/>
      <c r="BQ39" s="58"/>
      <c r="BR39" s="55"/>
      <c r="BS39" s="57"/>
      <c r="BT39" s="55"/>
      <c r="BU39" s="56"/>
    </row>
    <row r="40" spans="2:73" ht="15" customHeight="1" thickTop="1" thickBot="1" x14ac:dyDescent="0.25">
      <c r="B40" s="56">
        <v>18</v>
      </c>
      <c r="D40" s="58" t="s">
        <v>98</v>
      </c>
      <c r="E40" s="55" t="s">
        <v>3</v>
      </c>
      <c r="F40" s="57" t="s">
        <v>28</v>
      </c>
      <c r="G40" s="55" t="s">
        <v>5</v>
      </c>
      <c r="H40" s="10"/>
      <c r="I40" s="15"/>
      <c r="J40" s="15"/>
      <c r="K40" s="15"/>
      <c r="L40" s="14"/>
      <c r="M40" s="6"/>
      <c r="Y40" s="6"/>
      <c r="Z40" s="12"/>
      <c r="AA40" s="15"/>
      <c r="AB40" s="14"/>
      <c r="AC40" s="43"/>
      <c r="AD40" s="35"/>
      <c r="AF40" s="58" t="s">
        <v>257</v>
      </c>
      <c r="AG40" s="55" t="s">
        <v>3</v>
      </c>
      <c r="AH40" s="57" t="s">
        <v>7</v>
      </c>
      <c r="AI40" s="55" t="s">
        <v>5</v>
      </c>
      <c r="AJ40" s="56">
        <v>45</v>
      </c>
      <c r="AM40" s="56">
        <v>71</v>
      </c>
      <c r="AO40" s="58" t="s">
        <v>258</v>
      </c>
      <c r="AP40" s="55" t="s">
        <v>3</v>
      </c>
      <c r="AQ40" s="57" t="s">
        <v>23</v>
      </c>
      <c r="AR40" s="55" t="s">
        <v>5</v>
      </c>
      <c r="AS40" s="10"/>
      <c r="AT40" s="15"/>
      <c r="AU40" s="14"/>
      <c r="AV40" s="48"/>
      <c r="AW40" s="48"/>
      <c r="AX40" s="6"/>
      <c r="BJ40" s="6"/>
      <c r="BK40" s="12"/>
      <c r="BL40" s="15"/>
      <c r="BM40" s="15"/>
      <c r="BN40" s="15"/>
      <c r="BO40" s="17"/>
      <c r="BQ40" s="58" t="s">
        <v>259</v>
      </c>
      <c r="BR40" s="55" t="s">
        <v>3</v>
      </c>
      <c r="BS40" s="57" t="s">
        <v>11</v>
      </c>
      <c r="BT40" s="55" t="s">
        <v>5</v>
      </c>
      <c r="BU40" s="56">
        <v>97</v>
      </c>
    </row>
    <row r="41" spans="2:73" ht="15" customHeight="1" thickTop="1" thickBot="1" x14ac:dyDescent="0.25">
      <c r="B41" s="56"/>
      <c r="D41" s="58"/>
      <c r="E41" s="55"/>
      <c r="F41" s="57"/>
      <c r="G41" s="55"/>
      <c r="H41" s="6"/>
      <c r="I41" s="6"/>
      <c r="J41" s="15"/>
      <c r="K41" s="12"/>
      <c r="L41" s="14"/>
      <c r="M41" s="6"/>
      <c r="T41" s="33">
        <v>4</v>
      </c>
      <c r="U41" s="31"/>
      <c r="V41" s="31"/>
      <c r="W41" s="31"/>
      <c r="X41" s="31"/>
      <c r="Y41" s="32"/>
      <c r="Z41" s="12"/>
      <c r="AA41" s="14"/>
      <c r="AB41" s="15"/>
      <c r="AC41" s="6"/>
      <c r="AD41" s="6"/>
      <c r="AF41" s="58"/>
      <c r="AG41" s="55"/>
      <c r="AH41" s="57"/>
      <c r="AI41" s="55"/>
      <c r="AJ41" s="56"/>
      <c r="AM41" s="56"/>
      <c r="AO41" s="58"/>
      <c r="AP41" s="55"/>
      <c r="AQ41" s="57"/>
      <c r="AR41" s="55"/>
      <c r="AS41" s="6"/>
      <c r="AT41" s="6"/>
      <c r="AU41" s="37"/>
      <c r="AV41" s="48"/>
      <c r="AW41" s="46"/>
      <c r="AX41" s="52">
        <v>6</v>
      </c>
      <c r="AY41" s="31"/>
      <c r="AZ41" s="31"/>
      <c r="BA41" s="31"/>
      <c r="BB41" s="31"/>
      <c r="BC41" s="32"/>
      <c r="BD41" s="27"/>
      <c r="BE41" s="33">
        <v>2</v>
      </c>
      <c r="BF41" s="31"/>
      <c r="BG41" s="31"/>
      <c r="BH41" s="31"/>
      <c r="BI41" s="31"/>
      <c r="BJ41" s="32"/>
      <c r="BK41" s="12"/>
      <c r="BL41" s="14"/>
      <c r="BM41" s="15"/>
      <c r="BN41" s="6"/>
      <c r="BO41" s="9"/>
      <c r="BQ41" s="58"/>
      <c r="BR41" s="55"/>
      <c r="BS41" s="57"/>
      <c r="BT41" s="55"/>
      <c r="BU41" s="56"/>
    </row>
    <row r="42" spans="2:73" ht="15" customHeight="1" thickTop="1" thickBot="1" x14ac:dyDescent="0.25">
      <c r="B42" s="56">
        <v>19</v>
      </c>
      <c r="D42" s="58" t="s">
        <v>109</v>
      </c>
      <c r="E42" s="55" t="s">
        <v>3</v>
      </c>
      <c r="F42" s="57" t="s">
        <v>7</v>
      </c>
      <c r="G42" s="55" t="s">
        <v>5</v>
      </c>
      <c r="H42" s="6"/>
      <c r="I42" s="6"/>
      <c r="J42" s="40"/>
      <c r="K42" s="12"/>
      <c r="L42" s="14"/>
      <c r="M42" s="6"/>
      <c r="T42" s="83" t="s">
        <v>300</v>
      </c>
      <c r="U42" s="81"/>
      <c r="V42" s="81"/>
      <c r="W42" s="81"/>
      <c r="X42" s="81"/>
      <c r="Y42" s="82"/>
      <c r="Z42" s="12"/>
      <c r="AA42" s="14"/>
      <c r="AB42" s="41"/>
      <c r="AC42" s="35"/>
      <c r="AD42" s="35"/>
      <c r="AF42" s="58" t="s">
        <v>260</v>
      </c>
      <c r="AG42" s="55" t="s">
        <v>3</v>
      </c>
      <c r="AH42" s="57" t="s">
        <v>32</v>
      </c>
      <c r="AI42" s="55" t="s">
        <v>5</v>
      </c>
      <c r="AJ42" s="56">
        <v>46</v>
      </c>
      <c r="AM42" s="56">
        <v>72</v>
      </c>
      <c r="AO42" s="58" t="s">
        <v>193</v>
      </c>
      <c r="AP42" s="55" t="s">
        <v>3</v>
      </c>
      <c r="AQ42" s="57" t="s">
        <v>71</v>
      </c>
      <c r="AR42" s="55" t="s">
        <v>5</v>
      </c>
      <c r="AS42" s="35"/>
      <c r="AT42" s="35"/>
      <c r="AU42" s="48"/>
      <c r="AV42" s="6"/>
      <c r="AW42" s="46"/>
      <c r="AX42" s="81" t="s">
        <v>304</v>
      </c>
      <c r="AY42" s="81"/>
      <c r="AZ42" s="81"/>
      <c r="BA42" s="81"/>
      <c r="BB42" s="81"/>
      <c r="BC42" s="82"/>
      <c r="BD42" s="27"/>
      <c r="BE42" s="83" t="s">
        <v>305</v>
      </c>
      <c r="BF42" s="81"/>
      <c r="BG42" s="81"/>
      <c r="BH42" s="81"/>
      <c r="BI42" s="81"/>
      <c r="BJ42" s="82"/>
      <c r="BK42" s="12"/>
      <c r="BL42" s="14"/>
      <c r="BM42" s="41"/>
      <c r="BN42" s="35"/>
      <c r="BO42" s="35"/>
      <c r="BQ42" s="58" t="s">
        <v>261</v>
      </c>
      <c r="BR42" s="55" t="s">
        <v>3</v>
      </c>
      <c r="BS42" s="57" t="s">
        <v>32</v>
      </c>
      <c r="BT42" s="55" t="s">
        <v>5</v>
      </c>
      <c r="BU42" s="56">
        <v>98</v>
      </c>
    </row>
    <row r="43" spans="2:73" ht="15" customHeight="1" thickTop="1" thickBot="1" x14ac:dyDescent="0.25">
      <c r="B43" s="56"/>
      <c r="D43" s="58"/>
      <c r="E43" s="55"/>
      <c r="F43" s="57"/>
      <c r="G43" s="55"/>
      <c r="H43" s="9"/>
      <c r="I43" s="37"/>
      <c r="J43" s="48"/>
      <c r="K43" s="12"/>
      <c r="L43" s="14"/>
      <c r="M43" s="33">
        <v>8</v>
      </c>
      <c r="N43" s="31"/>
      <c r="O43" s="31"/>
      <c r="P43" s="31"/>
      <c r="Q43" s="31"/>
      <c r="R43" s="32"/>
      <c r="S43" s="27"/>
      <c r="T43" s="83"/>
      <c r="U43" s="81"/>
      <c r="V43" s="81"/>
      <c r="W43" s="81"/>
      <c r="X43" s="81"/>
      <c r="Y43" s="81"/>
      <c r="Z43" s="15"/>
      <c r="AA43" s="6"/>
      <c r="AB43" s="6"/>
      <c r="AC43" s="6"/>
      <c r="AD43" s="6"/>
      <c r="AF43" s="58"/>
      <c r="AG43" s="55"/>
      <c r="AH43" s="57"/>
      <c r="AI43" s="55"/>
      <c r="AJ43" s="56"/>
      <c r="AM43" s="56"/>
      <c r="AO43" s="58"/>
      <c r="AP43" s="55"/>
      <c r="AQ43" s="57"/>
      <c r="AR43" s="55"/>
      <c r="AS43" s="6"/>
      <c r="AT43" s="6"/>
      <c r="AU43" s="6"/>
      <c r="AV43" s="6"/>
      <c r="AW43" s="36"/>
      <c r="AX43" s="81"/>
      <c r="AY43" s="81"/>
      <c r="AZ43" s="81"/>
      <c r="BA43" s="81"/>
      <c r="BB43" s="81"/>
      <c r="BC43" s="82"/>
      <c r="BD43" s="27"/>
      <c r="BE43" s="83"/>
      <c r="BF43" s="81"/>
      <c r="BG43" s="81"/>
      <c r="BH43" s="81"/>
      <c r="BI43" s="81"/>
      <c r="BJ43" s="81"/>
      <c r="BK43" s="15"/>
      <c r="BL43" s="6"/>
      <c r="BM43" s="6"/>
      <c r="BN43" s="6"/>
      <c r="BO43" s="6"/>
      <c r="BQ43" s="58"/>
      <c r="BR43" s="55"/>
      <c r="BS43" s="57"/>
      <c r="BT43" s="55"/>
      <c r="BU43" s="56"/>
    </row>
    <row r="44" spans="2:73" ht="15" customHeight="1" thickTop="1" thickBot="1" x14ac:dyDescent="0.25">
      <c r="B44" s="56">
        <v>20</v>
      </c>
      <c r="D44" s="58" t="s">
        <v>262</v>
      </c>
      <c r="E44" s="55" t="s">
        <v>3</v>
      </c>
      <c r="F44" s="57" t="s">
        <v>57</v>
      </c>
      <c r="G44" s="55" t="s">
        <v>5</v>
      </c>
      <c r="H44" s="35"/>
      <c r="I44" s="48"/>
      <c r="J44" s="6"/>
      <c r="K44" s="12"/>
      <c r="L44" s="14"/>
      <c r="M44" s="83" t="s">
        <v>298</v>
      </c>
      <c r="N44" s="81"/>
      <c r="O44" s="81"/>
      <c r="P44" s="81"/>
      <c r="Q44" s="81"/>
      <c r="R44" s="82"/>
      <c r="S44" s="27"/>
      <c r="T44" s="83"/>
      <c r="U44" s="81"/>
      <c r="V44" s="81"/>
      <c r="W44" s="81"/>
      <c r="X44" s="81"/>
      <c r="Y44" s="81"/>
      <c r="Z44" s="43"/>
      <c r="AA44" s="6"/>
      <c r="AB44" s="6"/>
      <c r="AC44" s="6"/>
      <c r="AD44" s="35"/>
      <c r="AF44" s="58" t="s">
        <v>209</v>
      </c>
      <c r="AG44" s="55" t="s">
        <v>3</v>
      </c>
      <c r="AH44" s="57" t="s">
        <v>7</v>
      </c>
      <c r="AI44" s="55" t="s">
        <v>5</v>
      </c>
      <c r="AJ44" s="56">
        <v>47</v>
      </c>
      <c r="AM44" s="56">
        <v>73</v>
      </c>
      <c r="AO44" s="58" t="s">
        <v>263</v>
      </c>
      <c r="AP44" s="55" t="s">
        <v>3</v>
      </c>
      <c r="AQ44" s="57" t="s">
        <v>41</v>
      </c>
      <c r="AR44" s="55" t="s">
        <v>5</v>
      </c>
      <c r="AS44" s="35"/>
      <c r="AT44" s="6"/>
      <c r="AU44" s="6"/>
      <c r="AV44" s="12"/>
      <c r="AW44" s="6"/>
      <c r="AX44" s="83"/>
      <c r="AY44" s="81"/>
      <c r="AZ44" s="81"/>
      <c r="BA44" s="81"/>
      <c r="BB44" s="81"/>
      <c r="BC44" s="82"/>
      <c r="BD44" s="25"/>
      <c r="BE44" s="83"/>
      <c r="BF44" s="81"/>
      <c r="BG44" s="81"/>
      <c r="BH44" s="81"/>
      <c r="BI44" s="81"/>
      <c r="BJ44" s="81"/>
      <c r="BK44" s="43"/>
      <c r="BL44" s="6"/>
      <c r="BM44" s="6"/>
      <c r="BN44" s="6"/>
      <c r="BO44" s="35"/>
      <c r="BQ44" s="58" t="s">
        <v>200</v>
      </c>
      <c r="BR44" s="55" t="s">
        <v>3</v>
      </c>
      <c r="BS44" s="57" t="s">
        <v>7</v>
      </c>
      <c r="BT44" s="55" t="s">
        <v>5</v>
      </c>
      <c r="BU44" s="56">
        <v>99</v>
      </c>
    </row>
    <row r="45" spans="2:73" ht="15" customHeight="1" thickTop="1" thickBot="1" x14ac:dyDescent="0.25">
      <c r="B45" s="56"/>
      <c r="D45" s="58"/>
      <c r="E45" s="55"/>
      <c r="F45" s="57"/>
      <c r="G45" s="55"/>
      <c r="H45" s="6"/>
      <c r="I45" s="6"/>
      <c r="J45" s="6"/>
      <c r="K45" s="6"/>
      <c r="L45" s="15"/>
      <c r="M45" s="81"/>
      <c r="N45" s="81"/>
      <c r="O45" s="81"/>
      <c r="P45" s="81"/>
      <c r="Q45" s="81"/>
      <c r="R45" s="82"/>
      <c r="S45" s="27"/>
      <c r="T45" s="79" t="s">
        <v>297</v>
      </c>
      <c r="U45" s="75"/>
      <c r="V45" s="75"/>
      <c r="W45" s="75"/>
      <c r="X45" s="75"/>
      <c r="Y45" s="75"/>
      <c r="Z45" s="50"/>
      <c r="AA45" s="6"/>
      <c r="AB45" s="6"/>
      <c r="AC45" s="44"/>
      <c r="AD45" s="6"/>
      <c r="AF45" s="58"/>
      <c r="AG45" s="55"/>
      <c r="AH45" s="57"/>
      <c r="AI45" s="55"/>
      <c r="AJ45" s="56"/>
      <c r="AM45" s="56"/>
      <c r="AO45" s="58"/>
      <c r="AP45" s="55"/>
      <c r="AQ45" s="57"/>
      <c r="AR45" s="55"/>
      <c r="AS45" s="6"/>
      <c r="AT45" s="38"/>
      <c r="AU45" s="6"/>
      <c r="AV45" s="12"/>
      <c r="AW45" s="6"/>
      <c r="AX45" s="79" t="s">
        <v>297</v>
      </c>
      <c r="AY45" s="75"/>
      <c r="AZ45" s="75"/>
      <c r="BA45" s="75"/>
      <c r="BB45" s="75"/>
      <c r="BC45" s="76"/>
      <c r="BD45" s="25"/>
      <c r="BE45" s="79" t="s">
        <v>297</v>
      </c>
      <c r="BF45" s="75"/>
      <c r="BG45" s="75"/>
      <c r="BH45" s="75"/>
      <c r="BI45" s="75"/>
      <c r="BJ45" s="75"/>
      <c r="BK45" s="50"/>
      <c r="BL45" s="6"/>
      <c r="BM45" s="6"/>
      <c r="BN45" s="44"/>
      <c r="BO45" s="6"/>
      <c r="BQ45" s="58"/>
      <c r="BR45" s="55"/>
      <c r="BS45" s="57"/>
      <c r="BT45" s="55"/>
      <c r="BU45" s="56"/>
    </row>
    <row r="46" spans="2:73" ht="15" customHeight="1" thickTop="1" thickBot="1" x14ac:dyDescent="0.25">
      <c r="B46" s="56">
        <v>21</v>
      </c>
      <c r="D46" s="58" t="s">
        <v>264</v>
      </c>
      <c r="E46" s="55" t="s">
        <v>3</v>
      </c>
      <c r="F46" s="57" t="s">
        <v>32</v>
      </c>
      <c r="G46" s="55" t="s">
        <v>5</v>
      </c>
      <c r="H46" s="35"/>
      <c r="I46" s="6"/>
      <c r="J46" s="6"/>
      <c r="K46" s="6"/>
      <c r="L46" s="45"/>
      <c r="M46" s="81"/>
      <c r="N46" s="81"/>
      <c r="O46" s="81"/>
      <c r="P46" s="81"/>
      <c r="Q46" s="81"/>
      <c r="R46" s="82"/>
      <c r="S46" s="25"/>
      <c r="T46" s="80"/>
      <c r="U46" s="77"/>
      <c r="V46" s="77"/>
      <c r="W46" s="77"/>
      <c r="X46" s="77"/>
      <c r="Y46" s="77"/>
      <c r="Z46" s="50"/>
      <c r="AA46" s="6"/>
      <c r="AB46" s="49"/>
      <c r="AC46" s="12"/>
      <c r="AD46" s="17"/>
      <c r="AF46" s="58" t="s">
        <v>265</v>
      </c>
      <c r="AG46" s="55" t="s">
        <v>3</v>
      </c>
      <c r="AH46" s="57" t="s">
        <v>13</v>
      </c>
      <c r="AI46" s="55" t="s">
        <v>5</v>
      </c>
      <c r="AJ46" s="56">
        <v>48</v>
      </c>
      <c r="AM46" s="56">
        <v>74</v>
      </c>
      <c r="AO46" s="58" t="s">
        <v>266</v>
      </c>
      <c r="AP46" s="55" t="s">
        <v>3</v>
      </c>
      <c r="AQ46" s="57" t="s">
        <v>36</v>
      </c>
      <c r="AR46" s="55" t="s">
        <v>5</v>
      </c>
      <c r="AS46" s="10"/>
      <c r="AT46" s="15"/>
      <c r="AU46" s="6"/>
      <c r="AV46" s="12"/>
      <c r="AW46" s="6"/>
      <c r="AX46" s="80"/>
      <c r="AY46" s="77"/>
      <c r="AZ46" s="77"/>
      <c r="BA46" s="77"/>
      <c r="BB46" s="77"/>
      <c r="BC46" s="78"/>
      <c r="BD46" s="25"/>
      <c r="BE46" s="80"/>
      <c r="BF46" s="77"/>
      <c r="BG46" s="77"/>
      <c r="BH46" s="77"/>
      <c r="BI46" s="77"/>
      <c r="BJ46" s="77"/>
      <c r="BK46" s="50"/>
      <c r="BL46" s="6"/>
      <c r="BM46" s="49"/>
      <c r="BN46" s="12"/>
      <c r="BO46" s="17"/>
      <c r="BQ46" s="58" t="s">
        <v>161</v>
      </c>
      <c r="BR46" s="55" t="s">
        <v>3</v>
      </c>
      <c r="BS46" s="57" t="s">
        <v>41</v>
      </c>
      <c r="BT46" s="55" t="s">
        <v>5</v>
      </c>
      <c r="BU46" s="56">
        <v>100</v>
      </c>
    </row>
    <row r="47" spans="2:73" ht="15" customHeight="1" thickTop="1" thickBot="1" x14ac:dyDescent="0.25">
      <c r="B47" s="56"/>
      <c r="D47" s="58"/>
      <c r="E47" s="55"/>
      <c r="F47" s="57"/>
      <c r="G47" s="55"/>
      <c r="H47" s="6"/>
      <c r="I47" s="38"/>
      <c r="J47" s="6"/>
      <c r="K47" s="6"/>
      <c r="L47" s="46"/>
      <c r="M47" s="75" t="s">
        <v>297</v>
      </c>
      <c r="N47" s="75"/>
      <c r="O47" s="75"/>
      <c r="P47" s="75"/>
      <c r="Q47" s="75"/>
      <c r="R47" s="76"/>
      <c r="S47" s="25"/>
      <c r="Z47" s="49"/>
      <c r="AA47" s="6"/>
      <c r="AB47" s="44"/>
      <c r="AC47" s="6"/>
      <c r="AD47" s="9"/>
      <c r="AF47" s="58"/>
      <c r="AG47" s="55"/>
      <c r="AH47" s="57"/>
      <c r="AI47" s="55"/>
      <c r="AJ47" s="56"/>
      <c r="AM47" s="56"/>
      <c r="AO47" s="58"/>
      <c r="AP47" s="55"/>
      <c r="AQ47" s="57"/>
      <c r="AR47" s="55"/>
      <c r="AS47" s="6"/>
      <c r="AT47" s="6"/>
      <c r="AU47" s="14"/>
      <c r="AV47" s="12"/>
      <c r="AW47" s="6"/>
      <c r="AX47" s="6"/>
      <c r="BJ47" s="6"/>
      <c r="BK47" s="49"/>
      <c r="BL47" s="6"/>
      <c r="BM47" s="44"/>
      <c r="BN47" s="6"/>
      <c r="BO47" s="9"/>
      <c r="BQ47" s="58"/>
      <c r="BR47" s="55"/>
      <c r="BS47" s="57"/>
      <c r="BT47" s="55"/>
      <c r="BU47" s="56"/>
    </row>
    <row r="48" spans="2:73" ht="15" customHeight="1" thickTop="1" x14ac:dyDescent="0.2">
      <c r="B48" s="56">
        <v>22</v>
      </c>
      <c r="D48" s="58" t="s">
        <v>267</v>
      </c>
      <c r="E48" s="55" t="s">
        <v>3</v>
      </c>
      <c r="F48" s="57" t="s">
        <v>13</v>
      </c>
      <c r="G48" s="55" t="s">
        <v>5</v>
      </c>
      <c r="H48" s="10"/>
      <c r="I48" s="14"/>
      <c r="J48" s="48"/>
      <c r="K48" s="6"/>
      <c r="L48" s="46"/>
      <c r="M48" s="77"/>
      <c r="N48" s="77"/>
      <c r="O48" s="77"/>
      <c r="P48" s="77"/>
      <c r="Q48" s="77"/>
      <c r="R48" s="78"/>
      <c r="S48" s="25"/>
      <c r="Z48" s="49"/>
      <c r="AA48" s="12"/>
      <c r="AB48" s="15"/>
      <c r="AC48" s="14"/>
      <c r="AD48" s="8"/>
      <c r="AF48" s="58" t="s">
        <v>268</v>
      </c>
      <c r="AG48" s="55" t="s">
        <v>3</v>
      </c>
      <c r="AH48" s="57" t="s">
        <v>53</v>
      </c>
      <c r="AI48" s="55" t="s">
        <v>5</v>
      </c>
      <c r="AJ48" s="56">
        <v>49</v>
      </c>
      <c r="AM48" s="56">
        <v>75</v>
      </c>
      <c r="AO48" s="58" t="s">
        <v>269</v>
      </c>
      <c r="AP48" s="55" t="s">
        <v>3</v>
      </c>
      <c r="AQ48" s="57" t="s">
        <v>28</v>
      </c>
      <c r="AR48" s="55" t="s">
        <v>5</v>
      </c>
      <c r="AS48" s="6"/>
      <c r="AT48" s="6"/>
      <c r="AU48" s="45"/>
      <c r="AV48" s="12"/>
      <c r="AW48" s="6"/>
      <c r="AX48" s="6"/>
      <c r="BJ48" s="6"/>
      <c r="BK48" s="49"/>
      <c r="BL48" s="12"/>
      <c r="BM48" s="15"/>
      <c r="BN48" s="14"/>
      <c r="BO48" s="8"/>
      <c r="BQ48" s="58" t="s">
        <v>16</v>
      </c>
      <c r="BR48" s="55" t="s">
        <v>3</v>
      </c>
      <c r="BS48" s="57" t="s">
        <v>4</v>
      </c>
      <c r="BT48" s="55" t="s">
        <v>5</v>
      </c>
      <c r="BU48" s="56">
        <v>101</v>
      </c>
    </row>
    <row r="49" spans="2:73" ht="15" customHeight="1" thickBot="1" x14ac:dyDescent="0.25">
      <c r="B49" s="56"/>
      <c r="D49" s="58"/>
      <c r="E49" s="55"/>
      <c r="F49" s="57"/>
      <c r="G49" s="55"/>
      <c r="H49" s="6"/>
      <c r="I49" s="6"/>
      <c r="J49" s="38"/>
      <c r="K49" s="6"/>
      <c r="L49" s="48"/>
      <c r="M49" s="6"/>
      <c r="O49" s="19"/>
      <c r="P49" s="19"/>
      <c r="Q49" s="20"/>
      <c r="R49" s="18"/>
      <c r="T49" s="20"/>
      <c r="U49" s="18"/>
      <c r="V49" s="19"/>
      <c r="W49" s="19"/>
      <c r="Y49" s="6"/>
      <c r="Z49" s="49"/>
      <c r="AA49" s="12"/>
      <c r="AB49" s="14"/>
      <c r="AC49" s="15"/>
      <c r="AD49" s="9"/>
      <c r="AF49" s="58"/>
      <c r="AG49" s="55"/>
      <c r="AH49" s="57"/>
      <c r="AI49" s="55"/>
      <c r="AJ49" s="56"/>
      <c r="AM49" s="56"/>
      <c r="AO49" s="58"/>
      <c r="AP49" s="55"/>
      <c r="AQ49" s="57"/>
      <c r="AR49" s="55"/>
      <c r="AS49" s="9"/>
      <c r="AT49" s="37"/>
      <c r="AU49" s="46"/>
      <c r="AV49" s="12"/>
      <c r="AW49" s="6"/>
      <c r="AX49" s="6"/>
      <c r="BJ49" s="6"/>
      <c r="BK49" s="49"/>
      <c r="BL49" s="12"/>
      <c r="BM49" s="14"/>
      <c r="BN49" s="15"/>
      <c r="BO49" s="9"/>
      <c r="BQ49" s="58"/>
      <c r="BR49" s="55"/>
      <c r="BS49" s="57"/>
      <c r="BT49" s="55"/>
      <c r="BU49" s="56"/>
    </row>
    <row r="50" spans="2:73" ht="15" customHeight="1" thickTop="1" thickBot="1" x14ac:dyDescent="0.25">
      <c r="B50" s="56">
        <v>23</v>
      </c>
      <c r="D50" s="58" t="s">
        <v>270</v>
      </c>
      <c r="E50" s="55" t="s">
        <v>3</v>
      </c>
      <c r="F50" s="57" t="s">
        <v>17</v>
      </c>
      <c r="G50" s="55" t="s">
        <v>5</v>
      </c>
      <c r="H50" s="6"/>
      <c r="I50" s="12"/>
      <c r="J50" s="15"/>
      <c r="K50" s="14"/>
      <c r="L50" s="48"/>
      <c r="M50" s="6"/>
      <c r="O50" s="19"/>
      <c r="P50" s="19"/>
      <c r="Q50" s="18"/>
      <c r="R50" s="18"/>
      <c r="T50" s="18"/>
      <c r="U50" s="18"/>
      <c r="V50" s="19"/>
      <c r="W50" s="19"/>
      <c r="Y50" s="6"/>
      <c r="Z50" s="49"/>
      <c r="AA50" s="12"/>
      <c r="AB50" s="14"/>
      <c r="AC50" s="41"/>
      <c r="AD50" s="35"/>
      <c r="AF50" s="58" t="s">
        <v>271</v>
      </c>
      <c r="AG50" s="55" t="s">
        <v>3</v>
      </c>
      <c r="AH50" s="57" t="s">
        <v>32</v>
      </c>
      <c r="AI50" s="55" t="s">
        <v>5</v>
      </c>
      <c r="AJ50" s="56">
        <v>50</v>
      </c>
      <c r="AM50" s="56">
        <v>76</v>
      </c>
      <c r="AO50" s="58" t="s">
        <v>272</v>
      </c>
      <c r="AP50" s="55" t="s">
        <v>3</v>
      </c>
      <c r="AQ50" s="57" t="s">
        <v>7</v>
      </c>
      <c r="AR50" s="55" t="s">
        <v>5</v>
      </c>
      <c r="AS50" s="35"/>
      <c r="AT50" s="48"/>
      <c r="AU50" s="12"/>
      <c r="AV50" s="15"/>
      <c r="AW50" s="6"/>
      <c r="AX50" s="6"/>
      <c r="BJ50" s="6"/>
      <c r="BK50" s="49"/>
      <c r="BL50" s="12"/>
      <c r="BM50" s="14"/>
      <c r="BN50" s="41"/>
      <c r="BO50" s="35"/>
      <c r="BQ50" s="58" t="s">
        <v>125</v>
      </c>
      <c r="BR50" s="55" t="s">
        <v>3</v>
      </c>
      <c r="BS50" s="57" t="s">
        <v>17</v>
      </c>
      <c r="BT50" s="55" t="s">
        <v>5</v>
      </c>
      <c r="BU50" s="56">
        <v>102</v>
      </c>
    </row>
    <row r="51" spans="2:73" ht="15" customHeight="1" thickTop="1" thickBot="1" x14ac:dyDescent="0.25">
      <c r="B51" s="56"/>
      <c r="D51" s="58"/>
      <c r="E51" s="55"/>
      <c r="F51" s="57"/>
      <c r="G51" s="55"/>
      <c r="H51" s="9"/>
      <c r="I51" s="15"/>
      <c r="J51" s="12"/>
      <c r="K51" s="14"/>
      <c r="L51" s="48"/>
      <c r="M51" s="6"/>
      <c r="O51" s="21"/>
      <c r="P51" s="21"/>
      <c r="Q51" s="20"/>
      <c r="R51" s="18"/>
      <c r="T51" s="20"/>
      <c r="U51" s="18"/>
      <c r="V51" s="21"/>
      <c r="W51" s="21"/>
      <c r="Y51" s="6"/>
      <c r="Z51" s="49"/>
      <c r="AA51" s="39"/>
      <c r="AB51" s="6"/>
      <c r="AC51" s="6"/>
      <c r="AD51" s="6"/>
      <c r="AF51" s="58"/>
      <c r="AG51" s="55"/>
      <c r="AH51" s="57"/>
      <c r="AI51" s="55"/>
      <c r="AJ51" s="56"/>
      <c r="AM51" s="56"/>
      <c r="AO51" s="58"/>
      <c r="AP51" s="55"/>
      <c r="AQ51" s="57"/>
      <c r="AR51" s="55"/>
      <c r="AS51" s="6"/>
      <c r="AT51" s="6"/>
      <c r="AU51" s="6"/>
      <c r="AV51" s="15"/>
      <c r="AW51" s="6"/>
      <c r="AX51" s="6"/>
      <c r="BJ51" s="6"/>
      <c r="BK51" s="49"/>
      <c r="BL51" s="39"/>
      <c r="BM51" s="6"/>
      <c r="BN51" s="6"/>
      <c r="BO51" s="6"/>
      <c r="BQ51" s="58"/>
      <c r="BR51" s="55"/>
      <c r="BS51" s="57"/>
      <c r="BT51" s="55"/>
      <c r="BU51" s="56"/>
    </row>
    <row r="52" spans="2:73" ht="15" customHeight="1" thickTop="1" thickBot="1" x14ac:dyDescent="0.25">
      <c r="B52" s="56">
        <v>24</v>
      </c>
      <c r="D52" s="58" t="s">
        <v>125</v>
      </c>
      <c r="E52" s="55" t="s">
        <v>3</v>
      </c>
      <c r="F52" s="57" t="s">
        <v>7</v>
      </c>
      <c r="G52" s="55" t="s">
        <v>5</v>
      </c>
      <c r="H52" s="35"/>
      <c r="I52" s="40"/>
      <c r="J52" s="12"/>
      <c r="K52" s="14"/>
      <c r="L52" s="48"/>
      <c r="M52" s="6"/>
      <c r="O52" s="21"/>
      <c r="P52" s="21"/>
      <c r="Q52" s="18"/>
      <c r="R52" s="18"/>
      <c r="T52" s="18"/>
      <c r="U52" s="18"/>
      <c r="V52" s="21"/>
      <c r="W52" s="21"/>
      <c r="Y52" s="6"/>
      <c r="Z52" s="6"/>
      <c r="AA52" s="49"/>
      <c r="AB52" s="6"/>
      <c r="AC52" s="6"/>
      <c r="AD52" s="35"/>
      <c r="AF52" s="58" t="s">
        <v>273</v>
      </c>
      <c r="AG52" s="55" t="s">
        <v>3</v>
      </c>
      <c r="AH52" s="57" t="s">
        <v>7</v>
      </c>
      <c r="AI52" s="55" t="s">
        <v>5</v>
      </c>
      <c r="AJ52" s="56">
        <v>51</v>
      </c>
      <c r="AM52" s="56">
        <v>77</v>
      </c>
      <c r="AO52" s="58" t="s">
        <v>274</v>
      </c>
      <c r="AP52" s="55" t="s">
        <v>3</v>
      </c>
      <c r="AQ52" s="57" t="s">
        <v>61</v>
      </c>
      <c r="AR52" s="55" t="s">
        <v>5</v>
      </c>
      <c r="AS52" s="35"/>
      <c r="AT52" s="6"/>
      <c r="AU52" s="6"/>
      <c r="AV52" s="40"/>
      <c r="AW52" s="6"/>
      <c r="AX52" s="6"/>
      <c r="BJ52" s="6"/>
      <c r="BK52" s="6"/>
      <c r="BL52" s="49"/>
      <c r="BM52" s="6"/>
      <c r="BN52" s="6"/>
      <c r="BO52" s="8"/>
      <c r="BQ52" s="58" t="s">
        <v>275</v>
      </c>
      <c r="BR52" s="55" t="s">
        <v>3</v>
      </c>
      <c r="BS52" s="57" t="s">
        <v>23</v>
      </c>
      <c r="BT52" s="55" t="s">
        <v>5</v>
      </c>
      <c r="BU52" s="56">
        <v>103</v>
      </c>
    </row>
    <row r="53" spans="2:73" ht="15" customHeight="1" thickTop="1" thickBot="1" x14ac:dyDescent="0.25">
      <c r="B53" s="56"/>
      <c r="D53" s="58"/>
      <c r="E53" s="55"/>
      <c r="F53" s="57"/>
      <c r="G53" s="55"/>
      <c r="H53" s="6"/>
      <c r="I53" s="6"/>
      <c r="J53" s="6"/>
      <c r="K53" s="37"/>
      <c r="L53" s="48"/>
      <c r="M53" s="6"/>
      <c r="Q53" s="20"/>
      <c r="R53" s="18"/>
      <c r="T53" s="20"/>
      <c r="U53" s="18"/>
      <c r="Y53" s="6"/>
      <c r="Z53" s="6"/>
      <c r="AA53" s="49"/>
      <c r="AB53" s="6"/>
      <c r="AC53" s="44"/>
      <c r="AD53" s="6"/>
      <c r="AF53" s="58"/>
      <c r="AG53" s="55"/>
      <c r="AH53" s="57"/>
      <c r="AI53" s="55"/>
      <c r="AJ53" s="56"/>
      <c r="AM53" s="56"/>
      <c r="AO53" s="58"/>
      <c r="AP53" s="55"/>
      <c r="AQ53" s="57"/>
      <c r="AR53" s="55"/>
      <c r="AS53" s="6"/>
      <c r="AT53" s="38"/>
      <c r="AU53" s="6"/>
      <c r="AV53" s="48"/>
      <c r="AW53" s="6"/>
      <c r="AX53" s="6"/>
      <c r="BJ53" s="6"/>
      <c r="BK53" s="6"/>
      <c r="BL53" s="49"/>
      <c r="BM53" s="6"/>
      <c r="BN53" s="12"/>
      <c r="BO53" s="9"/>
      <c r="BQ53" s="58"/>
      <c r="BR53" s="55"/>
      <c r="BS53" s="57"/>
      <c r="BT53" s="55"/>
      <c r="BU53" s="56"/>
    </row>
    <row r="54" spans="2:73" ht="15" customHeight="1" thickTop="1" thickBot="1" x14ac:dyDescent="0.25">
      <c r="B54" s="56">
        <v>25</v>
      </c>
      <c r="D54" s="58" t="s">
        <v>20</v>
      </c>
      <c r="E54" s="55" t="s">
        <v>3</v>
      </c>
      <c r="F54" s="57" t="s">
        <v>61</v>
      </c>
      <c r="G54" s="55" t="s">
        <v>5</v>
      </c>
      <c r="H54" s="35"/>
      <c r="I54" s="6"/>
      <c r="J54" s="6"/>
      <c r="K54" s="48"/>
      <c r="L54" s="6"/>
      <c r="M54" s="6"/>
      <c r="Q54" s="18"/>
      <c r="R54" s="18"/>
      <c r="T54" s="18"/>
      <c r="U54" s="18"/>
      <c r="Y54" s="6"/>
      <c r="Z54" s="6"/>
      <c r="AA54" s="49"/>
      <c r="AB54" s="12"/>
      <c r="AC54" s="15"/>
      <c r="AD54" s="17"/>
      <c r="AF54" s="58" t="s">
        <v>276</v>
      </c>
      <c r="AG54" s="55" t="s">
        <v>3</v>
      </c>
      <c r="AH54" s="57" t="s">
        <v>64</v>
      </c>
      <c r="AI54" s="55" t="s">
        <v>5</v>
      </c>
      <c r="AJ54" s="56">
        <v>52</v>
      </c>
      <c r="AM54" s="56">
        <v>78</v>
      </c>
      <c r="AO54" s="58" t="s">
        <v>16</v>
      </c>
      <c r="AP54" s="55" t="s">
        <v>3</v>
      </c>
      <c r="AQ54" s="57" t="s">
        <v>19</v>
      </c>
      <c r="AR54" s="55" t="s">
        <v>5</v>
      </c>
      <c r="AS54" s="10"/>
      <c r="AT54" s="15"/>
      <c r="AU54" s="14"/>
      <c r="AV54" s="48"/>
      <c r="AW54" s="6"/>
      <c r="AX54" s="6"/>
      <c r="BJ54" s="6"/>
      <c r="BK54" s="6"/>
      <c r="BL54" s="49"/>
      <c r="BM54" s="6"/>
      <c r="BN54" s="43"/>
      <c r="BO54" s="35"/>
      <c r="BQ54" s="58" t="s">
        <v>256</v>
      </c>
      <c r="BR54" s="55" t="s">
        <v>3</v>
      </c>
      <c r="BS54" s="57" t="s">
        <v>61</v>
      </c>
      <c r="BT54" s="55" t="s">
        <v>5</v>
      </c>
      <c r="BU54" s="56">
        <v>104</v>
      </c>
    </row>
    <row r="55" spans="2:73" ht="15" customHeight="1" thickTop="1" thickBot="1" x14ac:dyDescent="0.25">
      <c r="B55" s="56"/>
      <c r="D55" s="58"/>
      <c r="E55" s="55"/>
      <c r="F55" s="57"/>
      <c r="G55" s="55"/>
      <c r="H55" s="6"/>
      <c r="I55" s="38"/>
      <c r="J55" s="6"/>
      <c r="K55" s="48"/>
      <c r="L55" s="6"/>
      <c r="M55" s="6"/>
      <c r="Y55" s="6"/>
      <c r="Z55" s="6"/>
      <c r="AA55" s="49"/>
      <c r="AB55" s="39"/>
      <c r="AC55" s="6"/>
      <c r="AD55" s="9"/>
      <c r="AF55" s="58"/>
      <c r="AG55" s="55"/>
      <c r="AH55" s="57"/>
      <c r="AI55" s="55"/>
      <c r="AJ55" s="56"/>
      <c r="AM55" s="56"/>
      <c r="AO55" s="58"/>
      <c r="AP55" s="55"/>
      <c r="AQ55" s="57"/>
      <c r="AR55" s="55"/>
      <c r="AS55" s="6"/>
      <c r="AT55" s="6"/>
      <c r="AU55" s="37"/>
      <c r="AV55" s="48"/>
      <c r="AW55" s="6"/>
      <c r="AX55" s="6"/>
      <c r="BJ55" s="6"/>
      <c r="BK55" s="6"/>
      <c r="BL55" s="49"/>
      <c r="BM55" s="39"/>
      <c r="BN55" s="6"/>
      <c r="BO55" s="6"/>
      <c r="BQ55" s="58"/>
      <c r="BR55" s="55"/>
      <c r="BS55" s="57"/>
      <c r="BT55" s="55"/>
      <c r="BU55" s="56"/>
    </row>
    <row r="56" spans="2:73" ht="15" customHeight="1" thickTop="1" thickBot="1" x14ac:dyDescent="0.25">
      <c r="B56" s="56">
        <v>26</v>
      </c>
      <c r="D56" s="58" t="s">
        <v>277</v>
      </c>
      <c r="E56" s="55" t="s">
        <v>3</v>
      </c>
      <c r="F56" s="57" t="s">
        <v>53</v>
      </c>
      <c r="G56" s="55" t="s">
        <v>5</v>
      </c>
      <c r="H56" s="10"/>
      <c r="I56" s="15"/>
      <c r="J56" s="14"/>
      <c r="K56" s="48"/>
      <c r="L56" s="6"/>
      <c r="M56" s="6"/>
      <c r="O56" s="22"/>
      <c r="P56" s="23"/>
      <c r="Q56" s="23"/>
      <c r="R56" s="23"/>
      <c r="S56" s="23"/>
      <c r="T56" s="23"/>
      <c r="U56" s="23"/>
      <c r="V56" s="23"/>
      <c r="W56" s="22"/>
      <c r="Y56" s="6"/>
      <c r="Z56" s="6"/>
      <c r="AA56" s="6"/>
      <c r="AB56" s="49"/>
      <c r="AC56" s="35"/>
      <c r="AD56" s="35"/>
      <c r="AF56" s="58" t="s">
        <v>278</v>
      </c>
      <c r="AG56" s="55" t="s">
        <v>3</v>
      </c>
      <c r="AH56" s="57" t="s">
        <v>71</v>
      </c>
      <c r="AI56" s="55" t="s">
        <v>5</v>
      </c>
      <c r="AJ56" s="56">
        <v>53</v>
      </c>
      <c r="AM56" s="56">
        <v>79</v>
      </c>
      <c r="AO56" s="58" t="s">
        <v>158</v>
      </c>
      <c r="AP56" s="55" t="s">
        <v>3</v>
      </c>
      <c r="AQ56" s="57" t="s">
        <v>7</v>
      </c>
      <c r="AR56" s="55" t="s">
        <v>5</v>
      </c>
      <c r="AS56" s="35"/>
      <c r="AT56" s="35"/>
      <c r="AU56" s="48"/>
      <c r="AV56" s="6"/>
      <c r="AW56" s="6"/>
      <c r="AX56" s="6"/>
      <c r="BJ56" s="6"/>
      <c r="BK56" s="6"/>
      <c r="BL56" s="6"/>
      <c r="BM56" s="49"/>
      <c r="BN56" s="35"/>
      <c r="BO56" s="35"/>
      <c r="BQ56" s="58" t="s">
        <v>279</v>
      </c>
      <c r="BR56" s="55" t="s">
        <v>3</v>
      </c>
      <c r="BS56" s="57" t="s">
        <v>71</v>
      </c>
      <c r="BT56" s="55" t="s">
        <v>5</v>
      </c>
      <c r="BU56" s="56">
        <v>105</v>
      </c>
    </row>
    <row r="57" spans="2:73" ht="15" customHeight="1" thickTop="1" thickBot="1" x14ac:dyDescent="0.25">
      <c r="B57" s="56"/>
      <c r="D57" s="58"/>
      <c r="E57" s="55"/>
      <c r="F57" s="57"/>
      <c r="G57" s="55"/>
      <c r="H57" s="6"/>
      <c r="I57" s="6"/>
      <c r="J57" s="37"/>
      <c r="K57" s="48"/>
      <c r="L57" s="6"/>
      <c r="M57" s="6"/>
      <c r="O57" s="22"/>
      <c r="P57" s="23"/>
      <c r="Q57" s="23"/>
      <c r="R57" s="23"/>
      <c r="S57" s="23"/>
      <c r="T57" s="23"/>
      <c r="U57" s="23"/>
      <c r="V57" s="23"/>
      <c r="W57" s="22"/>
      <c r="Y57" s="6"/>
      <c r="Z57" s="6"/>
      <c r="AA57" s="6"/>
      <c r="AB57" s="6"/>
      <c r="AC57" s="6"/>
      <c r="AD57" s="6"/>
      <c r="AF57" s="58"/>
      <c r="AG57" s="55"/>
      <c r="AH57" s="57"/>
      <c r="AI57" s="55"/>
      <c r="AJ57" s="56"/>
      <c r="AM57" s="56"/>
      <c r="AO57" s="58"/>
      <c r="AP57" s="55"/>
      <c r="AQ57" s="57"/>
      <c r="AR57" s="55"/>
      <c r="AS57" s="6"/>
      <c r="AT57" s="6"/>
      <c r="AU57" s="6"/>
      <c r="AV57" s="6"/>
      <c r="AW57" s="6"/>
      <c r="AX57" s="6"/>
      <c r="BJ57" s="6"/>
      <c r="BK57" s="6"/>
      <c r="BL57" s="6"/>
      <c r="BM57" s="6"/>
      <c r="BN57" s="6"/>
      <c r="BO57" s="6"/>
      <c r="BQ57" s="58"/>
      <c r="BR57" s="55"/>
      <c r="BS57" s="57"/>
      <c r="BT57" s="55"/>
      <c r="BU57" s="56"/>
    </row>
    <row r="58" spans="2:73" ht="15" customHeight="1" thickTop="1" thickBot="1" x14ac:dyDescent="0.25">
      <c r="B58" s="56">
        <v>27</v>
      </c>
      <c r="D58" s="58" t="s">
        <v>280</v>
      </c>
      <c r="E58" s="55" t="s">
        <v>3</v>
      </c>
      <c r="F58" s="57" t="s">
        <v>71</v>
      </c>
      <c r="G58" s="55" t="s">
        <v>5</v>
      </c>
      <c r="H58" s="35"/>
      <c r="I58" s="35"/>
      <c r="J58" s="48"/>
      <c r="K58" s="6"/>
      <c r="L58" s="6"/>
      <c r="M58" s="6"/>
    </row>
    <row r="59" spans="2:73" ht="15" customHeight="1" thickTop="1" x14ac:dyDescent="0.2">
      <c r="B59" s="56"/>
      <c r="D59" s="58"/>
      <c r="E59" s="55"/>
      <c r="F59" s="57"/>
      <c r="G59" s="55"/>
      <c r="H59" s="6"/>
      <c r="I59" s="6"/>
      <c r="J59" s="6"/>
      <c r="K59" s="6"/>
      <c r="L59" s="6"/>
      <c r="M59" s="6"/>
    </row>
    <row r="60" spans="2:73" ht="15" customHeight="1" x14ac:dyDescent="0.2"/>
    <row r="61" spans="2:73" ht="15" customHeight="1" x14ac:dyDescent="0.2"/>
    <row r="62" spans="2:73" ht="15" customHeight="1" x14ac:dyDescent="0.2"/>
  </sheetData>
  <mergeCells count="545">
    <mergeCell ref="AJ6:AJ7"/>
    <mergeCell ref="AM6:AM7"/>
    <mergeCell ref="D1:BR1"/>
    <mergeCell ref="AE3:AQ3"/>
    <mergeCell ref="BM3:BU3"/>
    <mergeCell ref="BB4:BU4"/>
    <mergeCell ref="B6:B7"/>
    <mergeCell ref="D6:D7"/>
    <mergeCell ref="E6:E7"/>
    <mergeCell ref="F6:F7"/>
    <mergeCell ref="G6:G7"/>
    <mergeCell ref="AJ8:AJ9"/>
    <mergeCell ref="AM8:AM9"/>
    <mergeCell ref="AO8:AO9"/>
    <mergeCell ref="AP8:AP9"/>
    <mergeCell ref="BS6:BS7"/>
    <mergeCell ref="BT6:BT7"/>
    <mergeCell ref="BU6:BU7"/>
    <mergeCell ref="B8:B9"/>
    <mergeCell ref="D8:D9"/>
    <mergeCell ref="E8:E9"/>
    <mergeCell ref="F8:F9"/>
    <mergeCell ref="G8:G9"/>
    <mergeCell ref="AF8:AF9"/>
    <mergeCell ref="AG8:AG9"/>
    <mergeCell ref="AO6:AO7"/>
    <mergeCell ref="AP6:AP7"/>
    <mergeCell ref="AQ6:AQ7"/>
    <mergeCell ref="AR6:AR7"/>
    <mergeCell ref="BQ6:BQ7"/>
    <mergeCell ref="BR6:BR7"/>
    <mergeCell ref="AF6:AF7"/>
    <mergeCell ref="AG6:AG7"/>
    <mergeCell ref="AH6:AH7"/>
    <mergeCell ref="AI6:AI7"/>
    <mergeCell ref="BU10:BU11"/>
    <mergeCell ref="AI10:AI11"/>
    <mergeCell ref="AJ10:AJ11"/>
    <mergeCell ref="AM10:AM11"/>
    <mergeCell ref="AO10:AO11"/>
    <mergeCell ref="AP10:AP11"/>
    <mergeCell ref="AQ10:AQ11"/>
    <mergeCell ref="BU8:BU9"/>
    <mergeCell ref="B10:B11"/>
    <mergeCell ref="D10:D11"/>
    <mergeCell ref="E10:E11"/>
    <mergeCell ref="F10:F11"/>
    <mergeCell ref="G10:G11"/>
    <mergeCell ref="AF10:AF11"/>
    <mergeCell ref="AG10:AG11"/>
    <mergeCell ref="AH10:AH11"/>
    <mergeCell ref="AQ8:AQ9"/>
    <mergeCell ref="AR8:AR9"/>
    <mergeCell ref="BQ8:BQ9"/>
    <mergeCell ref="BR8:BR9"/>
    <mergeCell ref="BS8:BS9"/>
    <mergeCell ref="BT8:BT9"/>
    <mergeCell ref="AH8:AH9"/>
    <mergeCell ref="AI8:AI9"/>
    <mergeCell ref="E12:E13"/>
    <mergeCell ref="F12:F13"/>
    <mergeCell ref="G12:G13"/>
    <mergeCell ref="AF12:AF13"/>
    <mergeCell ref="AR10:AR11"/>
    <mergeCell ref="BQ10:BQ11"/>
    <mergeCell ref="BR10:BR11"/>
    <mergeCell ref="BS10:BS11"/>
    <mergeCell ref="BT10:BT11"/>
    <mergeCell ref="BT12:BT13"/>
    <mergeCell ref="BU12:BU13"/>
    <mergeCell ref="B14:B15"/>
    <mergeCell ref="D14:D15"/>
    <mergeCell ref="E14:E15"/>
    <mergeCell ref="F14:F15"/>
    <mergeCell ref="G14:G15"/>
    <mergeCell ref="AF14:AF15"/>
    <mergeCell ref="AG14:AG15"/>
    <mergeCell ref="AH14:AH15"/>
    <mergeCell ref="AP12:AP13"/>
    <mergeCell ref="AQ12:AQ13"/>
    <mergeCell ref="AR12:AR13"/>
    <mergeCell ref="BQ12:BQ13"/>
    <mergeCell ref="BR12:BR13"/>
    <mergeCell ref="BS12:BS13"/>
    <mergeCell ref="AG12:AG13"/>
    <mergeCell ref="AH12:AH13"/>
    <mergeCell ref="AI12:AI13"/>
    <mergeCell ref="AJ12:AJ13"/>
    <mergeCell ref="AM12:AM13"/>
    <mergeCell ref="AO12:AO13"/>
    <mergeCell ref="B12:B13"/>
    <mergeCell ref="D12:D13"/>
    <mergeCell ref="AR14:AR15"/>
    <mergeCell ref="BQ14:BQ15"/>
    <mergeCell ref="BR14:BR15"/>
    <mergeCell ref="BS14:BS15"/>
    <mergeCell ref="BT14:BT15"/>
    <mergeCell ref="BU14:BU15"/>
    <mergeCell ref="AI14:AI15"/>
    <mergeCell ref="AJ14:AJ15"/>
    <mergeCell ref="AM14:AM15"/>
    <mergeCell ref="AO14:AO15"/>
    <mergeCell ref="AP14:AP15"/>
    <mergeCell ref="AQ14:AQ15"/>
    <mergeCell ref="AG16:AG17"/>
    <mergeCell ref="AH16:AH17"/>
    <mergeCell ref="AI16:AI17"/>
    <mergeCell ref="AJ16:AJ17"/>
    <mergeCell ref="AM16:AM17"/>
    <mergeCell ref="AO16:AO17"/>
    <mergeCell ref="B16:B17"/>
    <mergeCell ref="D16:D17"/>
    <mergeCell ref="E16:E17"/>
    <mergeCell ref="F16:F17"/>
    <mergeCell ref="G16:G17"/>
    <mergeCell ref="AF16:AF17"/>
    <mergeCell ref="BU22:BU23"/>
    <mergeCell ref="B18:B19"/>
    <mergeCell ref="D18:D19"/>
    <mergeCell ref="E18:E19"/>
    <mergeCell ref="F18:F19"/>
    <mergeCell ref="G18:G19"/>
    <mergeCell ref="AF18:AF19"/>
    <mergeCell ref="AG18:AG19"/>
    <mergeCell ref="AH18:AH19"/>
    <mergeCell ref="M18:R20"/>
    <mergeCell ref="E20:E21"/>
    <mergeCell ref="F20:F21"/>
    <mergeCell ref="BU18:BU19"/>
    <mergeCell ref="AI18:AI19"/>
    <mergeCell ref="AJ18:AJ19"/>
    <mergeCell ref="AM18:AM19"/>
    <mergeCell ref="AO18:AO19"/>
    <mergeCell ref="AP18:AP19"/>
    <mergeCell ref="AQ18:AQ19"/>
    <mergeCell ref="G20:G21"/>
    <mergeCell ref="M21:R22"/>
    <mergeCell ref="AO20:AO21"/>
    <mergeCell ref="AP20:AP21"/>
    <mergeCell ref="AF20:AF21"/>
    <mergeCell ref="BT16:BT17"/>
    <mergeCell ref="BU16:BU17"/>
    <mergeCell ref="AQ16:AQ17"/>
    <mergeCell ref="AR16:AR17"/>
    <mergeCell ref="BQ16:BQ17"/>
    <mergeCell ref="BR16:BR17"/>
    <mergeCell ref="BS16:BS17"/>
    <mergeCell ref="AX18:BC20"/>
    <mergeCell ref="BE18:BJ20"/>
    <mergeCell ref="BU20:BU21"/>
    <mergeCell ref="BR18:BR19"/>
    <mergeCell ref="BS18:BS19"/>
    <mergeCell ref="AP16:AP17"/>
    <mergeCell ref="BT18:BT19"/>
    <mergeCell ref="T18:Y20"/>
    <mergeCell ref="T21:Y22"/>
    <mergeCell ref="AX21:BC22"/>
    <mergeCell ref="BE21:BJ22"/>
    <mergeCell ref="BS20:BS21"/>
    <mergeCell ref="BT20:BT21"/>
    <mergeCell ref="AQ20:AQ21"/>
    <mergeCell ref="AR20:AR21"/>
    <mergeCell ref="BQ20:BQ21"/>
    <mergeCell ref="BR20:BR21"/>
    <mergeCell ref="AQ22:AQ23"/>
    <mergeCell ref="AR22:AR23"/>
    <mergeCell ref="BQ22:BQ23"/>
    <mergeCell ref="BR22:BR23"/>
    <mergeCell ref="BS22:BS23"/>
    <mergeCell ref="BT22:BT23"/>
    <mergeCell ref="AJ22:AJ23"/>
    <mergeCell ref="AM22:AM23"/>
    <mergeCell ref="AO22:AO23"/>
    <mergeCell ref="AP22:AP23"/>
    <mergeCell ref="AR18:AR19"/>
    <mergeCell ref="BQ18:BQ19"/>
    <mergeCell ref="AG20:AG21"/>
    <mergeCell ref="AH20:AH21"/>
    <mergeCell ref="AI20:AI21"/>
    <mergeCell ref="AJ20:AJ21"/>
    <mergeCell ref="AM20:AM21"/>
    <mergeCell ref="B20:B21"/>
    <mergeCell ref="D20:D21"/>
    <mergeCell ref="F24:F25"/>
    <mergeCell ref="G24:G25"/>
    <mergeCell ref="AF24:AF25"/>
    <mergeCell ref="AG24:AG25"/>
    <mergeCell ref="AH24:AH25"/>
    <mergeCell ref="AI24:AI25"/>
    <mergeCell ref="B22:B23"/>
    <mergeCell ref="D22:D23"/>
    <mergeCell ref="E22:E23"/>
    <mergeCell ref="F22:F23"/>
    <mergeCell ref="G22:G23"/>
    <mergeCell ref="AF22:AF23"/>
    <mergeCell ref="AG22:AG23"/>
    <mergeCell ref="AH22:AH23"/>
    <mergeCell ref="AI22:AI23"/>
    <mergeCell ref="BQ24:BQ25"/>
    <mergeCell ref="BR24:BR25"/>
    <mergeCell ref="BS24:BS25"/>
    <mergeCell ref="BT24:BT25"/>
    <mergeCell ref="BU24:BU25"/>
    <mergeCell ref="B26:B27"/>
    <mergeCell ref="D26:D27"/>
    <mergeCell ref="E26:E27"/>
    <mergeCell ref="F26:F27"/>
    <mergeCell ref="G26:G27"/>
    <mergeCell ref="AJ24:AJ25"/>
    <mergeCell ref="AM24:AM25"/>
    <mergeCell ref="AO24:AO25"/>
    <mergeCell ref="AP24:AP25"/>
    <mergeCell ref="AQ24:AQ25"/>
    <mergeCell ref="AR24:AR25"/>
    <mergeCell ref="BS26:BS27"/>
    <mergeCell ref="BT26:BT27"/>
    <mergeCell ref="BU26:BU27"/>
    <mergeCell ref="BQ26:BQ27"/>
    <mergeCell ref="BR26:BR27"/>
    <mergeCell ref="B24:B25"/>
    <mergeCell ref="D24:D25"/>
    <mergeCell ref="E24:E25"/>
    <mergeCell ref="D28:D29"/>
    <mergeCell ref="E28:E29"/>
    <mergeCell ref="F28:F29"/>
    <mergeCell ref="G28:G29"/>
    <mergeCell ref="AO26:AO27"/>
    <mergeCell ref="AP26:AP27"/>
    <mergeCell ref="AQ26:AQ27"/>
    <mergeCell ref="AR26:AR27"/>
    <mergeCell ref="AF26:AF27"/>
    <mergeCell ref="AG26:AG27"/>
    <mergeCell ref="AH26:AH27"/>
    <mergeCell ref="AI26:AI27"/>
    <mergeCell ref="AJ26:AJ27"/>
    <mergeCell ref="AM26:AM27"/>
    <mergeCell ref="BQ28:BQ29"/>
    <mergeCell ref="BR28:BR29"/>
    <mergeCell ref="BS28:BS29"/>
    <mergeCell ref="BT28:BT29"/>
    <mergeCell ref="BU28:BU29"/>
    <mergeCell ref="B30:B31"/>
    <mergeCell ref="D30:D31"/>
    <mergeCell ref="E30:E31"/>
    <mergeCell ref="F30:F31"/>
    <mergeCell ref="G30:G31"/>
    <mergeCell ref="AO28:AO29"/>
    <mergeCell ref="AP28:AP29"/>
    <mergeCell ref="AQ28:AQ29"/>
    <mergeCell ref="AR28:AR29"/>
    <mergeCell ref="AF28:AF29"/>
    <mergeCell ref="AG28:AG29"/>
    <mergeCell ref="AH28:AH29"/>
    <mergeCell ref="AI28:AI29"/>
    <mergeCell ref="AJ28:AJ29"/>
    <mergeCell ref="AM28:AM29"/>
    <mergeCell ref="BU30:BU31"/>
    <mergeCell ref="BS30:BS31"/>
    <mergeCell ref="BT30:BT31"/>
    <mergeCell ref="B28:B29"/>
    <mergeCell ref="F32:F33"/>
    <mergeCell ref="G32:G33"/>
    <mergeCell ref="BQ30:BQ31"/>
    <mergeCell ref="BR30:BR31"/>
    <mergeCell ref="AJ30:AJ31"/>
    <mergeCell ref="AM30:AM31"/>
    <mergeCell ref="AO30:AO31"/>
    <mergeCell ref="AP30:AP31"/>
    <mergeCell ref="AQ30:AQ31"/>
    <mergeCell ref="AR30:AR31"/>
    <mergeCell ref="AF30:AF31"/>
    <mergeCell ref="AG30:AG31"/>
    <mergeCell ref="AH30:AH31"/>
    <mergeCell ref="AI30:AI31"/>
    <mergeCell ref="AF32:AF33"/>
    <mergeCell ref="AG32:AG33"/>
    <mergeCell ref="AH32:AH33"/>
    <mergeCell ref="AI32:AI33"/>
    <mergeCell ref="BU32:BU33"/>
    <mergeCell ref="B34:B35"/>
    <mergeCell ref="D34:D35"/>
    <mergeCell ref="E34:E35"/>
    <mergeCell ref="F34:F35"/>
    <mergeCell ref="G34:G35"/>
    <mergeCell ref="AF34:AF35"/>
    <mergeCell ref="AG34:AG35"/>
    <mergeCell ref="BQ32:BQ33"/>
    <mergeCell ref="BR32:BR33"/>
    <mergeCell ref="BS32:BS33"/>
    <mergeCell ref="BT32:BT33"/>
    <mergeCell ref="AJ32:AJ33"/>
    <mergeCell ref="AM32:AM33"/>
    <mergeCell ref="AO32:AO33"/>
    <mergeCell ref="AP32:AP33"/>
    <mergeCell ref="AQ32:AQ33"/>
    <mergeCell ref="AR32:AR33"/>
    <mergeCell ref="BS34:BS35"/>
    <mergeCell ref="BT34:BT35"/>
    <mergeCell ref="BU34:BU35"/>
    <mergeCell ref="B32:B33"/>
    <mergeCell ref="D32:D33"/>
    <mergeCell ref="E32:E33"/>
    <mergeCell ref="B36:B37"/>
    <mergeCell ref="D36:D37"/>
    <mergeCell ref="E36:E37"/>
    <mergeCell ref="F36:F37"/>
    <mergeCell ref="G36:G37"/>
    <mergeCell ref="AQ34:AQ35"/>
    <mergeCell ref="AR34:AR35"/>
    <mergeCell ref="BQ34:BQ35"/>
    <mergeCell ref="BR34:BR35"/>
    <mergeCell ref="AH34:AH35"/>
    <mergeCell ref="AI34:AI35"/>
    <mergeCell ref="AJ34:AJ35"/>
    <mergeCell ref="AM34:AM35"/>
    <mergeCell ref="AO34:AO35"/>
    <mergeCell ref="AP34:AP35"/>
    <mergeCell ref="BQ36:BQ37"/>
    <mergeCell ref="BR36:BR37"/>
    <mergeCell ref="BS36:BS37"/>
    <mergeCell ref="BT36:BT37"/>
    <mergeCell ref="BU36:BU37"/>
    <mergeCell ref="B38:B39"/>
    <mergeCell ref="D38:D39"/>
    <mergeCell ref="E38:E39"/>
    <mergeCell ref="F38:F39"/>
    <mergeCell ref="G38:G39"/>
    <mergeCell ref="AO36:AO37"/>
    <mergeCell ref="AP36:AP37"/>
    <mergeCell ref="AQ36:AQ37"/>
    <mergeCell ref="AR36:AR37"/>
    <mergeCell ref="AF36:AF37"/>
    <mergeCell ref="AG36:AG37"/>
    <mergeCell ref="AH36:AH37"/>
    <mergeCell ref="AI36:AI37"/>
    <mergeCell ref="AJ36:AJ37"/>
    <mergeCell ref="AM36:AM37"/>
    <mergeCell ref="BS38:BS39"/>
    <mergeCell ref="BT38:BT39"/>
    <mergeCell ref="BU38:BU39"/>
    <mergeCell ref="AQ38:AQ39"/>
    <mergeCell ref="AR38:AR39"/>
    <mergeCell ref="BQ38:BQ39"/>
    <mergeCell ref="B40:B41"/>
    <mergeCell ref="D40:D41"/>
    <mergeCell ref="E40:E41"/>
    <mergeCell ref="F40:F41"/>
    <mergeCell ref="G40:G41"/>
    <mergeCell ref="AF40:AF41"/>
    <mergeCell ref="AG40:AG41"/>
    <mergeCell ref="AO38:AO39"/>
    <mergeCell ref="AP38:AP39"/>
    <mergeCell ref="AI40:AI41"/>
    <mergeCell ref="AJ40:AJ41"/>
    <mergeCell ref="AM40:AM41"/>
    <mergeCell ref="AO40:AO41"/>
    <mergeCell ref="AP40:AP41"/>
    <mergeCell ref="BR38:BR39"/>
    <mergeCell ref="AF38:AF39"/>
    <mergeCell ref="AG38:AG39"/>
    <mergeCell ref="AH38:AH39"/>
    <mergeCell ref="AI38:AI39"/>
    <mergeCell ref="AJ38:AJ39"/>
    <mergeCell ref="AM38:AM39"/>
    <mergeCell ref="BU40:BU41"/>
    <mergeCell ref="B42:B43"/>
    <mergeCell ref="D42:D43"/>
    <mergeCell ref="E42:E43"/>
    <mergeCell ref="F42:F43"/>
    <mergeCell ref="G42:G43"/>
    <mergeCell ref="AF42:AF43"/>
    <mergeCell ref="AG42:AG43"/>
    <mergeCell ref="AH42:AH43"/>
    <mergeCell ref="AI42:AI43"/>
    <mergeCell ref="AQ40:AQ41"/>
    <mergeCell ref="AR40:AR41"/>
    <mergeCell ref="BQ40:BQ41"/>
    <mergeCell ref="BR40:BR41"/>
    <mergeCell ref="BS40:BS41"/>
    <mergeCell ref="BT40:BT41"/>
    <mergeCell ref="AH40:AH41"/>
    <mergeCell ref="B44:B45"/>
    <mergeCell ref="D44:D45"/>
    <mergeCell ref="E44:E45"/>
    <mergeCell ref="F44:F45"/>
    <mergeCell ref="G44:G45"/>
    <mergeCell ref="AJ42:AJ43"/>
    <mergeCell ref="AM42:AM43"/>
    <mergeCell ref="AO42:AO43"/>
    <mergeCell ref="AP42:AP43"/>
    <mergeCell ref="M44:R46"/>
    <mergeCell ref="T42:Y44"/>
    <mergeCell ref="AH44:AH45"/>
    <mergeCell ref="AI44:AI45"/>
    <mergeCell ref="AJ44:AJ45"/>
    <mergeCell ref="AM44:AM45"/>
    <mergeCell ref="B46:B47"/>
    <mergeCell ref="D46:D47"/>
    <mergeCell ref="E46:E47"/>
    <mergeCell ref="F46:F47"/>
    <mergeCell ref="G46:G47"/>
    <mergeCell ref="AF46:AF47"/>
    <mergeCell ref="AG46:AG47"/>
    <mergeCell ref="AO44:AO45"/>
    <mergeCell ref="AP44:AP45"/>
    <mergeCell ref="BQ42:BQ43"/>
    <mergeCell ref="BR42:BR43"/>
    <mergeCell ref="BS42:BS43"/>
    <mergeCell ref="BT42:BT43"/>
    <mergeCell ref="BU42:BU43"/>
    <mergeCell ref="AQ42:AQ43"/>
    <mergeCell ref="AR42:AR43"/>
    <mergeCell ref="AX45:BC46"/>
    <mergeCell ref="BE45:BJ46"/>
    <mergeCell ref="BS44:BS45"/>
    <mergeCell ref="BT44:BT45"/>
    <mergeCell ref="BU44:BU45"/>
    <mergeCell ref="BS46:BS47"/>
    <mergeCell ref="BT46:BT47"/>
    <mergeCell ref="BU46:BU47"/>
    <mergeCell ref="AX42:BC44"/>
    <mergeCell ref="BE42:BJ44"/>
    <mergeCell ref="AQ44:AQ45"/>
    <mergeCell ref="AR44:AR45"/>
    <mergeCell ref="BQ44:BQ45"/>
    <mergeCell ref="BR44:BR45"/>
    <mergeCell ref="AF44:AF45"/>
    <mergeCell ref="AG44:AG45"/>
    <mergeCell ref="BQ46:BQ47"/>
    <mergeCell ref="BR46:BR47"/>
    <mergeCell ref="T45:Y46"/>
    <mergeCell ref="BT48:BT49"/>
    <mergeCell ref="BU48:BU49"/>
    <mergeCell ref="AG50:AG51"/>
    <mergeCell ref="AH50:AH51"/>
    <mergeCell ref="AI50:AI51"/>
    <mergeCell ref="AJ48:AJ49"/>
    <mergeCell ref="AM48:AM49"/>
    <mergeCell ref="AO48:AO49"/>
    <mergeCell ref="AP48:AP49"/>
    <mergeCell ref="AQ48:AQ49"/>
    <mergeCell ref="AR48:AR49"/>
    <mergeCell ref="AF48:AF49"/>
    <mergeCell ref="BT50:BT51"/>
    <mergeCell ref="BU50:BU51"/>
    <mergeCell ref="AG48:AG49"/>
    <mergeCell ref="AH48:AH49"/>
    <mergeCell ref="AI48:AI49"/>
    <mergeCell ref="AJ46:AJ47"/>
    <mergeCell ref="AM46:AM47"/>
    <mergeCell ref="BS48:BS49"/>
    <mergeCell ref="B48:B49"/>
    <mergeCell ref="D48:D49"/>
    <mergeCell ref="E48:E49"/>
    <mergeCell ref="F48:F49"/>
    <mergeCell ref="G48:G49"/>
    <mergeCell ref="BQ50:BQ51"/>
    <mergeCell ref="BR50:BR51"/>
    <mergeCell ref="BS50:BS51"/>
    <mergeCell ref="M47:R48"/>
    <mergeCell ref="AH46:AH47"/>
    <mergeCell ref="AI46:AI47"/>
    <mergeCell ref="AJ50:AJ51"/>
    <mergeCell ref="AM50:AM51"/>
    <mergeCell ref="AO50:AO51"/>
    <mergeCell ref="AP50:AP51"/>
    <mergeCell ref="AQ50:AQ51"/>
    <mergeCell ref="AR50:AR51"/>
    <mergeCell ref="B50:B51"/>
    <mergeCell ref="AO46:AO47"/>
    <mergeCell ref="AP46:AP47"/>
    <mergeCell ref="AQ46:AQ47"/>
    <mergeCell ref="AR46:AR47"/>
    <mergeCell ref="D50:D51"/>
    <mergeCell ref="G52:G53"/>
    <mergeCell ref="AF52:AF53"/>
    <mergeCell ref="AH54:AH55"/>
    <mergeCell ref="AI54:AI55"/>
    <mergeCell ref="AJ54:AJ55"/>
    <mergeCell ref="BQ48:BQ49"/>
    <mergeCell ref="BR48:BR49"/>
    <mergeCell ref="E50:E51"/>
    <mergeCell ref="F50:F51"/>
    <mergeCell ref="G50:G51"/>
    <mergeCell ref="AF50:AF51"/>
    <mergeCell ref="AG52:AG53"/>
    <mergeCell ref="AP54:AP55"/>
    <mergeCell ref="BU52:BU53"/>
    <mergeCell ref="BQ52:BQ53"/>
    <mergeCell ref="BR52:BR53"/>
    <mergeCell ref="BS52:BS53"/>
    <mergeCell ref="BT52:BT53"/>
    <mergeCell ref="B54:B55"/>
    <mergeCell ref="D54:D55"/>
    <mergeCell ref="E54:E55"/>
    <mergeCell ref="F54:F55"/>
    <mergeCell ref="G54:G55"/>
    <mergeCell ref="AF54:AF55"/>
    <mergeCell ref="AG54:AG55"/>
    <mergeCell ref="AQ52:AQ53"/>
    <mergeCell ref="AR52:AR53"/>
    <mergeCell ref="AH52:AH53"/>
    <mergeCell ref="AI52:AI53"/>
    <mergeCell ref="AJ52:AJ53"/>
    <mergeCell ref="AM52:AM53"/>
    <mergeCell ref="AO52:AO53"/>
    <mergeCell ref="AP52:AP53"/>
    <mergeCell ref="B52:B53"/>
    <mergeCell ref="D52:D53"/>
    <mergeCell ref="E52:E53"/>
    <mergeCell ref="F52:F53"/>
    <mergeCell ref="BT56:BT57"/>
    <mergeCell ref="BU56:BU57"/>
    <mergeCell ref="AI56:AI57"/>
    <mergeCell ref="AJ56:AJ57"/>
    <mergeCell ref="AM56:AM57"/>
    <mergeCell ref="AO56:AO57"/>
    <mergeCell ref="AP56:AP57"/>
    <mergeCell ref="AQ56:AQ57"/>
    <mergeCell ref="BU54:BU55"/>
    <mergeCell ref="AQ54:AQ55"/>
    <mergeCell ref="AR54:AR55"/>
    <mergeCell ref="BQ54:BQ55"/>
    <mergeCell ref="BR54:BR55"/>
    <mergeCell ref="BS54:BS55"/>
    <mergeCell ref="BT54:BT55"/>
    <mergeCell ref="AM54:AM55"/>
    <mergeCell ref="AO54:AO55"/>
    <mergeCell ref="B58:B59"/>
    <mergeCell ref="D58:D59"/>
    <mergeCell ref="E58:E59"/>
    <mergeCell ref="F58:F59"/>
    <mergeCell ref="G58:G59"/>
    <mergeCell ref="AR56:AR57"/>
    <mergeCell ref="BQ56:BQ57"/>
    <mergeCell ref="BR56:BR57"/>
    <mergeCell ref="BS56:BS57"/>
    <mergeCell ref="B56:B57"/>
    <mergeCell ref="D56:D57"/>
    <mergeCell ref="E56:E57"/>
    <mergeCell ref="F56:F57"/>
    <mergeCell ref="G56:G57"/>
    <mergeCell ref="AF56:AF57"/>
    <mergeCell ref="AG56:AG57"/>
    <mergeCell ref="AH56:AH57"/>
  </mergeCells>
  <phoneticPr fontId="2"/>
  <printOptions horizontalCentered="1" verticalCentered="1"/>
  <pageMargins left="0.19685039370078741" right="0.19685039370078741" top="0.39370078740157483" bottom="0.19685039370078741" header="0.51181102362204722" footer="0.51181102362204722"/>
  <pageSetup paperSize="9" scale="6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4B33-AA9B-48AF-A5C9-7A99F48052EE}">
  <dimension ref="A1:AW48"/>
  <sheetViews>
    <sheetView tabSelected="1" view="pageBreakPreview" topLeftCell="C1" zoomScaleNormal="90" zoomScaleSheetLayoutView="100" workbookViewId="0">
      <pane xSplit="2" ySplit="8" topLeftCell="E9" activePane="bottomRight" state="frozen"/>
      <selection activeCell="BD98" sqref="BD98"/>
      <selection pane="topRight" activeCell="BD98" sqref="BD98"/>
      <selection pane="bottomLeft" activeCell="BD98" sqref="BD98"/>
      <selection pane="bottomRight" activeCell="BD98" sqref="BD98"/>
    </sheetView>
  </sheetViews>
  <sheetFormatPr defaultColWidth="8.77734375" defaultRowHeight="15.75" customHeight="1" x14ac:dyDescent="0.2"/>
  <cols>
    <col min="1" max="2" width="8.77734375" style="84" hidden="1" customWidth="1"/>
    <col min="3" max="3" width="3.5546875" style="84" bestFit="1" customWidth="1"/>
    <col min="4" max="4" width="10.5546875" style="84" customWidth="1"/>
    <col min="5" max="8" width="2.5546875" style="84" customWidth="1"/>
    <col min="9" max="9" width="2.5546875" style="85" customWidth="1"/>
    <col min="10" max="13" width="2.5546875" style="84" customWidth="1"/>
    <col min="14" max="14" width="2.5546875" style="85" customWidth="1"/>
    <col min="15" max="18" width="2.5546875" style="84" customWidth="1"/>
    <col min="19" max="19" width="2.5546875" style="85" customWidth="1"/>
    <col min="20" max="23" width="2.5546875" style="84" customWidth="1"/>
    <col min="24" max="24" width="2.5546875" style="85" customWidth="1"/>
    <col min="25" max="28" width="2.5546875" style="84" customWidth="1"/>
    <col min="29" max="29" width="2.5546875" style="85" customWidth="1"/>
    <col min="30" max="33" width="2.5546875" style="84" customWidth="1"/>
    <col min="34" max="34" width="2.5546875" style="85" customWidth="1"/>
    <col min="35" max="38" width="2.5546875" style="84" customWidth="1"/>
    <col min="39" max="39" width="2.5546875" style="85" customWidth="1"/>
    <col min="40" max="43" width="2.5546875" style="84" customWidth="1"/>
    <col min="44" max="44" width="2.5546875" style="85" customWidth="1"/>
    <col min="45" max="46" width="4.5546875" style="84" bestFit="1" customWidth="1"/>
    <col min="47" max="47" width="8.88671875" style="84" bestFit="1" customWidth="1"/>
    <col min="48" max="48" width="6.77734375" style="84" bestFit="1" customWidth="1"/>
    <col min="49" max="16384" width="8.77734375" style="84"/>
  </cols>
  <sheetData>
    <row r="1" spans="1:49" ht="33" x14ac:dyDescent="0.2">
      <c r="C1" s="224" t="s">
        <v>319</v>
      </c>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3" t="s">
        <v>318</v>
      </c>
      <c r="AO2" s="69"/>
      <c r="AP2" s="69"/>
      <c r="AQ2" s="69"/>
      <c r="AR2" s="69"/>
      <c r="AS2" s="69"/>
      <c r="AT2" s="69"/>
      <c r="AU2" s="69"/>
      <c r="AV2" s="69"/>
    </row>
    <row r="3" spans="1:49" ht="21" customHeight="1" x14ac:dyDescent="0.2">
      <c r="D3" s="6"/>
      <c r="I3" s="84"/>
      <c r="N3" s="84"/>
      <c r="Q3" s="72" t="s">
        <v>317</v>
      </c>
      <c r="R3" s="72"/>
      <c r="S3" s="72"/>
      <c r="T3" s="72"/>
      <c r="U3" s="72"/>
      <c r="V3" s="72"/>
      <c r="W3" s="72"/>
      <c r="X3" s="72"/>
      <c r="Y3" s="72"/>
      <c r="Z3" s="72"/>
      <c r="AA3" s="72"/>
      <c r="AB3" s="72"/>
      <c r="AC3" s="72"/>
      <c r="AD3" s="72"/>
      <c r="AE3" s="72"/>
      <c r="AF3" s="72"/>
      <c r="AG3" s="72"/>
      <c r="AH3" s="72"/>
      <c r="AI3" s="72"/>
      <c r="AM3" s="84"/>
      <c r="AN3" s="73" t="s">
        <v>316</v>
      </c>
      <c r="AO3" s="69"/>
      <c r="AP3" s="69"/>
      <c r="AQ3" s="69"/>
      <c r="AR3" s="69"/>
      <c r="AS3" s="69"/>
      <c r="AT3" s="69"/>
      <c r="AU3" s="69"/>
      <c r="AV3" s="69"/>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3"/>
      <c r="AO4" s="69"/>
      <c r="AP4" s="69"/>
      <c r="AQ4" s="69"/>
      <c r="AR4" s="69"/>
      <c r="AS4" s="69"/>
      <c r="AT4" s="69"/>
      <c r="AU4" s="69"/>
      <c r="AV4" s="69"/>
    </row>
    <row r="5" spans="1:49" ht="27" hidden="1" customHeight="1" x14ac:dyDescent="0.2">
      <c r="D5" s="223"/>
      <c r="E5" s="223">
        <v>1</v>
      </c>
      <c r="F5" s="223">
        <v>1</v>
      </c>
      <c r="G5" s="223">
        <v>1</v>
      </c>
      <c r="H5" s="223">
        <v>1</v>
      </c>
      <c r="I5" s="223">
        <v>1</v>
      </c>
      <c r="J5" s="223">
        <f>E5+1</f>
        <v>2</v>
      </c>
      <c r="K5" s="223">
        <f>F5+1</f>
        <v>2</v>
      </c>
      <c r="L5" s="223">
        <f>G5+1</f>
        <v>2</v>
      </c>
      <c r="M5" s="223">
        <f>H5+1</f>
        <v>2</v>
      </c>
      <c r="N5" s="223">
        <f>I5+1</f>
        <v>2</v>
      </c>
      <c r="O5" s="223">
        <f>J5+1</f>
        <v>3</v>
      </c>
      <c r="P5" s="223">
        <f>K5+1</f>
        <v>3</v>
      </c>
      <c r="Q5" s="223">
        <f>L5+1</f>
        <v>3</v>
      </c>
      <c r="R5" s="223">
        <f>M5+1</f>
        <v>3</v>
      </c>
      <c r="S5" s="223">
        <f>N5+1</f>
        <v>3</v>
      </c>
      <c r="T5" s="223">
        <f>O5+1</f>
        <v>4</v>
      </c>
      <c r="U5" s="223">
        <f>P5+1</f>
        <v>4</v>
      </c>
      <c r="V5" s="223">
        <f>Q5+1</f>
        <v>4</v>
      </c>
      <c r="W5" s="223">
        <f>R5+1</f>
        <v>4</v>
      </c>
      <c r="X5" s="223">
        <f>S5+1</f>
        <v>4</v>
      </c>
      <c r="Y5" s="223">
        <f>T5+1</f>
        <v>5</v>
      </c>
      <c r="Z5" s="223">
        <f>U5+1</f>
        <v>5</v>
      </c>
      <c r="AA5" s="223">
        <f>V5+1</f>
        <v>5</v>
      </c>
      <c r="AB5" s="223">
        <f>W5+1</f>
        <v>5</v>
      </c>
      <c r="AC5" s="223">
        <f>X5+1</f>
        <v>5</v>
      </c>
      <c r="AD5" s="223">
        <f>Y5+1</f>
        <v>6</v>
      </c>
      <c r="AE5" s="223">
        <f>Z5+1</f>
        <v>6</v>
      </c>
      <c r="AF5" s="223">
        <f>AA5+1</f>
        <v>6</v>
      </c>
      <c r="AG5" s="223">
        <f>AB5+1</f>
        <v>6</v>
      </c>
      <c r="AH5" s="223">
        <f>AC5+1</f>
        <v>6</v>
      </c>
      <c r="AI5" s="223">
        <f>AD5+1</f>
        <v>7</v>
      </c>
      <c r="AJ5" s="223">
        <f>AE5+1</f>
        <v>7</v>
      </c>
      <c r="AK5" s="223">
        <f>AF5+1</f>
        <v>7</v>
      </c>
      <c r="AL5" s="223">
        <f>AG5+1</f>
        <v>7</v>
      </c>
      <c r="AM5" s="223">
        <f>AH5+1</f>
        <v>7</v>
      </c>
      <c r="AN5" s="223">
        <f>AI5+1</f>
        <v>8</v>
      </c>
      <c r="AO5" s="223">
        <f>AJ5+1</f>
        <v>8</v>
      </c>
      <c r="AP5" s="223">
        <f>AK5+1</f>
        <v>8</v>
      </c>
      <c r="AQ5" s="223">
        <f>AL5+1</f>
        <v>8</v>
      </c>
      <c r="AR5" s="223">
        <f>AM5+1</f>
        <v>8</v>
      </c>
    </row>
    <row r="6" spans="1:49" ht="14.25" hidden="1" customHeight="1" x14ac:dyDescent="0.2">
      <c r="D6" s="222"/>
      <c r="E6" s="3">
        <v>1</v>
      </c>
      <c r="F6" s="3">
        <v>2</v>
      </c>
      <c r="G6" s="3">
        <v>3</v>
      </c>
      <c r="H6" s="3">
        <v>4</v>
      </c>
      <c r="I6" s="3">
        <v>5</v>
      </c>
      <c r="J6" s="3">
        <f>E6</f>
        <v>1</v>
      </c>
      <c r="K6" s="3">
        <f>F6</f>
        <v>2</v>
      </c>
      <c r="L6" s="3">
        <f>G6</f>
        <v>3</v>
      </c>
      <c r="M6" s="3">
        <f>H6</f>
        <v>4</v>
      </c>
      <c r="N6" s="3">
        <f>I6</f>
        <v>5</v>
      </c>
      <c r="O6" s="3">
        <f>J6</f>
        <v>1</v>
      </c>
      <c r="P6" s="3">
        <f>K6</f>
        <v>2</v>
      </c>
      <c r="Q6" s="3">
        <f>L6</f>
        <v>3</v>
      </c>
      <c r="R6" s="3">
        <f>M6</f>
        <v>4</v>
      </c>
      <c r="S6" s="3">
        <f>N6</f>
        <v>5</v>
      </c>
      <c r="T6" s="3">
        <f>O6</f>
        <v>1</v>
      </c>
      <c r="U6" s="3">
        <f>P6</f>
        <v>2</v>
      </c>
      <c r="V6" s="3">
        <f>Q6</f>
        <v>3</v>
      </c>
      <c r="W6" s="3">
        <f>R6</f>
        <v>4</v>
      </c>
      <c r="X6" s="3">
        <f>S6</f>
        <v>5</v>
      </c>
      <c r="Y6" s="3">
        <f>T6</f>
        <v>1</v>
      </c>
      <c r="Z6" s="3">
        <f>U6</f>
        <v>2</v>
      </c>
      <c r="AA6" s="3">
        <f>V6</f>
        <v>3</v>
      </c>
      <c r="AB6" s="3">
        <f>W6</f>
        <v>4</v>
      </c>
      <c r="AC6" s="3">
        <f>X6</f>
        <v>5</v>
      </c>
      <c r="AD6" s="3">
        <f>Y6</f>
        <v>1</v>
      </c>
      <c r="AE6" s="3">
        <f>Z6</f>
        <v>2</v>
      </c>
      <c r="AF6" s="3">
        <f>AA6</f>
        <v>3</v>
      </c>
      <c r="AG6" s="3">
        <f>AB6</f>
        <v>4</v>
      </c>
      <c r="AH6" s="3">
        <f>AC6</f>
        <v>5</v>
      </c>
      <c r="AI6" s="3">
        <f>AD6</f>
        <v>1</v>
      </c>
      <c r="AJ6" s="3">
        <f>AE6</f>
        <v>2</v>
      </c>
      <c r="AK6" s="3">
        <f>AF6</f>
        <v>3</v>
      </c>
      <c r="AL6" s="3">
        <f>AG6</f>
        <v>4</v>
      </c>
      <c r="AM6" s="3">
        <f>AH6</f>
        <v>5</v>
      </c>
      <c r="AN6" s="3">
        <f>AI6</f>
        <v>1</v>
      </c>
      <c r="AO6" s="3">
        <f>AJ6</f>
        <v>2</v>
      </c>
      <c r="AP6" s="3">
        <f>AK6</f>
        <v>3</v>
      </c>
      <c r="AQ6" s="3">
        <f>AL6</f>
        <v>4</v>
      </c>
      <c r="AR6" s="3">
        <f>AM6</f>
        <v>5</v>
      </c>
    </row>
    <row r="7" spans="1:49" ht="13.8" x14ac:dyDescent="0.2">
      <c r="C7" s="221"/>
      <c r="D7" s="220"/>
      <c r="E7" s="219">
        <v>1</v>
      </c>
      <c r="F7" s="216"/>
      <c r="G7" s="216"/>
      <c r="H7" s="216"/>
      <c r="I7" s="218"/>
      <c r="J7" s="217">
        <v>2</v>
      </c>
      <c r="K7" s="216"/>
      <c r="L7" s="216"/>
      <c r="M7" s="216"/>
      <c r="N7" s="218"/>
      <c r="O7" s="217">
        <v>3</v>
      </c>
      <c r="P7" s="216"/>
      <c r="Q7" s="216"/>
      <c r="R7" s="216"/>
      <c r="S7" s="218"/>
      <c r="T7" s="217">
        <v>4</v>
      </c>
      <c r="U7" s="216"/>
      <c r="V7" s="216"/>
      <c r="W7" s="216"/>
      <c r="X7" s="218"/>
      <c r="Y7" s="217">
        <v>5</v>
      </c>
      <c r="Z7" s="216"/>
      <c r="AA7" s="216"/>
      <c r="AB7" s="216"/>
      <c r="AC7" s="218"/>
      <c r="AD7" s="217">
        <v>6</v>
      </c>
      <c r="AE7" s="216"/>
      <c r="AF7" s="216"/>
      <c r="AG7" s="216"/>
      <c r="AH7" s="218"/>
      <c r="AI7" s="217">
        <v>7</v>
      </c>
      <c r="AJ7" s="216"/>
      <c r="AK7" s="216"/>
      <c r="AL7" s="216"/>
      <c r="AM7" s="218"/>
      <c r="AN7" s="217">
        <v>8</v>
      </c>
      <c r="AO7" s="216"/>
      <c r="AP7" s="216"/>
      <c r="AQ7" s="216"/>
      <c r="AR7" s="215"/>
      <c r="AS7" s="214" t="s">
        <v>315</v>
      </c>
      <c r="AT7" s="213" t="s">
        <v>314</v>
      </c>
      <c r="AU7" s="213" t="s">
        <v>313</v>
      </c>
      <c r="AV7" s="212" t="s">
        <v>312</v>
      </c>
    </row>
    <row r="8" spans="1:49" ht="29.25" customHeight="1" thickBot="1" x14ac:dyDescent="0.25">
      <c r="C8" s="211"/>
      <c r="D8" s="210"/>
      <c r="E8" s="209" t="str">
        <f>IF(VLOOKUP(E5,$A$9:$D$48,4,FALSE)="","",VLOOKUP(E5,$A$9:$D$48,4,FALSE))</f>
        <v>窪田</v>
      </c>
      <c r="F8" s="207"/>
      <c r="G8" s="207"/>
      <c r="H8" s="207"/>
      <c r="I8" s="207"/>
      <c r="J8" s="208" t="str">
        <f>IF(VLOOKUP(J5,$A$9:$D$48,4,FALSE)="","",VLOOKUP(J5,$A$9:$D$48,4,FALSE))</f>
        <v>片桐</v>
      </c>
      <c r="K8" s="207"/>
      <c r="L8" s="207"/>
      <c r="M8" s="207"/>
      <c r="N8" s="207"/>
      <c r="O8" s="207" t="str">
        <f>IF(VLOOKUP(O5,$A$9:$D$48,4,FALSE)="","",VLOOKUP(O5,$A$9:$D$48,4,FALSE))</f>
        <v>樋口</v>
      </c>
      <c r="P8" s="207"/>
      <c r="Q8" s="207"/>
      <c r="R8" s="207"/>
      <c r="S8" s="207"/>
      <c r="T8" s="207" t="str">
        <f>IF(VLOOKUP(T5,$A$9:$D$48,4,FALSE)="","",VLOOKUP(T5,$A$9:$D$48,4,FALSE))</f>
        <v>中嶋</v>
      </c>
      <c r="U8" s="207"/>
      <c r="V8" s="207"/>
      <c r="W8" s="207"/>
      <c r="X8" s="207"/>
      <c r="Y8" s="207" t="str">
        <f>IF(VLOOKUP(Y5,$A$9:$D$48,4,FALSE)="","",VLOOKUP(Y5,$A$9:$D$48,4,FALSE))</f>
        <v>藤井</v>
      </c>
      <c r="Z8" s="207"/>
      <c r="AA8" s="207"/>
      <c r="AB8" s="207"/>
      <c r="AC8" s="207"/>
      <c r="AD8" s="207" t="str">
        <f>IF(VLOOKUP(AD5,$A$9:$D$48,4,FALSE)="","",VLOOKUP(AD5,$A$9:$D$48,4,FALSE))</f>
        <v>石原</v>
      </c>
      <c r="AE8" s="207"/>
      <c r="AF8" s="207"/>
      <c r="AG8" s="207"/>
      <c r="AH8" s="207"/>
      <c r="AI8" s="207" t="str">
        <f>IF(VLOOKUP(AI5,$A$9:$D$48,4,FALSE)="","",VLOOKUP(AI5,$A$9:$D$48,4,FALSE))</f>
        <v>庄田</v>
      </c>
      <c r="AJ8" s="207"/>
      <c r="AK8" s="207"/>
      <c r="AL8" s="207"/>
      <c r="AM8" s="207"/>
      <c r="AN8" s="207" t="str">
        <f>IF(VLOOKUP(AN5,$A$9:$D$48,4,FALSE)="","",VLOOKUP(AN5,$A$9:$D$48,4,FALSE))</f>
        <v>井原</v>
      </c>
      <c r="AO8" s="207"/>
      <c r="AP8" s="207"/>
      <c r="AQ8" s="207"/>
      <c r="AR8" s="206"/>
      <c r="AS8" s="205"/>
      <c r="AT8" s="204"/>
      <c r="AU8" s="204"/>
      <c r="AV8" s="203"/>
    </row>
    <row r="9" spans="1:49" ht="12" customHeight="1" x14ac:dyDescent="0.2">
      <c r="A9" s="84">
        <v>1</v>
      </c>
      <c r="B9" s="84">
        <v>1</v>
      </c>
      <c r="C9" s="202">
        <v>1</v>
      </c>
      <c r="D9" s="201" t="s">
        <v>284</v>
      </c>
      <c r="E9" s="200" t="str">
        <f>IF(E10="","",IF(E10&gt;I10,"○","×"))</f>
        <v/>
      </c>
      <c r="F9" s="107"/>
      <c r="G9" s="107"/>
      <c r="H9" s="107"/>
      <c r="I9" s="147"/>
      <c r="J9" s="129" t="str">
        <f>IF(J10="","",IF(J10="W","○",IF(J10="L","×",IF(J10&gt;N10,"○","×"))))</f>
        <v>○</v>
      </c>
      <c r="K9" s="149">
        <v>11</v>
      </c>
      <c r="L9" s="150" t="s">
        <v>306</v>
      </c>
      <c r="M9" s="149">
        <v>9</v>
      </c>
      <c r="N9" s="154"/>
      <c r="O9" s="129" t="str">
        <f>IF(O10="","",IF(O10="W","○",IF(O10="L","×",IF(O10&gt;S10,"○","×"))))</f>
        <v>○</v>
      </c>
      <c r="P9" s="149">
        <v>11</v>
      </c>
      <c r="Q9" s="150" t="s">
        <v>306</v>
      </c>
      <c r="R9" s="149">
        <v>6</v>
      </c>
      <c r="S9" s="154"/>
      <c r="T9" s="129" t="str">
        <f>IF(T10="","",IF(T10="W","○",IF(T10="L","×",IF(T10&gt;X10,"○","×"))))</f>
        <v>○</v>
      </c>
      <c r="U9" s="149">
        <v>12</v>
      </c>
      <c r="V9" s="150" t="s">
        <v>306</v>
      </c>
      <c r="W9" s="149">
        <v>14</v>
      </c>
      <c r="X9" s="154"/>
      <c r="Y9" s="129" t="str">
        <f>IF(Y10="","",IF(Y10="W","○",IF(Y10="L","×",IF(Y10&gt;AC10,"○","×"))))</f>
        <v>×</v>
      </c>
      <c r="Z9" s="149">
        <v>11</v>
      </c>
      <c r="AA9" s="150" t="s">
        <v>306</v>
      </c>
      <c r="AB9" s="149">
        <v>7</v>
      </c>
      <c r="AC9" s="154"/>
      <c r="AD9" s="129" t="str">
        <f>IF(AD10="","",IF(AD10="W","○",IF(AD10="L","×",IF(AD10&gt;AH10,"○","×"))))</f>
        <v>○</v>
      </c>
      <c r="AE9" s="149">
        <v>11</v>
      </c>
      <c r="AF9" s="150" t="s">
        <v>306</v>
      </c>
      <c r="AG9" s="149">
        <v>6</v>
      </c>
      <c r="AH9" s="154"/>
      <c r="AI9" s="129" t="str">
        <f>IF(AI10="","",IF(AI10="W","○",IF(AI10="L","×",IF(AI10&gt;AM10,"○","×"))))</f>
        <v>○</v>
      </c>
      <c r="AJ9" s="149">
        <v>11</v>
      </c>
      <c r="AK9" s="150" t="s">
        <v>306</v>
      </c>
      <c r="AL9" s="149">
        <v>7</v>
      </c>
      <c r="AM9" s="154"/>
      <c r="AN9" s="129" t="str">
        <f>IF(AN10="","",IF(AN10="W","○",IF(AN10="L","×",IF(AN10&gt;AR10,"○","×"))))</f>
        <v>○</v>
      </c>
      <c r="AO9" s="149">
        <v>11</v>
      </c>
      <c r="AP9" s="150" t="s">
        <v>306</v>
      </c>
      <c r="AQ9" s="149">
        <v>9</v>
      </c>
      <c r="AR9" s="148"/>
      <c r="AS9" s="121">
        <f>IF($D9="","",COUNTIF($E9:$AR13,"○"))</f>
        <v>6</v>
      </c>
      <c r="AT9" s="120">
        <f>IF($D9="","",COUNTIF($E9:$AR13,"×"))</f>
        <v>1</v>
      </c>
      <c r="AU9" s="119">
        <f>IF($D9="","",AS9*2+AT9)</f>
        <v>13</v>
      </c>
      <c r="AV9" s="118">
        <f>IF($D9="","",RANK(AU9,$AU$9:$AU$48))</f>
        <v>1</v>
      </c>
      <c r="AW9" s="86" t="s">
        <v>311</v>
      </c>
    </row>
    <row r="10" spans="1:49" ht="12" customHeight="1" x14ac:dyDescent="0.2">
      <c r="A10" s="84">
        <v>1</v>
      </c>
      <c r="B10" s="84">
        <v>2</v>
      </c>
      <c r="C10" s="116"/>
      <c r="D10" s="117"/>
      <c r="E10" s="200"/>
      <c r="F10" s="107"/>
      <c r="G10" s="107"/>
      <c r="H10" s="107"/>
      <c r="I10" s="147"/>
      <c r="J10" s="113">
        <f>IF(K9="","",IF(K9&gt;M9,1,0)+IF(K10&gt;M10,1,0)+IF(K11&gt;M11,1,0)+IF(K12&gt;M12,1,0)+IF(K13&gt;M13,1,0))</f>
        <v>3</v>
      </c>
      <c r="K10" s="146">
        <v>8</v>
      </c>
      <c r="L10" s="111" t="s">
        <v>306</v>
      </c>
      <c r="M10" s="146">
        <v>11</v>
      </c>
      <c r="N10" s="109">
        <f>IF(OR(J10="L",J10="W"),"",IF(K9="","",IF(K9&lt;M9,1,0)+IF(K10&lt;M10,1,0)+IF(K11&lt;M11,1,0)+IF(K12&lt;M12,1,0)+IF(K13&lt;M13,1,0)))</f>
        <v>1</v>
      </c>
      <c r="O10" s="113">
        <f>IF(P9="","",IF(P9&gt;R9,1,0)+IF(P10&gt;R10,1,0)+IF(P11&gt;R11,1,0)+IF(P12&gt;R12,1,0)+IF(P13&gt;R13,1,0))</f>
        <v>3</v>
      </c>
      <c r="P10" s="146">
        <v>11</v>
      </c>
      <c r="Q10" s="111" t="s">
        <v>306</v>
      </c>
      <c r="R10" s="146">
        <v>7</v>
      </c>
      <c r="S10" s="109">
        <f>IF(OR(O10="L",O10="W"),"",IF(P9="","",IF(P9&lt;R9,1,0)+IF(P10&lt;R10,1,0)+IF(P11&lt;R11,1,0)+IF(P12&lt;R12,1,0)+IF(P13&lt;R13,1,0)))</f>
        <v>0</v>
      </c>
      <c r="T10" s="113">
        <f>IF(U9="","",IF(U9&gt;W9,1,0)+IF(U10&gt;W10,1,0)+IF(U11&gt;W11,1,0)+IF(U12&gt;W12,1,0)+IF(U13&gt;W13,1,0))</f>
        <v>3</v>
      </c>
      <c r="U10" s="146">
        <v>4</v>
      </c>
      <c r="V10" s="111" t="s">
        <v>306</v>
      </c>
      <c r="W10" s="146">
        <v>11</v>
      </c>
      <c r="X10" s="109">
        <f>IF(OR(T10="L",T10="W"),"",IF(U9="","",IF(U9&lt;W9,1,0)+IF(U10&lt;W10,1,0)+IF(U11&lt;W11,1,0)+IF(U12&lt;W12,1,0)+IF(U13&lt;W13,1,0)))</f>
        <v>2</v>
      </c>
      <c r="Y10" s="113">
        <f>IF(Z9="","",IF(Z9&gt;AB9,1,0)+IF(Z10&gt;AB10,1,0)+IF(Z11&gt;AB11,1,0)+IF(Z12&gt;AB12,1,0)+IF(Z13&gt;AB13,1,0))</f>
        <v>2</v>
      </c>
      <c r="Z10" s="146">
        <v>9</v>
      </c>
      <c r="AA10" s="111" t="s">
        <v>306</v>
      </c>
      <c r="AB10" s="146">
        <v>11</v>
      </c>
      <c r="AC10" s="109">
        <f>IF(OR(Y10="L",Y10="W"),"",IF(Z9="","",IF(Z9&lt;AB9,1,0)+IF(Z10&lt;AB10,1,0)+IF(Z11&lt;AB11,1,0)+IF(Z12&lt;AB12,1,0)+IF(Z13&lt;AB13,1,0)))</f>
        <v>3</v>
      </c>
      <c r="AD10" s="113">
        <f>IF(AE9="","",IF(AE9&gt;AG9,1,0)+IF(AE10&gt;AG10,1,0)+IF(AE11&gt;AG11,1,0)+IF(AE12&gt;AG12,1,0)+IF(AE13&gt;AG13,1,0))</f>
        <v>3</v>
      </c>
      <c r="AE10" s="146">
        <v>11</v>
      </c>
      <c r="AF10" s="111" t="s">
        <v>306</v>
      </c>
      <c r="AG10" s="146">
        <v>5</v>
      </c>
      <c r="AH10" s="109">
        <f>IF(OR(AD10="L",AD10="W"),"",IF(AE9="","",IF(AE9&lt;AG9,1,0)+IF(AE10&lt;AG10,1,0)+IF(AE11&lt;AG11,1,0)+IF(AE12&lt;AG12,1,0)+IF(AE13&lt;AG13,1,0)))</f>
        <v>1</v>
      </c>
      <c r="AI10" s="113">
        <f>IF(AJ9="","",IF(AJ9&gt;AL9,1,0)+IF(AJ10&gt;AL10,1,0)+IF(AJ11&gt;AL11,1,0)+IF(AJ12&gt;AL12,1,0)+IF(AJ13&gt;AL13,1,0))</f>
        <v>3</v>
      </c>
      <c r="AJ10" s="146">
        <v>11</v>
      </c>
      <c r="AK10" s="111" t="s">
        <v>306</v>
      </c>
      <c r="AL10" s="146">
        <v>6</v>
      </c>
      <c r="AM10" s="109">
        <f>IF(OR(AI10="L",AI10="W"),"",IF(AJ9="","",IF(AJ9&lt;AL9,1,0)+IF(AJ10&lt;AL10,1,0)+IF(AJ11&lt;AL11,1,0)+IF(AJ12&lt;AL12,1,0)+IF(AJ13&lt;AL13,1,0)))</f>
        <v>0</v>
      </c>
      <c r="AN10" s="113">
        <f>IF(AO9="","",IF(AO9&gt;AQ9,1,0)+IF(AO10&gt;AQ10,1,0)+IF(AO11&gt;AQ11,1,0)+IF(AO12&gt;AQ12,1,0)+IF(AO13&gt;AQ13,1,0))</f>
        <v>3</v>
      </c>
      <c r="AO10" s="146">
        <v>10</v>
      </c>
      <c r="AP10" s="111" t="s">
        <v>306</v>
      </c>
      <c r="AQ10" s="146">
        <v>12</v>
      </c>
      <c r="AR10" s="145">
        <f>IF(OR(AN10="L",AN10="W"),"",IF(AO9="","",IF(AO9&lt;AQ9,1,0)+IF(AO10&lt;AQ10,1,0)+IF(AO11&lt;AQ11,1,0)+IF(AO12&lt;AQ12,1,0)+IF(AO13&lt;AQ13,1,0)))</f>
        <v>1</v>
      </c>
      <c r="AS10" s="105"/>
      <c r="AT10" s="104"/>
      <c r="AU10" s="103"/>
      <c r="AV10" s="102"/>
      <c r="AW10" s="86"/>
    </row>
    <row r="11" spans="1:49" ht="12" customHeight="1" x14ac:dyDescent="0.2">
      <c r="A11" s="84">
        <v>1</v>
      </c>
      <c r="B11" s="84">
        <v>3</v>
      </c>
      <c r="C11" s="116"/>
      <c r="D11" s="117"/>
      <c r="E11" s="200"/>
      <c r="F11" s="107"/>
      <c r="G11" s="107"/>
      <c r="H11" s="107"/>
      <c r="I11" s="147"/>
      <c r="J11" s="113"/>
      <c r="K11" s="146">
        <v>12</v>
      </c>
      <c r="L11" s="111" t="s">
        <v>306</v>
      </c>
      <c r="M11" s="146">
        <v>10</v>
      </c>
      <c r="N11" s="109"/>
      <c r="O11" s="113"/>
      <c r="P11" s="146">
        <v>11</v>
      </c>
      <c r="Q11" s="111" t="s">
        <v>306</v>
      </c>
      <c r="R11" s="146">
        <v>4</v>
      </c>
      <c r="S11" s="109"/>
      <c r="T11" s="113"/>
      <c r="U11" s="146">
        <v>11</v>
      </c>
      <c r="V11" s="111" t="s">
        <v>306</v>
      </c>
      <c r="W11" s="146">
        <v>1</v>
      </c>
      <c r="X11" s="109"/>
      <c r="Y11" s="113"/>
      <c r="Z11" s="146">
        <v>11</v>
      </c>
      <c r="AA11" s="111" t="s">
        <v>306</v>
      </c>
      <c r="AB11" s="146">
        <v>9</v>
      </c>
      <c r="AC11" s="109"/>
      <c r="AD11" s="113"/>
      <c r="AE11" s="146">
        <v>6</v>
      </c>
      <c r="AF11" s="111" t="s">
        <v>306</v>
      </c>
      <c r="AG11" s="146">
        <v>11</v>
      </c>
      <c r="AH11" s="109"/>
      <c r="AI11" s="113"/>
      <c r="AJ11" s="146">
        <v>11</v>
      </c>
      <c r="AK11" s="111" t="s">
        <v>306</v>
      </c>
      <c r="AL11" s="146">
        <v>8</v>
      </c>
      <c r="AM11" s="109"/>
      <c r="AN11" s="113"/>
      <c r="AO11" s="146">
        <v>11</v>
      </c>
      <c r="AP11" s="111" t="s">
        <v>306</v>
      </c>
      <c r="AQ11" s="146">
        <v>4</v>
      </c>
      <c r="AR11" s="145"/>
      <c r="AS11" s="105"/>
      <c r="AT11" s="104"/>
      <c r="AU11" s="103"/>
      <c r="AV11" s="102"/>
      <c r="AW11" s="86"/>
    </row>
    <row r="12" spans="1:49" ht="12" customHeight="1" x14ac:dyDescent="0.2">
      <c r="A12" s="84">
        <v>1</v>
      </c>
      <c r="B12" s="84">
        <v>4</v>
      </c>
      <c r="C12" s="116"/>
      <c r="D12" s="115" t="s">
        <v>309</v>
      </c>
      <c r="E12" s="200"/>
      <c r="F12" s="107"/>
      <c r="G12" s="107"/>
      <c r="H12" s="107"/>
      <c r="I12" s="147"/>
      <c r="J12" s="113"/>
      <c r="K12" s="146">
        <v>11</v>
      </c>
      <c r="L12" s="111" t="s">
        <v>306</v>
      </c>
      <c r="M12" s="146">
        <v>6</v>
      </c>
      <c r="N12" s="109"/>
      <c r="O12" s="113"/>
      <c r="P12" s="146"/>
      <c r="Q12" s="111" t="s">
        <v>306</v>
      </c>
      <c r="R12" s="146"/>
      <c r="S12" s="109"/>
      <c r="T12" s="113"/>
      <c r="U12" s="146">
        <v>12</v>
      </c>
      <c r="V12" s="111" t="s">
        <v>306</v>
      </c>
      <c r="W12" s="146">
        <v>10</v>
      </c>
      <c r="X12" s="109"/>
      <c r="Y12" s="113"/>
      <c r="Z12" s="146">
        <v>4</v>
      </c>
      <c r="AA12" s="111" t="s">
        <v>306</v>
      </c>
      <c r="AB12" s="146">
        <v>11</v>
      </c>
      <c r="AC12" s="109"/>
      <c r="AD12" s="113"/>
      <c r="AE12" s="146">
        <v>11</v>
      </c>
      <c r="AF12" s="111" t="s">
        <v>306</v>
      </c>
      <c r="AG12" s="146">
        <v>6</v>
      </c>
      <c r="AH12" s="109"/>
      <c r="AI12" s="113"/>
      <c r="AJ12" s="146"/>
      <c r="AK12" s="111" t="s">
        <v>306</v>
      </c>
      <c r="AL12" s="146"/>
      <c r="AM12" s="109"/>
      <c r="AN12" s="113"/>
      <c r="AO12" s="146">
        <v>11</v>
      </c>
      <c r="AP12" s="111" t="s">
        <v>306</v>
      </c>
      <c r="AQ12" s="146">
        <v>5</v>
      </c>
      <c r="AR12" s="145"/>
      <c r="AS12" s="105"/>
      <c r="AT12" s="104"/>
      <c r="AU12" s="103"/>
      <c r="AV12" s="102"/>
      <c r="AW12" s="86"/>
    </row>
    <row r="13" spans="1:49" ht="12" customHeight="1" x14ac:dyDescent="0.2">
      <c r="A13" s="84">
        <v>1</v>
      </c>
      <c r="B13" s="84">
        <v>5</v>
      </c>
      <c r="C13" s="199"/>
      <c r="D13" s="143"/>
      <c r="E13" s="198"/>
      <c r="F13" s="137"/>
      <c r="G13" s="137"/>
      <c r="H13" s="137"/>
      <c r="I13" s="136"/>
      <c r="J13" s="135"/>
      <c r="K13" s="133"/>
      <c r="L13" s="134" t="s">
        <v>306</v>
      </c>
      <c r="M13" s="133"/>
      <c r="N13" s="139"/>
      <c r="O13" s="135"/>
      <c r="P13" s="133"/>
      <c r="Q13" s="134" t="s">
        <v>306</v>
      </c>
      <c r="R13" s="133"/>
      <c r="S13" s="139"/>
      <c r="T13" s="135"/>
      <c r="U13" s="133">
        <v>11</v>
      </c>
      <c r="V13" s="134" t="s">
        <v>306</v>
      </c>
      <c r="W13" s="133">
        <v>6</v>
      </c>
      <c r="X13" s="139"/>
      <c r="Y13" s="135"/>
      <c r="Z13" s="133">
        <v>6</v>
      </c>
      <c r="AA13" s="134" t="s">
        <v>306</v>
      </c>
      <c r="AB13" s="133">
        <v>11</v>
      </c>
      <c r="AC13" s="139"/>
      <c r="AD13" s="135"/>
      <c r="AE13" s="133"/>
      <c r="AF13" s="134" t="s">
        <v>306</v>
      </c>
      <c r="AG13" s="133"/>
      <c r="AH13" s="139"/>
      <c r="AI13" s="135"/>
      <c r="AJ13" s="133"/>
      <c r="AK13" s="134" t="s">
        <v>306</v>
      </c>
      <c r="AL13" s="133"/>
      <c r="AM13" s="139"/>
      <c r="AN13" s="135"/>
      <c r="AO13" s="133"/>
      <c r="AP13" s="134" t="s">
        <v>306</v>
      </c>
      <c r="AQ13" s="133"/>
      <c r="AR13" s="132"/>
      <c r="AS13" s="105"/>
      <c r="AT13" s="104"/>
      <c r="AU13" s="103"/>
      <c r="AV13" s="102"/>
      <c r="AW13" s="86"/>
    </row>
    <row r="14" spans="1:49" ht="12" customHeight="1" x14ac:dyDescent="0.2">
      <c r="A14" s="84">
        <f>A9+1</f>
        <v>2</v>
      </c>
      <c r="B14" s="84">
        <f>B9</f>
        <v>1</v>
      </c>
      <c r="C14" s="131">
        <v>2</v>
      </c>
      <c r="D14" s="130" t="s">
        <v>295</v>
      </c>
      <c r="E14" s="129" t="str">
        <f>IF(J9="","",IF(J9="○","×","○"))</f>
        <v>×</v>
      </c>
      <c r="F14" s="128">
        <f>IF(INDEX($E$9:$AR$48,(F$5-1)*5+$B14,($A14-1)*5+4)="","",INDEX($E$9:$AR$48,(F$5-1)*5+$B14,($A14-1)*5+4))</f>
        <v>9</v>
      </c>
      <c r="G14" s="127" t="s">
        <v>306</v>
      </c>
      <c r="H14" s="126">
        <f>IF(INDEX($E$9:$AR$48,(H$5-1)*5+$B14,($A14-1)*5+2)="","",INDEX($E$9:$AR$48,(H$5-1)*5+$B14,($A14-1)*5+2))</f>
        <v>11</v>
      </c>
      <c r="I14" s="197"/>
      <c r="J14" s="124" t="str">
        <f>IF(J15="","",IF(J15&gt;N15,"○","×"))</f>
        <v/>
      </c>
      <c r="K14" s="123"/>
      <c r="L14" s="123"/>
      <c r="M14" s="123"/>
      <c r="N14" s="151"/>
      <c r="O14" s="129" t="str">
        <f>IF(O15="","",IF(O15="W","○",IF(O15="L","×",IF(O15&gt;S15,"○","×"))))</f>
        <v>○</v>
      </c>
      <c r="P14" s="149">
        <v>11</v>
      </c>
      <c r="Q14" s="150" t="s">
        <v>306</v>
      </c>
      <c r="R14" s="149">
        <v>8</v>
      </c>
      <c r="S14" s="154"/>
      <c r="T14" s="184" t="str">
        <f>IF(T15="","",IF(T15="W","○",IF(T15="L","×",IF(T15&gt;X15,"○","×"))))</f>
        <v>×</v>
      </c>
      <c r="U14" s="195">
        <v>9</v>
      </c>
      <c r="V14" s="196" t="s">
        <v>306</v>
      </c>
      <c r="W14" s="195">
        <v>11</v>
      </c>
      <c r="X14" s="194"/>
      <c r="Y14" s="129" t="str">
        <f>IF(Y15="","",IF(Y15="W","○",IF(Y15="L","×",IF(Y15&gt;AC15,"○","×"))))</f>
        <v>○</v>
      </c>
      <c r="Z14" s="149">
        <v>8</v>
      </c>
      <c r="AA14" s="150" t="s">
        <v>306</v>
      </c>
      <c r="AB14" s="149">
        <v>11</v>
      </c>
      <c r="AC14" s="154"/>
      <c r="AD14" s="129" t="str">
        <f>IF(AD15="","",IF(AD15="W","○",IF(AD15="L","×",IF(AD15&gt;AH15,"○","×"))))</f>
        <v>×</v>
      </c>
      <c r="AE14" s="149">
        <v>11</v>
      </c>
      <c r="AF14" s="150" t="s">
        <v>306</v>
      </c>
      <c r="AG14" s="149">
        <v>9</v>
      </c>
      <c r="AH14" s="154"/>
      <c r="AI14" s="129" t="str">
        <f>IF(AI15="","",IF(AI15="W","○",IF(AI15="L","×",IF(AI15&gt;AM15,"○","×"))))</f>
        <v>○</v>
      </c>
      <c r="AJ14" s="149">
        <v>11</v>
      </c>
      <c r="AK14" s="150" t="s">
        <v>306</v>
      </c>
      <c r="AL14" s="149">
        <v>5</v>
      </c>
      <c r="AM14" s="154"/>
      <c r="AN14" s="129" t="str">
        <f>IF(AN15="","",IF(AN15="W","○",IF(AN15="L","×",IF(AN15&gt;AR15,"○","×"))))</f>
        <v>○</v>
      </c>
      <c r="AO14" s="149">
        <v>11</v>
      </c>
      <c r="AP14" s="150" t="s">
        <v>306</v>
      </c>
      <c r="AQ14" s="149">
        <v>7</v>
      </c>
      <c r="AR14" s="148"/>
      <c r="AS14" s="121">
        <f>IF($D14="","",COUNTIF($E14:$AR18,"○"))</f>
        <v>4</v>
      </c>
      <c r="AT14" s="120">
        <f>IF($D14="","",COUNTIF($E14:$AR18,"×"))</f>
        <v>3</v>
      </c>
      <c r="AU14" s="119">
        <f>IF($D14="","",AS14*2+AT14)</f>
        <v>11</v>
      </c>
      <c r="AV14" s="118">
        <v>5</v>
      </c>
      <c r="AW14" s="86"/>
    </row>
    <row r="15" spans="1:49" ht="12" customHeight="1" x14ac:dyDescent="0.2">
      <c r="A15" s="84">
        <f>A10+1</f>
        <v>2</v>
      </c>
      <c r="B15" s="84">
        <f>B10</f>
        <v>2</v>
      </c>
      <c r="C15" s="116"/>
      <c r="D15" s="117"/>
      <c r="E15" s="114">
        <f>IF(J10="W","L",IF(J10="L","W",IF(J10="","",N10)))</f>
        <v>1</v>
      </c>
      <c r="F15" s="112">
        <f>IF(INDEX($E$9:$AR$48,(F$5-1)*5+$B15,($A15-1)*5+4)="","",INDEX($E$9:$AR$48,(F$5-1)*5+$B15,($A15-1)*5+4))</f>
        <v>11</v>
      </c>
      <c r="G15" s="111" t="s">
        <v>306</v>
      </c>
      <c r="H15" s="110">
        <f>IF(INDEX($E$9:$AR$48,(H$5-1)*5+$B15,($A15-1)*5+2)="","",INDEX($E$9:$AR$48,(H$5-1)*5+$B15,($A15-1)*5+2))</f>
        <v>8</v>
      </c>
      <c r="I15" s="109">
        <f>IF(OR(E15="L",E15="W"),"",J10)</f>
        <v>3</v>
      </c>
      <c r="J15" s="108"/>
      <c r="K15" s="107"/>
      <c r="L15" s="107"/>
      <c r="M15" s="107"/>
      <c r="N15" s="147"/>
      <c r="O15" s="113">
        <f>IF(P14="","",IF(P14&gt;R14,1,0)+IF(P15&gt;R15,1,0)+IF(P16&gt;R16,1,0)+IF(P17&gt;R17,1,0)+IF(P18&gt;R18,1,0))</f>
        <v>3</v>
      </c>
      <c r="P15" s="146">
        <v>6</v>
      </c>
      <c r="Q15" s="111" t="s">
        <v>306</v>
      </c>
      <c r="R15" s="146">
        <v>11</v>
      </c>
      <c r="S15" s="109">
        <f>IF(OR(O15="L",O15="W"),"",IF(P14="","",IF(P14&lt;R14,1,0)+IF(P15&lt;R15,1,0)+IF(P16&lt;R16,1,0)+IF(P17&lt;R17,1,0)+IF(P18&lt;R18,1,0)))</f>
        <v>1</v>
      </c>
      <c r="T15" s="179">
        <f>IF(U14="","",IF(U14&gt;W14,1,0)+IF(U15&gt;W15,1,0)+IF(U16&gt;W16,1,0)+IF(U17&gt;W17,1,0)+IF(U18&gt;W18,1,0))</f>
        <v>1</v>
      </c>
      <c r="U15" s="193">
        <v>11</v>
      </c>
      <c r="V15" s="177" t="s">
        <v>306</v>
      </c>
      <c r="W15" s="193">
        <v>8</v>
      </c>
      <c r="X15" s="175">
        <f>IF(OR(T15="L",T15="W"),"",IF(U14="","",IF(U14&lt;W14,1,0)+IF(U15&lt;W15,1,0)+IF(U16&lt;W16,1,0)+IF(U17&lt;W17,1,0)+IF(U18&lt;W18,1,0)))</f>
        <v>3</v>
      </c>
      <c r="Y15" s="113">
        <f>IF(Z14="","",IF(Z14&gt;AB14,1,0)+IF(Z15&gt;AB15,1,0)+IF(Z16&gt;AB16,1,0)+IF(Z17&gt;AB17,1,0)+IF(Z18&gt;AB18,1,0))</f>
        <v>3</v>
      </c>
      <c r="Z15" s="146">
        <v>7</v>
      </c>
      <c r="AA15" s="111" t="s">
        <v>306</v>
      </c>
      <c r="AB15" s="146">
        <v>11</v>
      </c>
      <c r="AC15" s="109">
        <f>IF(OR(Y15="L",Y15="W"),"",IF(Z14="","",IF(Z14&lt;AB14,1,0)+IF(Z15&lt;AB15,1,0)+IF(Z16&lt;AB16,1,0)+IF(Z17&lt;AB17,1,0)+IF(Z18&lt;AB18,1,0)))</f>
        <v>2</v>
      </c>
      <c r="AD15" s="113">
        <f>IF(AE14="","",IF(AE14&gt;AG14,1,0)+IF(AE15&gt;AG15,1,0)+IF(AE16&gt;AG16,1,0)+IF(AE17&gt;AG17,1,0)+IF(AE18&gt;AG18,1,0))</f>
        <v>2</v>
      </c>
      <c r="AE15" s="146">
        <v>11</v>
      </c>
      <c r="AF15" s="111" t="s">
        <v>306</v>
      </c>
      <c r="AG15" s="146">
        <v>2</v>
      </c>
      <c r="AH15" s="109">
        <f>IF(OR(AD15="L",AD15="W"),"",IF(AE14="","",IF(AE14&lt;AG14,1,0)+IF(AE15&lt;AG15,1,0)+IF(AE16&lt;AG16,1,0)+IF(AE17&lt;AG17,1,0)+IF(AE18&lt;AG18,1,0)))</f>
        <v>3</v>
      </c>
      <c r="AI15" s="113">
        <f>IF(AJ14="","",IF(AJ14&gt;AL14,1,0)+IF(AJ15&gt;AL15,1,0)+IF(AJ16&gt;AL16,1,0)+IF(AJ17&gt;AL17,1,0)+IF(AJ18&gt;AL18,1,0))</f>
        <v>3</v>
      </c>
      <c r="AJ15" s="146">
        <v>11</v>
      </c>
      <c r="AK15" s="111" t="s">
        <v>306</v>
      </c>
      <c r="AL15" s="146">
        <v>4</v>
      </c>
      <c r="AM15" s="109">
        <f>IF(OR(AI15="L",AI15="W"),"",IF(AJ14="","",IF(AJ14&lt;AL14,1,0)+IF(AJ15&lt;AL15,1,0)+IF(AJ16&lt;AL16,1,0)+IF(AJ17&lt;AL17,1,0)+IF(AJ18&lt;AL18,1,0)))</f>
        <v>0</v>
      </c>
      <c r="AN15" s="113">
        <f>IF(AO14="","",IF(AO14&gt;AQ14,1,0)+IF(AO15&gt;AQ15,1,0)+IF(AO16&gt;AQ16,1,0)+IF(AO17&gt;AQ17,1,0)+IF(AO18&gt;AQ18,1,0))</f>
        <v>3</v>
      </c>
      <c r="AO15" s="146">
        <v>11</v>
      </c>
      <c r="AP15" s="111" t="s">
        <v>306</v>
      </c>
      <c r="AQ15" s="146">
        <v>9</v>
      </c>
      <c r="AR15" s="145">
        <f>IF(OR(AN15="L",AN15="W"),"",IF(AO14="","",IF(AO14&lt;AQ14,1,0)+IF(AO15&lt;AQ15,1,0)+IF(AO16&lt;AQ16,1,0)+IF(AO17&lt;AQ17,1,0)+IF(AO18&lt;AQ18,1,0)))</f>
        <v>0</v>
      </c>
      <c r="AS15" s="105"/>
      <c r="AT15" s="104"/>
      <c r="AU15" s="103"/>
      <c r="AV15" s="102"/>
      <c r="AW15" s="86"/>
    </row>
    <row r="16" spans="1:49" ht="12" customHeight="1" x14ac:dyDescent="0.2">
      <c r="A16" s="84">
        <f>A11+1</f>
        <v>2</v>
      </c>
      <c r="B16" s="84">
        <f>B11</f>
        <v>3</v>
      </c>
      <c r="C16" s="116"/>
      <c r="D16" s="117"/>
      <c r="E16" s="114"/>
      <c r="F16" s="112">
        <f>IF(INDEX($E$9:$AR$48,(F$5-1)*5+$B16,($A16-1)*5+4)="","",INDEX($E$9:$AR$48,(F$5-1)*5+$B16,($A16-1)*5+4))</f>
        <v>10</v>
      </c>
      <c r="G16" s="111" t="s">
        <v>306</v>
      </c>
      <c r="H16" s="110">
        <f>IF(INDEX($E$9:$AR$48,(H$5-1)*5+$B16,($A16-1)*5+2)="","",INDEX($E$9:$AR$48,(H$5-1)*5+$B16,($A16-1)*5+2))</f>
        <v>12</v>
      </c>
      <c r="I16" s="109"/>
      <c r="J16" s="108"/>
      <c r="K16" s="107"/>
      <c r="L16" s="107"/>
      <c r="M16" s="107"/>
      <c r="N16" s="147"/>
      <c r="O16" s="113"/>
      <c r="P16" s="146">
        <v>11</v>
      </c>
      <c r="Q16" s="111" t="s">
        <v>306</v>
      </c>
      <c r="R16" s="146">
        <v>8</v>
      </c>
      <c r="S16" s="109"/>
      <c r="T16" s="179"/>
      <c r="U16" s="193">
        <v>11</v>
      </c>
      <c r="V16" s="177" t="s">
        <v>306</v>
      </c>
      <c r="W16" s="193">
        <v>13</v>
      </c>
      <c r="X16" s="175"/>
      <c r="Y16" s="113"/>
      <c r="Z16" s="146">
        <v>12</v>
      </c>
      <c r="AA16" s="111" t="s">
        <v>306</v>
      </c>
      <c r="AB16" s="146">
        <v>10</v>
      </c>
      <c r="AC16" s="109"/>
      <c r="AD16" s="113"/>
      <c r="AE16" s="146">
        <v>9</v>
      </c>
      <c r="AF16" s="111" t="s">
        <v>306</v>
      </c>
      <c r="AG16" s="146">
        <v>11</v>
      </c>
      <c r="AH16" s="109"/>
      <c r="AI16" s="113"/>
      <c r="AJ16" s="146">
        <v>11</v>
      </c>
      <c r="AK16" s="111" t="s">
        <v>306</v>
      </c>
      <c r="AL16" s="146">
        <v>8</v>
      </c>
      <c r="AM16" s="109"/>
      <c r="AN16" s="113"/>
      <c r="AO16" s="146">
        <v>11</v>
      </c>
      <c r="AP16" s="111" t="s">
        <v>306</v>
      </c>
      <c r="AQ16" s="146">
        <v>6</v>
      </c>
      <c r="AR16" s="145"/>
      <c r="AS16" s="105"/>
      <c r="AT16" s="104"/>
      <c r="AU16" s="103"/>
      <c r="AV16" s="102"/>
      <c r="AW16" s="86"/>
    </row>
    <row r="17" spans="1:49" ht="12" customHeight="1" x14ac:dyDescent="0.2">
      <c r="A17" s="84">
        <f>A12+1</f>
        <v>2</v>
      </c>
      <c r="B17" s="84">
        <f>B12</f>
        <v>4</v>
      </c>
      <c r="C17" s="116"/>
      <c r="D17" s="115" t="s">
        <v>309</v>
      </c>
      <c r="E17" s="114"/>
      <c r="F17" s="112">
        <f>IF(INDEX($E$9:$AR$48,(F$5-1)*5+$B17,($A17-1)*5+4)="","",INDEX($E$9:$AR$48,(F$5-1)*5+$B17,($A17-1)*5+4))</f>
        <v>6</v>
      </c>
      <c r="G17" s="111" t="s">
        <v>306</v>
      </c>
      <c r="H17" s="110">
        <f>IF(INDEX($E$9:$AR$48,(H$5-1)*5+$B17,($A17-1)*5+2)="","",INDEX($E$9:$AR$48,(H$5-1)*5+$B17,($A17-1)*5+2))</f>
        <v>11</v>
      </c>
      <c r="I17" s="109"/>
      <c r="J17" s="108"/>
      <c r="K17" s="107"/>
      <c r="L17" s="107"/>
      <c r="M17" s="107"/>
      <c r="N17" s="147"/>
      <c r="O17" s="113"/>
      <c r="P17" s="146">
        <v>13</v>
      </c>
      <c r="Q17" s="111" t="s">
        <v>306</v>
      </c>
      <c r="R17" s="146">
        <v>11</v>
      </c>
      <c r="S17" s="109"/>
      <c r="T17" s="179"/>
      <c r="U17" s="193">
        <v>8</v>
      </c>
      <c r="V17" s="177" t="s">
        <v>306</v>
      </c>
      <c r="W17" s="193">
        <v>11</v>
      </c>
      <c r="X17" s="175"/>
      <c r="Y17" s="113"/>
      <c r="Z17" s="146">
        <v>11</v>
      </c>
      <c r="AA17" s="111" t="s">
        <v>306</v>
      </c>
      <c r="AB17" s="146">
        <v>7</v>
      </c>
      <c r="AC17" s="109"/>
      <c r="AD17" s="113"/>
      <c r="AE17" s="146">
        <v>14</v>
      </c>
      <c r="AF17" s="111" t="s">
        <v>306</v>
      </c>
      <c r="AG17" s="146">
        <v>16</v>
      </c>
      <c r="AH17" s="109"/>
      <c r="AI17" s="113"/>
      <c r="AJ17" s="146"/>
      <c r="AK17" s="111" t="s">
        <v>306</v>
      </c>
      <c r="AL17" s="146"/>
      <c r="AM17" s="109"/>
      <c r="AN17" s="113"/>
      <c r="AO17" s="146"/>
      <c r="AP17" s="111" t="s">
        <v>306</v>
      </c>
      <c r="AQ17" s="146"/>
      <c r="AR17" s="145"/>
      <c r="AS17" s="105"/>
      <c r="AT17" s="104"/>
      <c r="AU17" s="103"/>
      <c r="AV17" s="102"/>
      <c r="AW17" s="86"/>
    </row>
    <row r="18" spans="1:49" ht="12" customHeight="1" x14ac:dyDescent="0.2">
      <c r="A18" s="84">
        <f>A13+1</f>
        <v>2</v>
      </c>
      <c r="B18" s="84">
        <f>B13</f>
        <v>5</v>
      </c>
      <c r="C18" s="144"/>
      <c r="D18" s="143"/>
      <c r="E18" s="142"/>
      <c r="F18" s="141" t="str">
        <f>IF(INDEX($E$9:$AR$48,(F$5-1)*5+$B18,($A18-1)*5+4)="","",INDEX($E$9:$AR$48,(F$5-1)*5+$B18,($A18-1)*5+4))</f>
        <v/>
      </c>
      <c r="G18" s="134" t="s">
        <v>306</v>
      </c>
      <c r="H18" s="140" t="str">
        <f>IF(INDEX($E$9:$AR$48,(H$5-1)*5+$B18,($A18-1)*5+2)="","",INDEX($E$9:$AR$48,(H$5-1)*5+$B18,($A18-1)*5+2))</f>
        <v/>
      </c>
      <c r="I18" s="139"/>
      <c r="J18" s="138"/>
      <c r="K18" s="137"/>
      <c r="L18" s="137"/>
      <c r="M18" s="137"/>
      <c r="N18" s="136"/>
      <c r="O18" s="135"/>
      <c r="P18" s="133"/>
      <c r="Q18" s="134" t="s">
        <v>306</v>
      </c>
      <c r="R18" s="133"/>
      <c r="S18" s="139"/>
      <c r="T18" s="174"/>
      <c r="U18" s="192"/>
      <c r="V18" s="172" t="s">
        <v>306</v>
      </c>
      <c r="W18" s="192"/>
      <c r="X18" s="170"/>
      <c r="Y18" s="135"/>
      <c r="Z18" s="133">
        <v>11</v>
      </c>
      <c r="AA18" s="134" t="s">
        <v>306</v>
      </c>
      <c r="AB18" s="133">
        <v>5</v>
      </c>
      <c r="AC18" s="139"/>
      <c r="AD18" s="135"/>
      <c r="AE18" s="133">
        <v>6</v>
      </c>
      <c r="AF18" s="134" t="s">
        <v>306</v>
      </c>
      <c r="AG18" s="133">
        <v>11</v>
      </c>
      <c r="AH18" s="139"/>
      <c r="AI18" s="135"/>
      <c r="AJ18" s="133"/>
      <c r="AK18" s="134" t="s">
        <v>306</v>
      </c>
      <c r="AL18" s="133"/>
      <c r="AM18" s="139"/>
      <c r="AN18" s="135"/>
      <c r="AO18" s="133"/>
      <c r="AP18" s="134" t="s">
        <v>306</v>
      </c>
      <c r="AQ18" s="133"/>
      <c r="AR18" s="132"/>
      <c r="AS18" s="105"/>
      <c r="AT18" s="104"/>
      <c r="AU18" s="103"/>
      <c r="AV18" s="102"/>
      <c r="AW18" s="86"/>
    </row>
    <row r="19" spans="1:49" ht="12" customHeight="1" x14ac:dyDescent="0.2">
      <c r="A19" s="84">
        <f>A14+1</f>
        <v>3</v>
      </c>
      <c r="B19" s="84">
        <f>B14</f>
        <v>1</v>
      </c>
      <c r="C19" s="191">
        <v>3</v>
      </c>
      <c r="D19" s="190" t="s">
        <v>291</v>
      </c>
      <c r="E19" s="129" t="str">
        <f>IF(O9="","",IF(O9="○","×","○"))</f>
        <v>×</v>
      </c>
      <c r="F19" s="128">
        <f>IF(INDEX($E$9:$AR$48,(F$5-1)*5+$B19,($A19-1)*5+4)="","",INDEX($E$9:$AR$48,(F$5-1)*5+$B19,($A19-1)*5+4))</f>
        <v>6</v>
      </c>
      <c r="G19" s="127" t="s">
        <v>306</v>
      </c>
      <c r="H19" s="126">
        <f>IF(INDEX($E$9:$AR$48,(H$5-1)*5+$B19,($A19-1)*5+2)="","",INDEX($E$9:$AR$48,(H$5-1)*5+$B19,($A19-1)*5+2))</f>
        <v>11</v>
      </c>
      <c r="I19" s="125"/>
      <c r="J19" s="129" t="str">
        <f>IF(O14="","",IF(O14="○","×","○"))</f>
        <v>×</v>
      </c>
      <c r="K19" s="128">
        <f>IF(INDEX($E$9:$AR$48,(K$5-1)*5+$B19,($A19-1)*5+4)="","",INDEX($E$9:$AR$48,(K$5-1)*5+$B19,($A19-1)*5+4))</f>
        <v>8</v>
      </c>
      <c r="L19" s="127" t="s">
        <v>306</v>
      </c>
      <c r="M19" s="126">
        <f>IF(INDEX($E$9:$AR$48,(M$5-1)*5+$B19,($A19-1)*5+2)="","",INDEX($E$9:$AR$48,(M$5-1)*5+$B19,($A19-1)*5+2))</f>
        <v>11</v>
      </c>
      <c r="N19" s="125"/>
      <c r="O19" s="124" t="str">
        <f>IF(O20="","",IF(O20&gt;S20,"○","×"))</f>
        <v/>
      </c>
      <c r="P19" s="123"/>
      <c r="Q19" s="123"/>
      <c r="R19" s="123"/>
      <c r="S19" s="151"/>
      <c r="T19" s="129" t="str">
        <f>IF(T20="","",IF(T20="W","○",IF(T20="L","×",IF(T20&gt;X20,"○","×"))))</f>
        <v>○</v>
      </c>
      <c r="U19" s="149">
        <v>11</v>
      </c>
      <c r="V19" s="150" t="s">
        <v>306</v>
      </c>
      <c r="W19" s="149">
        <v>9</v>
      </c>
      <c r="X19" s="154"/>
      <c r="Y19" s="169" t="str">
        <f>IF(Y20="","",IF(Y20="W","○",IF(Y20="L","×",IF(Y20&gt;AC20,"○","×"))))</f>
        <v>○</v>
      </c>
      <c r="Z19" s="188">
        <v>11</v>
      </c>
      <c r="AA19" s="189" t="s">
        <v>306</v>
      </c>
      <c r="AB19" s="188">
        <v>9</v>
      </c>
      <c r="AC19" s="187"/>
      <c r="AD19" s="129" t="str">
        <f>IF(AD20="","",IF(AD20="W","○",IF(AD20="L","×",IF(AD20&gt;AH20,"○","×"))))</f>
        <v>○</v>
      </c>
      <c r="AE19" s="149">
        <v>11</v>
      </c>
      <c r="AF19" s="150" t="s">
        <v>306</v>
      </c>
      <c r="AG19" s="149">
        <v>8</v>
      </c>
      <c r="AH19" s="154"/>
      <c r="AI19" s="129" t="str">
        <f>IF(AI20="","",IF(AI20="W","○",IF(AI20="L","×",IF(AI20&gt;AM20,"○","×"))))</f>
        <v>○</v>
      </c>
      <c r="AJ19" s="149">
        <v>11</v>
      </c>
      <c r="AK19" s="150" t="s">
        <v>306</v>
      </c>
      <c r="AL19" s="149">
        <v>7</v>
      </c>
      <c r="AM19" s="154"/>
      <c r="AN19" s="129" t="str">
        <f>IF(AN20="","",IF(AN20="W","○",IF(AN20="L","×",IF(AN20&gt;AR20,"○","×"))))</f>
        <v>○</v>
      </c>
      <c r="AO19" s="149">
        <v>10</v>
      </c>
      <c r="AP19" s="150" t="s">
        <v>306</v>
      </c>
      <c r="AQ19" s="149">
        <v>12</v>
      </c>
      <c r="AR19" s="148"/>
      <c r="AS19" s="121">
        <f>IF($D19="","",COUNTIF($E19:$AR23,"○"))</f>
        <v>5</v>
      </c>
      <c r="AT19" s="120">
        <f>IF($D19="","",COUNTIF($E19:$AR23,"×"))</f>
        <v>2</v>
      </c>
      <c r="AU19" s="119">
        <f>IF($D19="","",AS19*2+AT19)</f>
        <v>12</v>
      </c>
      <c r="AV19" s="118">
        <f>IF($D19="","",RANK(AU19,$AU$9:$AU$48))</f>
        <v>2</v>
      </c>
      <c r="AW19" s="86"/>
    </row>
    <row r="20" spans="1:49" ht="12" customHeight="1" x14ac:dyDescent="0.2">
      <c r="A20" s="84">
        <f>A15+1</f>
        <v>3</v>
      </c>
      <c r="B20" s="84">
        <f>B15</f>
        <v>2</v>
      </c>
      <c r="C20" s="116"/>
      <c r="D20" s="117"/>
      <c r="E20" s="114">
        <f>IF(O10="W","L",IF(O10="L","W",IF(O10="","",S10)))</f>
        <v>0</v>
      </c>
      <c r="F20" s="112">
        <f>IF(INDEX($E$9:$AR$48,(F$5-1)*5+$B20,($A20-1)*5+4)="","",INDEX($E$9:$AR$48,(F$5-1)*5+$B20,($A20-1)*5+4))</f>
        <v>7</v>
      </c>
      <c r="G20" s="111" t="s">
        <v>306</v>
      </c>
      <c r="H20" s="110">
        <f>IF(INDEX($E$9:$AR$48,(H$5-1)*5+$B20,($A20-1)*5+2)="","",INDEX($E$9:$AR$48,(H$5-1)*5+$B20,($A20-1)*5+2))</f>
        <v>11</v>
      </c>
      <c r="I20" s="109">
        <f>IF(OR(E20="L",E20="W"),"",O10)</f>
        <v>3</v>
      </c>
      <c r="J20" s="113">
        <f>IF(O15="W","L",IF(O15="L","W",IF(O15="","",S15)))</f>
        <v>1</v>
      </c>
      <c r="K20" s="112">
        <f>IF(INDEX($E$9:$AR$48,(K$5-1)*5+$B20,($A20-1)*5+4)="","",INDEX($E$9:$AR$48,(K$5-1)*5+$B20,($A20-1)*5+4))</f>
        <v>11</v>
      </c>
      <c r="L20" s="111" t="s">
        <v>306</v>
      </c>
      <c r="M20" s="110">
        <f>IF(INDEX($E$9:$AR$48,(M$5-1)*5+$B20,($A20-1)*5+2)="","",INDEX($E$9:$AR$48,(M$5-1)*5+$B20,($A20-1)*5+2))</f>
        <v>6</v>
      </c>
      <c r="N20" s="109">
        <f>IF(OR(J20="L",J20="W"),"",O15)</f>
        <v>3</v>
      </c>
      <c r="O20" s="108"/>
      <c r="P20" s="107"/>
      <c r="Q20" s="107"/>
      <c r="R20" s="107"/>
      <c r="S20" s="147"/>
      <c r="T20" s="113">
        <f>IF(U19="","",IF(U19&gt;W19,1,0)+IF(U20&gt;W20,1,0)+IF(U21&gt;W21,1,0)+IF(U22&gt;W22,1,0)+IF(U23&gt;W23,1,0))</f>
        <v>3</v>
      </c>
      <c r="U20" s="146">
        <v>11</v>
      </c>
      <c r="V20" s="111" t="s">
        <v>306</v>
      </c>
      <c r="W20" s="146">
        <v>9</v>
      </c>
      <c r="X20" s="109">
        <f>IF(OR(T20="L",T20="W"),"",IF(U19="","",IF(U19&lt;W19,1,0)+IF(U20&lt;W20,1,0)+IF(U21&lt;W21,1,0)+IF(U22&lt;W22,1,0)+IF(U23&lt;W23,1,0)))</f>
        <v>1</v>
      </c>
      <c r="Y20" s="164">
        <f>IF(Z19="","",IF(Z19&gt;AB19,1,0)+IF(Z20&gt;AB20,1,0)+IF(Z21&gt;AB21,1,0)+IF(Z22&gt;AB22,1,0)+IF(Z23&gt;AB23,1,0))</f>
        <v>3</v>
      </c>
      <c r="Z20" s="186">
        <v>6</v>
      </c>
      <c r="AA20" s="162" t="s">
        <v>306</v>
      </c>
      <c r="AB20" s="186">
        <v>11</v>
      </c>
      <c r="AC20" s="160">
        <f>IF(OR(Y20="L",Y20="W"),"",IF(Z19="","",IF(Z19&lt;AB19,1,0)+IF(Z20&lt;AB20,1,0)+IF(Z21&lt;AB21,1,0)+IF(Z22&lt;AB22,1,0)+IF(Z23&lt;AB23,1,0)))</f>
        <v>1</v>
      </c>
      <c r="AD20" s="113">
        <f>IF(AE19="","",IF(AE19&gt;AG19,1,0)+IF(AE20&gt;AG20,1,0)+IF(AE21&gt;AG21,1,0)+IF(AE22&gt;AG22,1,0)+IF(AE23&gt;AG23,1,0))</f>
        <v>3</v>
      </c>
      <c r="AE20" s="146">
        <v>11</v>
      </c>
      <c r="AF20" s="111" t="s">
        <v>306</v>
      </c>
      <c r="AG20" s="146">
        <v>3</v>
      </c>
      <c r="AH20" s="109">
        <f>IF(OR(AD20="L",AD20="W"),"",IF(AE19="","",IF(AE19&lt;AG19,1,0)+IF(AE20&lt;AG20,1,0)+IF(AE21&lt;AG21,1,0)+IF(AE22&lt;AG22,1,0)+IF(AE23&lt;AG23,1,0)))</f>
        <v>0</v>
      </c>
      <c r="AI20" s="113">
        <f>IF(AJ19="","",IF(AJ19&gt;AL19,1,0)+IF(AJ20&gt;AL20,1,0)+IF(AJ21&gt;AL21,1,0)+IF(AJ22&gt;AL22,1,0)+IF(AJ23&gt;AL23,1,0))</f>
        <v>3</v>
      </c>
      <c r="AJ20" s="146">
        <v>11</v>
      </c>
      <c r="AK20" s="111" t="s">
        <v>306</v>
      </c>
      <c r="AL20" s="146">
        <v>6</v>
      </c>
      <c r="AM20" s="109">
        <f>IF(OR(AI20="L",AI20="W"),"",IF(AJ19="","",IF(AJ19&lt;AL19,1,0)+IF(AJ20&lt;AL20,1,0)+IF(AJ21&lt;AL21,1,0)+IF(AJ22&lt;AL22,1,0)+IF(AJ23&lt;AL23,1,0)))</f>
        <v>0</v>
      </c>
      <c r="AN20" s="113">
        <f>IF(AO19="","",IF(AO19&gt;AQ19,1,0)+IF(AO20&gt;AQ20,1,0)+IF(AO21&gt;AQ21,1,0)+IF(AO22&gt;AQ22,1,0)+IF(AO23&gt;AQ23,1,0))</f>
        <v>3</v>
      </c>
      <c r="AO20" s="146">
        <v>11</v>
      </c>
      <c r="AP20" s="111" t="s">
        <v>306</v>
      </c>
      <c r="AQ20" s="146">
        <v>5</v>
      </c>
      <c r="AR20" s="145">
        <f>IF(OR(AN20="L",AN20="W"),"",IF(AO19="","",IF(AO19&lt;AQ19,1,0)+IF(AO20&lt;AQ20,1,0)+IF(AO21&lt;AQ21,1,0)+IF(AO22&lt;AQ22,1,0)+IF(AO23&lt;AQ23,1,0)))</f>
        <v>1</v>
      </c>
      <c r="AS20" s="105"/>
      <c r="AT20" s="104"/>
      <c r="AU20" s="103"/>
      <c r="AV20" s="102"/>
      <c r="AW20" s="86"/>
    </row>
    <row r="21" spans="1:49" ht="12" customHeight="1" x14ac:dyDescent="0.2">
      <c r="A21" s="84">
        <f>A16+1</f>
        <v>3</v>
      </c>
      <c r="B21" s="84">
        <f>B16</f>
        <v>3</v>
      </c>
      <c r="C21" s="116"/>
      <c r="D21" s="117"/>
      <c r="E21" s="114"/>
      <c r="F21" s="112">
        <f>IF(INDEX($E$9:$AR$48,(F$5-1)*5+$B21,($A21-1)*5+4)="","",INDEX($E$9:$AR$48,(F$5-1)*5+$B21,($A21-1)*5+4))</f>
        <v>4</v>
      </c>
      <c r="G21" s="111" t="s">
        <v>306</v>
      </c>
      <c r="H21" s="110">
        <f>IF(INDEX($E$9:$AR$48,(H$5-1)*5+$B21,($A21-1)*5+2)="","",INDEX($E$9:$AR$48,(H$5-1)*5+$B21,($A21-1)*5+2))</f>
        <v>11</v>
      </c>
      <c r="I21" s="109"/>
      <c r="J21" s="113"/>
      <c r="K21" s="112">
        <f>IF(INDEX($E$9:$AR$48,(K$5-1)*5+$B21,($A21-1)*5+4)="","",INDEX($E$9:$AR$48,(K$5-1)*5+$B21,($A21-1)*5+4))</f>
        <v>8</v>
      </c>
      <c r="L21" s="111" t="s">
        <v>306</v>
      </c>
      <c r="M21" s="110">
        <f>IF(INDEX($E$9:$AR$48,(M$5-1)*5+$B21,($A21-1)*5+2)="","",INDEX($E$9:$AR$48,(M$5-1)*5+$B21,($A21-1)*5+2))</f>
        <v>11</v>
      </c>
      <c r="N21" s="109"/>
      <c r="O21" s="108"/>
      <c r="P21" s="107"/>
      <c r="Q21" s="107"/>
      <c r="R21" s="107"/>
      <c r="S21" s="147"/>
      <c r="T21" s="113"/>
      <c r="U21" s="146">
        <v>11</v>
      </c>
      <c r="V21" s="111" t="s">
        <v>306</v>
      </c>
      <c r="W21" s="146">
        <v>13</v>
      </c>
      <c r="X21" s="109"/>
      <c r="Y21" s="164"/>
      <c r="Z21" s="186">
        <v>11</v>
      </c>
      <c r="AA21" s="162" t="s">
        <v>306</v>
      </c>
      <c r="AB21" s="186">
        <v>5</v>
      </c>
      <c r="AC21" s="160"/>
      <c r="AD21" s="113"/>
      <c r="AE21" s="146">
        <v>11</v>
      </c>
      <c r="AF21" s="111" t="s">
        <v>306</v>
      </c>
      <c r="AG21" s="146">
        <v>9</v>
      </c>
      <c r="AH21" s="109"/>
      <c r="AI21" s="113"/>
      <c r="AJ21" s="146">
        <v>11</v>
      </c>
      <c r="AK21" s="111" t="s">
        <v>306</v>
      </c>
      <c r="AL21" s="146">
        <v>6</v>
      </c>
      <c r="AM21" s="109"/>
      <c r="AN21" s="113"/>
      <c r="AO21" s="146">
        <v>11</v>
      </c>
      <c r="AP21" s="111" t="s">
        <v>306</v>
      </c>
      <c r="AQ21" s="146">
        <v>7</v>
      </c>
      <c r="AR21" s="145"/>
      <c r="AS21" s="105"/>
      <c r="AT21" s="104"/>
      <c r="AU21" s="103"/>
      <c r="AV21" s="102"/>
      <c r="AW21" s="86"/>
    </row>
    <row r="22" spans="1:49" ht="12" customHeight="1" x14ac:dyDescent="0.2">
      <c r="A22" s="84">
        <f>A17+1</f>
        <v>3</v>
      </c>
      <c r="B22" s="84">
        <f>B17</f>
        <v>4</v>
      </c>
      <c r="C22" s="116"/>
      <c r="D22" s="115" t="s">
        <v>310</v>
      </c>
      <c r="E22" s="114"/>
      <c r="F22" s="112" t="str">
        <f>IF(INDEX($E$9:$AR$48,(F$5-1)*5+$B22,($A22-1)*5+4)="","",INDEX($E$9:$AR$48,(F$5-1)*5+$B22,($A22-1)*5+4))</f>
        <v/>
      </c>
      <c r="G22" s="111" t="s">
        <v>306</v>
      </c>
      <c r="H22" s="110" t="str">
        <f>IF(INDEX($E$9:$AR$48,(H$5-1)*5+$B22,($A22-1)*5+2)="","",INDEX($E$9:$AR$48,(H$5-1)*5+$B22,($A22-1)*5+2))</f>
        <v/>
      </c>
      <c r="I22" s="109"/>
      <c r="J22" s="113"/>
      <c r="K22" s="112">
        <f>IF(INDEX($E$9:$AR$48,(K$5-1)*5+$B22,($A22-1)*5+4)="","",INDEX($E$9:$AR$48,(K$5-1)*5+$B22,($A22-1)*5+4))</f>
        <v>11</v>
      </c>
      <c r="L22" s="111" t="s">
        <v>306</v>
      </c>
      <c r="M22" s="110">
        <f>IF(INDEX($E$9:$AR$48,(M$5-1)*5+$B22,($A22-1)*5+2)="","",INDEX($E$9:$AR$48,(M$5-1)*5+$B22,($A22-1)*5+2))</f>
        <v>13</v>
      </c>
      <c r="N22" s="109"/>
      <c r="O22" s="108"/>
      <c r="P22" s="107"/>
      <c r="Q22" s="107"/>
      <c r="R22" s="107"/>
      <c r="S22" s="147"/>
      <c r="T22" s="113"/>
      <c r="U22" s="146">
        <v>11</v>
      </c>
      <c r="V22" s="111" t="s">
        <v>306</v>
      </c>
      <c r="W22" s="146">
        <v>8</v>
      </c>
      <c r="X22" s="109"/>
      <c r="Y22" s="164"/>
      <c r="Z22" s="186">
        <v>11</v>
      </c>
      <c r="AA22" s="162" t="s">
        <v>306</v>
      </c>
      <c r="AB22" s="186">
        <v>5</v>
      </c>
      <c r="AC22" s="160"/>
      <c r="AD22" s="113"/>
      <c r="AE22" s="146"/>
      <c r="AF22" s="111" t="s">
        <v>306</v>
      </c>
      <c r="AG22" s="146"/>
      <c r="AH22" s="109"/>
      <c r="AI22" s="113"/>
      <c r="AJ22" s="146"/>
      <c r="AK22" s="111" t="s">
        <v>306</v>
      </c>
      <c r="AL22" s="146"/>
      <c r="AM22" s="109"/>
      <c r="AN22" s="113"/>
      <c r="AO22" s="146">
        <v>11</v>
      </c>
      <c r="AP22" s="111" t="s">
        <v>306</v>
      </c>
      <c r="AQ22" s="146">
        <v>7</v>
      </c>
      <c r="AR22" s="145"/>
      <c r="AS22" s="105"/>
      <c r="AT22" s="104"/>
      <c r="AU22" s="103"/>
      <c r="AV22" s="102"/>
      <c r="AW22" s="86"/>
    </row>
    <row r="23" spans="1:49" ht="12" customHeight="1" x14ac:dyDescent="0.2">
      <c r="A23" s="84">
        <f>A18+1</f>
        <v>3</v>
      </c>
      <c r="B23" s="84">
        <f>B18</f>
        <v>5</v>
      </c>
      <c r="C23" s="144"/>
      <c r="D23" s="143"/>
      <c r="E23" s="142"/>
      <c r="F23" s="141" t="str">
        <f>IF(INDEX($E$9:$AR$48,(F$5-1)*5+$B23,($A23-1)*5+4)="","",INDEX($E$9:$AR$48,(F$5-1)*5+$B23,($A23-1)*5+4))</f>
        <v/>
      </c>
      <c r="G23" s="134" t="s">
        <v>306</v>
      </c>
      <c r="H23" s="140" t="str">
        <f>IF(INDEX($E$9:$AR$48,(H$5-1)*5+$B23,($A23-1)*5+2)="","",INDEX($E$9:$AR$48,(H$5-1)*5+$B23,($A23-1)*5+2))</f>
        <v/>
      </c>
      <c r="I23" s="139"/>
      <c r="J23" s="135"/>
      <c r="K23" s="141" t="str">
        <f>IF(INDEX($E$9:$AR$48,(K$5-1)*5+$B23,($A23-1)*5+4)="","",INDEX($E$9:$AR$48,(K$5-1)*5+$B23,($A23-1)*5+4))</f>
        <v/>
      </c>
      <c r="L23" s="134" t="s">
        <v>306</v>
      </c>
      <c r="M23" s="140" t="str">
        <f>IF(INDEX($E$9:$AR$48,(M$5-1)*5+$B23,($A23-1)*5+2)="","",INDEX($E$9:$AR$48,(M$5-1)*5+$B23,($A23-1)*5+2))</f>
        <v/>
      </c>
      <c r="N23" s="139"/>
      <c r="O23" s="138"/>
      <c r="P23" s="137"/>
      <c r="Q23" s="137"/>
      <c r="R23" s="137"/>
      <c r="S23" s="136"/>
      <c r="T23" s="135"/>
      <c r="U23" s="133"/>
      <c r="V23" s="134" t="s">
        <v>306</v>
      </c>
      <c r="W23" s="133"/>
      <c r="X23" s="139"/>
      <c r="Y23" s="159"/>
      <c r="Z23" s="185"/>
      <c r="AA23" s="157" t="s">
        <v>306</v>
      </c>
      <c r="AB23" s="185"/>
      <c r="AC23" s="155"/>
      <c r="AD23" s="135"/>
      <c r="AE23" s="133"/>
      <c r="AF23" s="134" t="s">
        <v>306</v>
      </c>
      <c r="AG23" s="133"/>
      <c r="AH23" s="139"/>
      <c r="AI23" s="135"/>
      <c r="AJ23" s="133"/>
      <c r="AK23" s="134" t="s">
        <v>306</v>
      </c>
      <c r="AL23" s="133"/>
      <c r="AM23" s="139"/>
      <c r="AN23" s="135"/>
      <c r="AO23" s="133"/>
      <c r="AP23" s="134" t="s">
        <v>306</v>
      </c>
      <c r="AQ23" s="133"/>
      <c r="AR23" s="132"/>
      <c r="AS23" s="105"/>
      <c r="AT23" s="104"/>
      <c r="AU23" s="103"/>
      <c r="AV23" s="102"/>
      <c r="AW23" s="86"/>
    </row>
    <row r="24" spans="1:49" ht="12" customHeight="1" x14ac:dyDescent="0.2">
      <c r="A24" s="84">
        <f>A19+1</f>
        <v>4</v>
      </c>
      <c r="B24" s="84">
        <f>B19</f>
        <v>1</v>
      </c>
      <c r="C24" s="131">
        <v>4</v>
      </c>
      <c r="D24" s="130" t="s">
        <v>289</v>
      </c>
      <c r="E24" s="129" t="str">
        <f>IF(T9="","",IF(T9="○","×","○"))</f>
        <v>×</v>
      </c>
      <c r="F24" s="128">
        <f>IF(INDEX($E$9:$AR$48,(F$5-1)*5+$B24,($A24-1)*5+4)="","",INDEX($E$9:$AR$48,(F$5-1)*5+$B24,($A24-1)*5+4))</f>
        <v>14</v>
      </c>
      <c r="G24" s="127" t="s">
        <v>306</v>
      </c>
      <c r="H24" s="126">
        <f>IF(INDEX($E$9:$AR$48,(H$5-1)*5+$B24,($A24-1)*5+2)="","",INDEX($E$9:$AR$48,(H$5-1)*5+$B24,($A24-1)*5+2))</f>
        <v>12</v>
      </c>
      <c r="I24" s="125"/>
      <c r="J24" s="184" t="str">
        <f>IF(T14="","",IF(T14="○","×","○"))</f>
        <v>○</v>
      </c>
      <c r="K24" s="183">
        <f>IF(INDEX($E$9:$AR$48,(K$5-1)*5+$B24,($A24-1)*5+4)="","",INDEX($E$9:$AR$48,(K$5-1)*5+$B24,($A24-1)*5+4))</f>
        <v>11</v>
      </c>
      <c r="L24" s="182" t="s">
        <v>306</v>
      </c>
      <c r="M24" s="181">
        <f>IF(INDEX($E$9:$AR$48,(M$5-1)*5+$B24,($A24-1)*5+2)="","",INDEX($E$9:$AR$48,(M$5-1)*5+$B24,($A24-1)*5+2))</f>
        <v>9</v>
      </c>
      <c r="N24" s="180"/>
      <c r="O24" s="129" t="str">
        <f>IF(T19="","",IF(T19="○","×","○"))</f>
        <v>×</v>
      </c>
      <c r="P24" s="128">
        <f>IF(INDEX($E$9:$AR$48,(P$5-1)*5+$B24,($A24-1)*5+4)="","",INDEX($E$9:$AR$48,(P$5-1)*5+$B24,($A24-1)*5+4))</f>
        <v>9</v>
      </c>
      <c r="Q24" s="127" t="s">
        <v>306</v>
      </c>
      <c r="R24" s="126">
        <f>IF(INDEX($E$9:$AR$48,(R$5-1)*5+$B24,($A24-1)*5+2)="","",INDEX($E$9:$AR$48,(R$5-1)*5+$B24,($A24-1)*5+2))</f>
        <v>11</v>
      </c>
      <c r="S24" s="125"/>
      <c r="T24" s="124" t="str">
        <f>IF(T25="","",IF(T25&gt;X25,"○","×"))</f>
        <v/>
      </c>
      <c r="U24" s="123"/>
      <c r="V24" s="123"/>
      <c r="W24" s="123"/>
      <c r="X24" s="151"/>
      <c r="Y24" s="129" t="str">
        <f>IF(Y25="","",IF(Y25="W","○",IF(Y25="L","×",IF(Y25&gt;AC25,"○","×"))))</f>
        <v>×</v>
      </c>
      <c r="Z24" s="149">
        <v>6</v>
      </c>
      <c r="AA24" s="150" t="s">
        <v>306</v>
      </c>
      <c r="AB24" s="149">
        <v>11</v>
      </c>
      <c r="AC24" s="154"/>
      <c r="AD24" s="129" t="str">
        <f>IF(AD25="","",IF(AD25="W","○",IF(AD25="L","×",IF(AD25&gt;AH25,"○","×"))))</f>
        <v>○</v>
      </c>
      <c r="AE24" s="149">
        <v>10</v>
      </c>
      <c r="AF24" s="150" t="s">
        <v>306</v>
      </c>
      <c r="AG24" s="149">
        <v>12</v>
      </c>
      <c r="AH24" s="154"/>
      <c r="AI24" s="129" t="str">
        <f>IF(AI25="","",IF(AI25="W","○",IF(AI25="L","×",IF(AI25&gt;AM25,"○","×"))))</f>
        <v>○</v>
      </c>
      <c r="AJ24" s="149">
        <v>11</v>
      </c>
      <c r="AK24" s="150" t="s">
        <v>306</v>
      </c>
      <c r="AL24" s="149">
        <v>6</v>
      </c>
      <c r="AM24" s="154"/>
      <c r="AN24" s="129" t="str">
        <f>IF(AN25="","",IF(AN25="W","○",IF(AN25="L","×",IF(AN25&gt;AR25,"○","×"))))</f>
        <v>○</v>
      </c>
      <c r="AO24" s="149">
        <v>11</v>
      </c>
      <c r="AP24" s="150" t="s">
        <v>306</v>
      </c>
      <c r="AQ24" s="149">
        <v>4</v>
      </c>
      <c r="AR24" s="148"/>
      <c r="AS24" s="121">
        <f>IF($D24="","",COUNTIF($E24:$AR28,"○"))</f>
        <v>4</v>
      </c>
      <c r="AT24" s="120">
        <f>IF($D24="","",COUNTIF($E24:$AR28,"×"))</f>
        <v>3</v>
      </c>
      <c r="AU24" s="119">
        <f>IF($D24="","",AS24*2+AT24)</f>
        <v>11</v>
      </c>
      <c r="AV24" s="118">
        <f>IF($D24="","",RANK(AU24,$AU$9:$AU$48))</f>
        <v>4</v>
      </c>
      <c r="AW24" s="86"/>
    </row>
    <row r="25" spans="1:49" ht="12" customHeight="1" x14ac:dyDescent="0.2">
      <c r="A25" s="84">
        <f>A20+1</f>
        <v>4</v>
      </c>
      <c r="B25" s="84">
        <f>B20</f>
        <v>2</v>
      </c>
      <c r="C25" s="116"/>
      <c r="D25" s="117"/>
      <c r="E25" s="114">
        <f>IF(T10="W","L",IF(T10="L","W",IF(T10="","",X10)))</f>
        <v>2</v>
      </c>
      <c r="F25" s="112">
        <f>IF(INDEX($E$9:$AR$48,(F$5-1)*5+$B25,($A25-1)*5+4)="","",INDEX($E$9:$AR$48,(F$5-1)*5+$B25,($A25-1)*5+4))</f>
        <v>11</v>
      </c>
      <c r="G25" s="111" t="s">
        <v>306</v>
      </c>
      <c r="H25" s="110">
        <f>IF(INDEX($E$9:$AR$48,(H$5-1)*5+$B25,($A25-1)*5+2)="","",INDEX($E$9:$AR$48,(H$5-1)*5+$B25,($A25-1)*5+2))</f>
        <v>4</v>
      </c>
      <c r="I25" s="109">
        <f>IF(OR(E25="L",E25="W"),"",T10)</f>
        <v>3</v>
      </c>
      <c r="J25" s="179">
        <f>IF(T15="W","L",IF(T15="L","W",IF(T15="","",X15)))</f>
        <v>3</v>
      </c>
      <c r="K25" s="178">
        <f>IF(INDEX($E$9:$AR$48,(K$5-1)*5+$B25,($A25-1)*5+4)="","",INDEX($E$9:$AR$48,(K$5-1)*5+$B25,($A25-1)*5+4))</f>
        <v>8</v>
      </c>
      <c r="L25" s="177" t="s">
        <v>306</v>
      </c>
      <c r="M25" s="176">
        <f>IF(INDEX($E$9:$AR$48,(M$5-1)*5+$B25,($A25-1)*5+2)="","",INDEX($E$9:$AR$48,(M$5-1)*5+$B25,($A25-1)*5+2))</f>
        <v>11</v>
      </c>
      <c r="N25" s="175">
        <f>IF(OR(J25="L",J25="W"),"",T15)</f>
        <v>1</v>
      </c>
      <c r="O25" s="113">
        <f>IF(T20="W","L",IF(T20="L","W",IF(T20="","",X20)))</f>
        <v>1</v>
      </c>
      <c r="P25" s="112">
        <f>IF(INDEX($E$9:$AR$48,(P$5-1)*5+$B25,($A25-1)*5+4)="","",INDEX($E$9:$AR$48,(P$5-1)*5+$B25,($A25-1)*5+4))</f>
        <v>9</v>
      </c>
      <c r="Q25" s="111" t="s">
        <v>306</v>
      </c>
      <c r="R25" s="110">
        <f>IF(INDEX($E$9:$AR$48,(R$5-1)*5+$B25,($A25-1)*5+2)="","",INDEX($E$9:$AR$48,(R$5-1)*5+$B25,($A25-1)*5+2))</f>
        <v>11</v>
      </c>
      <c r="S25" s="109">
        <f>IF(OR(O25="L",O25="W"),"",T20)</f>
        <v>3</v>
      </c>
      <c r="T25" s="108"/>
      <c r="U25" s="107"/>
      <c r="V25" s="107"/>
      <c r="W25" s="107"/>
      <c r="X25" s="147"/>
      <c r="Y25" s="113">
        <f>IF(Z24="","",IF(Z24&gt;AB24,1,0)+IF(Z25&gt;AB25,1,0)+IF(Z26&gt;AB26,1,0)+IF(Z27&gt;AB27,1,0)+IF(Z28&gt;AB28,1,0))</f>
        <v>0</v>
      </c>
      <c r="Z25" s="146">
        <v>6</v>
      </c>
      <c r="AA25" s="111" t="s">
        <v>306</v>
      </c>
      <c r="AB25" s="146">
        <v>11</v>
      </c>
      <c r="AC25" s="109">
        <f>IF(OR(Y25="L",Y25="W"),"",IF(Z24="","",IF(Z24&lt;AB24,1,0)+IF(Z25&lt;AB25,1,0)+IF(Z26&lt;AB26,1,0)+IF(Z27&lt;AB27,1,0)+IF(Z28&lt;AB28,1,0)))</f>
        <v>3</v>
      </c>
      <c r="AD25" s="113">
        <f>IF(AE24="","",IF(AE24&gt;AG24,1,0)+IF(AE25&gt;AG25,1,0)+IF(AE26&gt;AG26,1,0)+IF(AE27&gt;AG27,1,0)+IF(AE28&gt;AG28,1,0))</f>
        <v>3</v>
      </c>
      <c r="AE25" s="146">
        <v>11</v>
      </c>
      <c r="AF25" s="111" t="s">
        <v>306</v>
      </c>
      <c r="AG25" s="146">
        <v>5</v>
      </c>
      <c r="AH25" s="109">
        <f>IF(OR(AD25="L",AD25="W"),"",IF(AE24="","",IF(AE24&lt;AG24,1,0)+IF(AE25&lt;AG25,1,0)+IF(AE26&lt;AG26,1,0)+IF(AE27&lt;AG27,1,0)+IF(AE28&lt;AG28,1,0)))</f>
        <v>1</v>
      </c>
      <c r="AI25" s="113">
        <f>IF(AJ24="","",IF(AJ24&gt;AL24,1,0)+IF(AJ25&gt;AL25,1,0)+IF(AJ26&gt;AL26,1,0)+IF(AJ27&gt;AL27,1,0)+IF(AJ28&gt;AL28,1,0))</f>
        <v>3</v>
      </c>
      <c r="AJ25" s="146">
        <v>11</v>
      </c>
      <c r="AK25" s="111" t="s">
        <v>306</v>
      </c>
      <c r="AL25" s="146">
        <v>3</v>
      </c>
      <c r="AM25" s="109">
        <f>IF(OR(AI25="L",AI25="W"),"",IF(AJ24="","",IF(AJ24&lt;AL24,1,0)+IF(AJ25&lt;AL25,1,0)+IF(AJ26&lt;AL26,1,0)+IF(AJ27&lt;AL27,1,0)+IF(AJ28&lt;AL28,1,0)))</f>
        <v>0</v>
      </c>
      <c r="AN25" s="113">
        <f>IF(AO24="","",IF(AO24&gt;AQ24,1,0)+IF(AO25&gt;AQ25,1,0)+IF(AO26&gt;AQ26,1,0)+IF(AO27&gt;AQ27,1,0)+IF(AO28&gt;AQ28,1,0))</f>
        <v>3</v>
      </c>
      <c r="AO25" s="146">
        <v>8</v>
      </c>
      <c r="AP25" s="111" t="s">
        <v>306</v>
      </c>
      <c r="AQ25" s="146">
        <v>11</v>
      </c>
      <c r="AR25" s="145">
        <f>IF(OR(AN25="L",AN25="W"),"",IF(AO24="","",IF(AO24&lt;AQ24,1,0)+IF(AO25&lt;AQ25,1,0)+IF(AO26&lt;AQ26,1,0)+IF(AO27&lt;AQ27,1,0)+IF(AO28&lt;AQ28,1,0)))</f>
        <v>1</v>
      </c>
      <c r="AS25" s="105"/>
      <c r="AT25" s="104"/>
      <c r="AU25" s="103"/>
      <c r="AV25" s="102"/>
      <c r="AW25" s="86"/>
    </row>
    <row r="26" spans="1:49" ht="12" customHeight="1" x14ac:dyDescent="0.2">
      <c r="A26" s="84">
        <f>A21+1</f>
        <v>4</v>
      </c>
      <c r="B26" s="84">
        <f>B21</f>
        <v>3</v>
      </c>
      <c r="C26" s="116"/>
      <c r="D26" s="117"/>
      <c r="E26" s="114"/>
      <c r="F26" s="112">
        <f>IF(INDEX($E$9:$AR$48,(F$5-1)*5+$B26,($A26-1)*5+4)="","",INDEX($E$9:$AR$48,(F$5-1)*5+$B26,($A26-1)*5+4))</f>
        <v>1</v>
      </c>
      <c r="G26" s="111" t="s">
        <v>306</v>
      </c>
      <c r="H26" s="110">
        <f>IF(INDEX($E$9:$AR$48,(H$5-1)*5+$B26,($A26-1)*5+2)="","",INDEX($E$9:$AR$48,(H$5-1)*5+$B26,($A26-1)*5+2))</f>
        <v>11</v>
      </c>
      <c r="I26" s="109"/>
      <c r="J26" s="179"/>
      <c r="K26" s="178">
        <f>IF(INDEX($E$9:$AR$48,(K$5-1)*5+$B26,($A26-1)*5+4)="","",INDEX($E$9:$AR$48,(K$5-1)*5+$B26,($A26-1)*5+4))</f>
        <v>13</v>
      </c>
      <c r="L26" s="177" t="s">
        <v>306</v>
      </c>
      <c r="M26" s="176">
        <f>IF(INDEX($E$9:$AR$48,(M$5-1)*5+$B26,($A26-1)*5+2)="","",INDEX($E$9:$AR$48,(M$5-1)*5+$B26,($A26-1)*5+2))</f>
        <v>11</v>
      </c>
      <c r="N26" s="175"/>
      <c r="O26" s="113"/>
      <c r="P26" s="112">
        <f>IF(INDEX($E$9:$AR$48,(P$5-1)*5+$B26,($A26-1)*5+4)="","",INDEX($E$9:$AR$48,(P$5-1)*5+$B26,($A26-1)*5+4))</f>
        <v>13</v>
      </c>
      <c r="Q26" s="111" t="s">
        <v>306</v>
      </c>
      <c r="R26" s="110">
        <f>IF(INDEX($E$9:$AR$48,(R$5-1)*5+$B26,($A26-1)*5+2)="","",INDEX($E$9:$AR$48,(R$5-1)*5+$B26,($A26-1)*5+2))</f>
        <v>11</v>
      </c>
      <c r="S26" s="109"/>
      <c r="T26" s="108"/>
      <c r="U26" s="107"/>
      <c r="V26" s="107"/>
      <c r="W26" s="107"/>
      <c r="X26" s="147"/>
      <c r="Y26" s="113"/>
      <c r="Z26" s="146">
        <v>6</v>
      </c>
      <c r="AA26" s="111" t="s">
        <v>306</v>
      </c>
      <c r="AB26" s="146">
        <v>11</v>
      </c>
      <c r="AC26" s="109"/>
      <c r="AD26" s="113"/>
      <c r="AE26" s="146">
        <v>11</v>
      </c>
      <c r="AF26" s="111" t="s">
        <v>306</v>
      </c>
      <c r="AG26" s="146">
        <v>9</v>
      </c>
      <c r="AH26" s="109"/>
      <c r="AI26" s="113"/>
      <c r="AJ26" s="146">
        <v>11</v>
      </c>
      <c r="AK26" s="111" t="s">
        <v>306</v>
      </c>
      <c r="AL26" s="146">
        <v>1</v>
      </c>
      <c r="AM26" s="109"/>
      <c r="AN26" s="113"/>
      <c r="AO26" s="146">
        <v>11</v>
      </c>
      <c r="AP26" s="111" t="s">
        <v>306</v>
      </c>
      <c r="AQ26" s="146">
        <v>9</v>
      </c>
      <c r="AR26" s="145"/>
      <c r="AS26" s="105"/>
      <c r="AT26" s="104"/>
      <c r="AU26" s="103"/>
      <c r="AV26" s="102"/>
      <c r="AW26" s="86"/>
    </row>
    <row r="27" spans="1:49" ht="12" customHeight="1" x14ac:dyDescent="0.2">
      <c r="A27" s="84">
        <f>A22+1</f>
        <v>4</v>
      </c>
      <c r="B27" s="84">
        <f>B22</f>
        <v>4</v>
      </c>
      <c r="C27" s="116"/>
      <c r="D27" s="115" t="s">
        <v>310</v>
      </c>
      <c r="E27" s="114"/>
      <c r="F27" s="112">
        <f>IF(INDEX($E$9:$AR$48,(F$5-1)*5+$B27,($A27-1)*5+4)="","",INDEX($E$9:$AR$48,(F$5-1)*5+$B27,($A27-1)*5+4))</f>
        <v>10</v>
      </c>
      <c r="G27" s="111" t="s">
        <v>306</v>
      </c>
      <c r="H27" s="110">
        <f>IF(INDEX($E$9:$AR$48,(H$5-1)*5+$B27,($A27-1)*5+2)="","",INDEX($E$9:$AR$48,(H$5-1)*5+$B27,($A27-1)*5+2))</f>
        <v>12</v>
      </c>
      <c r="I27" s="109"/>
      <c r="J27" s="179"/>
      <c r="K27" s="178">
        <f>IF(INDEX($E$9:$AR$48,(K$5-1)*5+$B27,($A27-1)*5+4)="","",INDEX($E$9:$AR$48,(K$5-1)*5+$B27,($A27-1)*5+4))</f>
        <v>11</v>
      </c>
      <c r="L27" s="177" t="s">
        <v>306</v>
      </c>
      <c r="M27" s="176">
        <f>IF(INDEX($E$9:$AR$48,(M$5-1)*5+$B27,($A27-1)*5+2)="","",INDEX($E$9:$AR$48,(M$5-1)*5+$B27,($A27-1)*5+2))</f>
        <v>8</v>
      </c>
      <c r="N27" s="175"/>
      <c r="O27" s="113"/>
      <c r="P27" s="112">
        <f>IF(INDEX($E$9:$AR$48,(P$5-1)*5+$B27,($A27-1)*5+4)="","",INDEX($E$9:$AR$48,(P$5-1)*5+$B27,($A27-1)*5+4))</f>
        <v>8</v>
      </c>
      <c r="Q27" s="111" t="s">
        <v>306</v>
      </c>
      <c r="R27" s="110">
        <f>IF(INDEX($E$9:$AR$48,(R$5-1)*5+$B27,($A27-1)*5+2)="","",INDEX($E$9:$AR$48,(R$5-1)*5+$B27,($A27-1)*5+2))</f>
        <v>11</v>
      </c>
      <c r="S27" s="109"/>
      <c r="T27" s="108"/>
      <c r="U27" s="107"/>
      <c r="V27" s="107"/>
      <c r="W27" s="107"/>
      <c r="X27" s="147"/>
      <c r="Y27" s="113"/>
      <c r="Z27" s="146"/>
      <c r="AA27" s="111" t="s">
        <v>306</v>
      </c>
      <c r="AB27" s="146"/>
      <c r="AC27" s="109"/>
      <c r="AD27" s="113"/>
      <c r="AE27" s="146">
        <v>12</v>
      </c>
      <c r="AF27" s="111" t="s">
        <v>306</v>
      </c>
      <c r="AG27" s="146">
        <v>10</v>
      </c>
      <c r="AH27" s="109"/>
      <c r="AI27" s="113"/>
      <c r="AJ27" s="146"/>
      <c r="AK27" s="111" t="s">
        <v>306</v>
      </c>
      <c r="AL27" s="146"/>
      <c r="AM27" s="109"/>
      <c r="AN27" s="113"/>
      <c r="AO27" s="146">
        <v>11</v>
      </c>
      <c r="AP27" s="111" t="s">
        <v>306</v>
      </c>
      <c r="AQ27" s="146">
        <v>7</v>
      </c>
      <c r="AR27" s="145"/>
      <c r="AS27" s="105"/>
      <c r="AT27" s="104"/>
      <c r="AU27" s="103"/>
      <c r="AV27" s="102"/>
      <c r="AW27" s="86"/>
    </row>
    <row r="28" spans="1:49" ht="12" customHeight="1" x14ac:dyDescent="0.2">
      <c r="A28" s="84">
        <f>A23+1</f>
        <v>4</v>
      </c>
      <c r="B28" s="84">
        <f>B23</f>
        <v>5</v>
      </c>
      <c r="C28" s="144"/>
      <c r="D28" s="143"/>
      <c r="E28" s="142"/>
      <c r="F28" s="141">
        <f>IF(INDEX($E$9:$AR$48,(F$5-1)*5+$B28,($A28-1)*5+4)="","",INDEX($E$9:$AR$48,(F$5-1)*5+$B28,($A28-1)*5+4))</f>
        <v>6</v>
      </c>
      <c r="G28" s="134" t="s">
        <v>306</v>
      </c>
      <c r="H28" s="140">
        <f>IF(INDEX($E$9:$AR$48,(H$5-1)*5+$B28,($A28-1)*5+2)="","",INDEX($E$9:$AR$48,(H$5-1)*5+$B28,($A28-1)*5+2))</f>
        <v>11</v>
      </c>
      <c r="I28" s="139"/>
      <c r="J28" s="174"/>
      <c r="K28" s="173" t="str">
        <f>IF(INDEX($E$9:$AR$48,(K$5-1)*5+$B28,($A28-1)*5+4)="","",INDEX($E$9:$AR$48,(K$5-1)*5+$B28,($A28-1)*5+4))</f>
        <v/>
      </c>
      <c r="L28" s="172" t="s">
        <v>306</v>
      </c>
      <c r="M28" s="171" t="str">
        <f>IF(INDEX($E$9:$AR$48,(M$5-1)*5+$B28,($A28-1)*5+2)="","",INDEX($E$9:$AR$48,(M$5-1)*5+$B28,($A28-1)*5+2))</f>
        <v/>
      </c>
      <c r="N28" s="170"/>
      <c r="O28" s="135"/>
      <c r="P28" s="141" t="str">
        <f>IF(INDEX($E$9:$AR$48,(P$5-1)*5+$B28,($A28-1)*5+4)="","",INDEX($E$9:$AR$48,(P$5-1)*5+$B28,($A28-1)*5+4))</f>
        <v/>
      </c>
      <c r="Q28" s="134" t="s">
        <v>306</v>
      </c>
      <c r="R28" s="140" t="str">
        <f>IF(INDEX($E$9:$AR$48,(R$5-1)*5+$B28,($A28-1)*5+2)="","",INDEX($E$9:$AR$48,(R$5-1)*5+$B28,($A28-1)*5+2))</f>
        <v/>
      </c>
      <c r="S28" s="139"/>
      <c r="T28" s="138"/>
      <c r="U28" s="137"/>
      <c r="V28" s="137"/>
      <c r="W28" s="137"/>
      <c r="X28" s="136"/>
      <c r="Y28" s="135"/>
      <c r="Z28" s="133"/>
      <c r="AA28" s="134" t="s">
        <v>306</v>
      </c>
      <c r="AB28" s="133"/>
      <c r="AC28" s="139"/>
      <c r="AD28" s="135"/>
      <c r="AE28" s="133"/>
      <c r="AF28" s="134" t="s">
        <v>306</v>
      </c>
      <c r="AG28" s="133"/>
      <c r="AH28" s="139"/>
      <c r="AI28" s="135"/>
      <c r="AJ28" s="133"/>
      <c r="AK28" s="134" t="s">
        <v>306</v>
      </c>
      <c r="AL28" s="133"/>
      <c r="AM28" s="139"/>
      <c r="AN28" s="135"/>
      <c r="AO28" s="133"/>
      <c r="AP28" s="134" t="s">
        <v>306</v>
      </c>
      <c r="AQ28" s="133"/>
      <c r="AR28" s="132"/>
      <c r="AS28" s="105"/>
      <c r="AT28" s="104"/>
      <c r="AU28" s="103"/>
      <c r="AV28" s="102"/>
      <c r="AW28" s="86"/>
    </row>
    <row r="29" spans="1:49" ht="12" customHeight="1" x14ac:dyDescent="0.2">
      <c r="A29" s="84">
        <f>A24+1</f>
        <v>5</v>
      </c>
      <c r="B29" s="84">
        <f>B24</f>
        <v>1</v>
      </c>
      <c r="C29" s="131">
        <v>5</v>
      </c>
      <c r="D29" s="130" t="s">
        <v>288</v>
      </c>
      <c r="E29" s="129" t="str">
        <f>IF(Y9="","",IF(Y9="○","×","○"))</f>
        <v>○</v>
      </c>
      <c r="F29" s="128">
        <f>IF(INDEX($E$9:$AR$48,(F$5-1)*5+$B29,($A29-1)*5+4)="","",INDEX($E$9:$AR$48,(F$5-1)*5+$B29,($A29-1)*5+4))</f>
        <v>7</v>
      </c>
      <c r="G29" s="127" t="s">
        <v>306</v>
      </c>
      <c r="H29" s="126">
        <f>IF(INDEX($E$9:$AR$48,(H$5-1)*5+$B29,($A29-1)*5+2)="","",INDEX($E$9:$AR$48,(H$5-1)*5+$B29,($A29-1)*5+2))</f>
        <v>11</v>
      </c>
      <c r="I29" s="125"/>
      <c r="J29" s="129" t="str">
        <f>IF(Y14="","",IF(Y14="○","×","○"))</f>
        <v>×</v>
      </c>
      <c r="K29" s="128">
        <f>IF(INDEX($E$9:$AR$48,(K$5-1)*5+$B29,($A29-1)*5+4)="","",INDEX($E$9:$AR$48,(K$5-1)*5+$B29,($A29-1)*5+4))</f>
        <v>11</v>
      </c>
      <c r="L29" s="127" t="s">
        <v>306</v>
      </c>
      <c r="M29" s="126">
        <f>IF(INDEX($E$9:$AR$48,(M$5-1)*5+$B29,($A29-1)*5+2)="","",INDEX($E$9:$AR$48,(M$5-1)*5+$B29,($A29-1)*5+2))</f>
        <v>8</v>
      </c>
      <c r="N29" s="125"/>
      <c r="O29" s="169" t="str">
        <f>IF(Y19="","",IF(Y19="○","×","○"))</f>
        <v>×</v>
      </c>
      <c r="P29" s="168">
        <f>IF(INDEX($E$9:$AR$48,(P$5-1)*5+$B29,($A29-1)*5+4)="","",INDEX($E$9:$AR$48,(P$5-1)*5+$B29,($A29-1)*5+4))</f>
        <v>9</v>
      </c>
      <c r="Q29" s="167" t="s">
        <v>306</v>
      </c>
      <c r="R29" s="166">
        <f>IF(INDEX($E$9:$AR$48,(R$5-1)*5+$B29,($A29-1)*5+2)="","",INDEX($E$9:$AR$48,(R$5-1)*5+$B29,($A29-1)*5+2))</f>
        <v>11</v>
      </c>
      <c r="S29" s="165"/>
      <c r="T29" s="129" t="str">
        <f>IF(Y24="","",IF(Y24="○","×","○"))</f>
        <v>○</v>
      </c>
      <c r="U29" s="128">
        <f>IF(INDEX($E$9:$AR$48,(U$5-1)*5+$B29,($A29-1)*5+4)="","",INDEX($E$9:$AR$48,(U$5-1)*5+$B29,($A29-1)*5+4))</f>
        <v>11</v>
      </c>
      <c r="V29" s="127" t="s">
        <v>306</v>
      </c>
      <c r="W29" s="126">
        <f>IF(INDEX($E$9:$AR$48,(W$5-1)*5+$B29,($A29-1)*5+2)="","",INDEX($E$9:$AR$48,(W$5-1)*5+$B29,($A29-1)*5+2))</f>
        <v>6</v>
      </c>
      <c r="X29" s="125"/>
      <c r="Y29" s="124" t="str">
        <f>IF(Y30="","",IF(Y30&gt;AC30,"○","×"))</f>
        <v/>
      </c>
      <c r="Z29" s="123"/>
      <c r="AA29" s="123"/>
      <c r="AB29" s="123"/>
      <c r="AC29" s="151"/>
      <c r="AD29" s="129" t="str">
        <f>IF(AD30="","",IF(AD30="W","○",IF(AD30="L","×",IF(AD30&gt;AH30,"○","×"))))</f>
        <v>○</v>
      </c>
      <c r="AE29" s="149">
        <v>11</v>
      </c>
      <c r="AF29" s="150" t="s">
        <v>306</v>
      </c>
      <c r="AG29" s="149">
        <v>6</v>
      </c>
      <c r="AH29" s="154"/>
      <c r="AI29" s="129" t="str">
        <f>IF(AI30="","",IF(AI30="W","○",IF(AI30="L","×",IF(AI30&gt;AM30,"○","×"))))</f>
        <v>○</v>
      </c>
      <c r="AJ29" s="149">
        <v>11</v>
      </c>
      <c r="AK29" s="150" t="s">
        <v>306</v>
      </c>
      <c r="AL29" s="149">
        <v>3</v>
      </c>
      <c r="AM29" s="154"/>
      <c r="AN29" s="129" t="str">
        <f>IF(AN30="","",IF(AN30="W","○",IF(AN30="L","×",IF(AN30&gt;AR30,"○","×"))))</f>
        <v>○</v>
      </c>
      <c r="AO29" s="149">
        <v>13</v>
      </c>
      <c r="AP29" s="150" t="s">
        <v>306</v>
      </c>
      <c r="AQ29" s="149">
        <v>11</v>
      </c>
      <c r="AR29" s="148"/>
      <c r="AS29" s="121">
        <f>IF($D29="","",COUNTIF($E29:$AR33,"○"))</f>
        <v>5</v>
      </c>
      <c r="AT29" s="120">
        <f>IF($D29="","",COUNTIF($E29:$AR33,"×"))</f>
        <v>2</v>
      </c>
      <c r="AU29" s="119">
        <f>IF($D29="","",AS29*2+AT29)</f>
        <v>12</v>
      </c>
      <c r="AV29" s="118">
        <v>3</v>
      </c>
      <c r="AW29" s="86"/>
    </row>
    <row r="30" spans="1:49" ht="12" customHeight="1" x14ac:dyDescent="0.2">
      <c r="A30" s="84">
        <f>A25+1</f>
        <v>5</v>
      </c>
      <c r="B30" s="84">
        <f>B25</f>
        <v>2</v>
      </c>
      <c r="C30" s="116"/>
      <c r="D30" s="117"/>
      <c r="E30" s="114">
        <f>IF(Y10="W","L",IF(Y10="L","W",IF(Y10="","",AC10)))</f>
        <v>3</v>
      </c>
      <c r="F30" s="112">
        <f>IF(INDEX($E$9:$AR$48,(F$5-1)*5+$B30,($A30-1)*5+4)="","",INDEX($E$9:$AR$48,(F$5-1)*5+$B30,($A30-1)*5+4))</f>
        <v>11</v>
      </c>
      <c r="G30" s="111" t="s">
        <v>306</v>
      </c>
      <c r="H30" s="110">
        <f>IF(INDEX($E$9:$AR$48,(H$5-1)*5+$B30,($A30-1)*5+2)="","",INDEX($E$9:$AR$48,(H$5-1)*5+$B30,($A30-1)*5+2))</f>
        <v>9</v>
      </c>
      <c r="I30" s="109">
        <f>IF(OR(E30="L",E30="W"),"",Y10)</f>
        <v>2</v>
      </c>
      <c r="J30" s="113">
        <f>IF(Y15="W","L",IF(Y15="L","W",IF(Y15="","",AC15)))</f>
        <v>2</v>
      </c>
      <c r="K30" s="112">
        <f>IF(INDEX($E$9:$AR$48,(K$5-1)*5+$B30,($A30-1)*5+4)="","",INDEX($E$9:$AR$48,(K$5-1)*5+$B30,($A30-1)*5+4))</f>
        <v>11</v>
      </c>
      <c r="L30" s="111" t="s">
        <v>306</v>
      </c>
      <c r="M30" s="110">
        <f>IF(INDEX($E$9:$AR$48,(M$5-1)*5+$B30,($A30-1)*5+2)="","",INDEX($E$9:$AR$48,(M$5-1)*5+$B30,($A30-1)*5+2))</f>
        <v>7</v>
      </c>
      <c r="N30" s="109">
        <f>IF(OR(J30="L",J30="W"),"",Y15)</f>
        <v>3</v>
      </c>
      <c r="O30" s="164">
        <f>IF(Y20="W","L",IF(Y20="L","W",IF(Y20="","",AC20)))</f>
        <v>1</v>
      </c>
      <c r="P30" s="163">
        <f>IF(INDEX($E$9:$AR$48,(P$5-1)*5+$B30,($A30-1)*5+4)="","",INDEX($E$9:$AR$48,(P$5-1)*5+$B30,($A30-1)*5+4))</f>
        <v>11</v>
      </c>
      <c r="Q30" s="162" t="s">
        <v>306</v>
      </c>
      <c r="R30" s="161">
        <f>IF(INDEX($E$9:$AR$48,(R$5-1)*5+$B30,($A30-1)*5+2)="","",INDEX($E$9:$AR$48,(R$5-1)*5+$B30,($A30-1)*5+2))</f>
        <v>6</v>
      </c>
      <c r="S30" s="160">
        <f>IF(OR(O30="L",O30="W"),"",Y20)</f>
        <v>3</v>
      </c>
      <c r="T30" s="113">
        <f>IF(Y25="W","L",IF(Y25="L","W",IF(Y25="","",AC25)))</f>
        <v>3</v>
      </c>
      <c r="U30" s="112">
        <f>IF(INDEX($E$9:$AR$48,(U$5-1)*5+$B30,($A30-1)*5+4)="","",INDEX($E$9:$AR$48,(U$5-1)*5+$B30,($A30-1)*5+4))</f>
        <v>11</v>
      </c>
      <c r="V30" s="111" t="s">
        <v>306</v>
      </c>
      <c r="W30" s="110">
        <f>IF(INDEX($E$9:$AR$48,(W$5-1)*5+$B30,($A30-1)*5+2)="","",INDEX($E$9:$AR$48,(W$5-1)*5+$B30,($A30-1)*5+2))</f>
        <v>6</v>
      </c>
      <c r="X30" s="109">
        <f>IF(OR(T30="L",T30="W"),"",Y25)</f>
        <v>0</v>
      </c>
      <c r="Y30" s="108"/>
      <c r="Z30" s="107"/>
      <c r="AA30" s="107"/>
      <c r="AB30" s="107"/>
      <c r="AC30" s="147"/>
      <c r="AD30" s="113">
        <f>IF(AE29="","",IF(AE29&gt;AG29,1,0)+IF(AE30&gt;AG30,1,0)+IF(AE31&gt;AG31,1,0)+IF(AE32&gt;AG32,1,0)+IF(AE33&gt;AG33,1,0))</f>
        <v>3</v>
      </c>
      <c r="AE30" s="146">
        <v>11</v>
      </c>
      <c r="AF30" s="111" t="s">
        <v>306</v>
      </c>
      <c r="AG30" s="146">
        <v>8</v>
      </c>
      <c r="AH30" s="109">
        <f>IF(OR(AD30="L",AD30="W"),"",IF(AE29="","",IF(AE29&lt;AG29,1,0)+IF(AE30&lt;AG30,1,0)+IF(AE31&lt;AG31,1,0)+IF(AE32&lt;AG32,1,0)+IF(AE33&lt;AG33,1,0)))</f>
        <v>0</v>
      </c>
      <c r="AI30" s="113">
        <f>IF(AJ29="","",IF(AJ29&gt;AL29,1,0)+IF(AJ30&gt;AL30,1,0)+IF(AJ31&gt;AL31,1,0)+IF(AJ32&gt;AL32,1,0)+IF(AJ33&gt;AL33,1,0))</f>
        <v>3</v>
      </c>
      <c r="AJ30" s="146">
        <v>9</v>
      </c>
      <c r="AK30" s="111" t="s">
        <v>306</v>
      </c>
      <c r="AL30" s="146">
        <v>11</v>
      </c>
      <c r="AM30" s="109">
        <f>IF(OR(AI30="L",AI30="W"),"",IF(AJ29="","",IF(AJ29&lt;AL29,1,0)+IF(AJ30&lt;AL30,1,0)+IF(AJ31&lt;AL31,1,0)+IF(AJ32&lt;AL32,1,0)+IF(AJ33&lt;AL33,1,0)))</f>
        <v>1</v>
      </c>
      <c r="AN30" s="113">
        <f>IF(AO29="","",IF(AO29&gt;AQ29,1,0)+IF(AO30&gt;AQ30,1,0)+IF(AO31&gt;AQ31,1,0)+IF(AO32&gt;AQ32,1,0)+IF(AO33&gt;AQ33,1,0))</f>
        <v>3</v>
      </c>
      <c r="AO30" s="146">
        <v>11</v>
      </c>
      <c r="AP30" s="111" t="s">
        <v>306</v>
      </c>
      <c r="AQ30" s="146">
        <v>5</v>
      </c>
      <c r="AR30" s="145">
        <f>IF(OR(AN30="L",AN30="W"),"",IF(AO29="","",IF(AO29&lt;AQ29,1,0)+IF(AO30&lt;AQ30,1,0)+IF(AO31&lt;AQ31,1,0)+IF(AO32&lt;AQ32,1,0)+IF(AO33&lt;AQ33,1,0)))</f>
        <v>2</v>
      </c>
      <c r="AS30" s="105"/>
      <c r="AT30" s="104"/>
      <c r="AU30" s="103"/>
      <c r="AV30" s="102"/>
      <c r="AW30" s="86"/>
    </row>
    <row r="31" spans="1:49" ht="12" customHeight="1" x14ac:dyDescent="0.2">
      <c r="A31" s="84">
        <f>A26+1</f>
        <v>5</v>
      </c>
      <c r="B31" s="84">
        <f>B26</f>
        <v>3</v>
      </c>
      <c r="C31" s="116"/>
      <c r="D31" s="117"/>
      <c r="E31" s="114"/>
      <c r="F31" s="112">
        <f>IF(INDEX($E$9:$AR$48,(F$5-1)*5+$B31,($A31-1)*5+4)="","",INDEX($E$9:$AR$48,(F$5-1)*5+$B31,($A31-1)*5+4))</f>
        <v>9</v>
      </c>
      <c r="G31" s="111" t="s">
        <v>306</v>
      </c>
      <c r="H31" s="110">
        <f>IF(INDEX($E$9:$AR$48,(H$5-1)*5+$B31,($A31-1)*5+2)="","",INDEX($E$9:$AR$48,(H$5-1)*5+$B31,($A31-1)*5+2))</f>
        <v>11</v>
      </c>
      <c r="I31" s="109"/>
      <c r="J31" s="113"/>
      <c r="K31" s="112">
        <f>IF(INDEX($E$9:$AR$48,(K$5-1)*5+$B31,($A31-1)*5+4)="","",INDEX($E$9:$AR$48,(K$5-1)*5+$B31,($A31-1)*5+4))</f>
        <v>10</v>
      </c>
      <c r="L31" s="111" t="s">
        <v>306</v>
      </c>
      <c r="M31" s="110">
        <f>IF(INDEX($E$9:$AR$48,(M$5-1)*5+$B31,($A31-1)*5+2)="","",INDEX($E$9:$AR$48,(M$5-1)*5+$B31,($A31-1)*5+2))</f>
        <v>12</v>
      </c>
      <c r="N31" s="109"/>
      <c r="O31" s="164"/>
      <c r="P31" s="163">
        <f>IF(INDEX($E$9:$AR$48,(P$5-1)*5+$B31,($A31-1)*5+4)="","",INDEX($E$9:$AR$48,(P$5-1)*5+$B31,($A31-1)*5+4))</f>
        <v>5</v>
      </c>
      <c r="Q31" s="162" t="s">
        <v>306</v>
      </c>
      <c r="R31" s="161">
        <f>IF(INDEX($E$9:$AR$48,(R$5-1)*5+$B31,($A31-1)*5+2)="","",INDEX($E$9:$AR$48,(R$5-1)*5+$B31,($A31-1)*5+2))</f>
        <v>11</v>
      </c>
      <c r="S31" s="160"/>
      <c r="T31" s="113"/>
      <c r="U31" s="112">
        <f>IF(INDEX($E$9:$AR$48,(U$5-1)*5+$B31,($A31-1)*5+4)="","",INDEX($E$9:$AR$48,(U$5-1)*5+$B31,($A31-1)*5+4))</f>
        <v>11</v>
      </c>
      <c r="V31" s="111" t="s">
        <v>306</v>
      </c>
      <c r="W31" s="110">
        <f>IF(INDEX($E$9:$AR$48,(W$5-1)*5+$B31,($A31-1)*5+2)="","",INDEX($E$9:$AR$48,(W$5-1)*5+$B31,($A31-1)*5+2))</f>
        <v>6</v>
      </c>
      <c r="X31" s="109"/>
      <c r="Y31" s="108"/>
      <c r="Z31" s="107"/>
      <c r="AA31" s="107"/>
      <c r="AB31" s="107"/>
      <c r="AC31" s="147"/>
      <c r="AD31" s="113"/>
      <c r="AE31" s="146">
        <v>11</v>
      </c>
      <c r="AF31" s="111" t="s">
        <v>306</v>
      </c>
      <c r="AG31" s="146">
        <v>9</v>
      </c>
      <c r="AH31" s="109"/>
      <c r="AI31" s="113"/>
      <c r="AJ31" s="146">
        <v>11</v>
      </c>
      <c r="AK31" s="111" t="s">
        <v>306</v>
      </c>
      <c r="AL31" s="146">
        <v>8</v>
      </c>
      <c r="AM31" s="109"/>
      <c r="AN31" s="113"/>
      <c r="AO31" s="146">
        <v>7</v>
      </c>
      <c r="AP31" s="111" t="s">
        <v>306</v>
      </c>
      <c r="AQ31" s="146">
        <v>11</v>
      </c>
      <c r="AR31" s="145"/>
      <c r="AS31" s="105"/>
      <c r="AT31" s="104"/>
      <c r="AU31" s="103"/>
      <c r="AV31" s="102"/>
      <c r="AW31" s="86"/>
    </row>
    <row r="32" spans="1:49" ht="12" customHeight="1" x14ac:dyDescent="0.2">
      <c r="A32" s="84">
        <f>A27+1</f>
        <v>5</v>
      </c>
      <c r="B32" s="84">
        <f>B27</f>
        <v>4</v>
      </c>
      <c r="C32" s="116"/>
      <c r="D32" s="115" t="s">
        <v>309</v>
      </c>
      <c r="E32" s="114"/>
      <c r="F32" s="112">
        <f>IF(INDEX($E$9:$AR$48,(F$5-1)*5+$B32,($A32-1)*5+4)="","",INDEX($E$9:$AR$48,(F$5-1)*5+$B32,($A32-1)*5+4))</f>
        <v>11</v>
      </c>
      <c r="G32" s="111" t="s">
        <v>306</v>
      </c>
      <c r="H32" s="110">
        <f>IF(INDEX($E$9:$AR$48,(H$5-1)*5+$B32,($A32-1)*5+2)="","",INDEX($E$9:$AR$48,(H$5-1)*5+$B32,($A32-1)*5+2))</f>
        <v>4</v>
      </c>
      <c r="I32" s="109"/>
      <c r="J32" s="113"/>
      <c r="K32" s="112">
        <f>IF(INDEX($E$9:$AR$48,(K$5-1)*5+$B32,($A32-1)*5+4)="","",INDEX($E$9:$AR$48,(K$5-1)*5+$B32,($A32-1)*5+4))</f>
        <v>7</v>
      </c>
      <c r="L32" s="111" t="s">
        <v>306</v>
      </c>
      <c r="M32" s="110">
        <f>IF(INDEX($E$9:$AR$48,(M$5-1)*5+$B32,($A32-1)*5+2)="","",INDEX($E$9:$AR$48,(M$5-1)*5+$B32,($A32-1)*5+2))</f>
        <v>11</v>
      </c>
      <c r="N32" s="109"/>
      <c r="O32" s="164"/>
      <c r="P32" s="163">
        <f>IF(INDEX($E$9:$AR$48,(P$5-1)*5+$B32,($A32-1)*5+4)="","",INDEX($E$9:$AR$48,(P$5-1)*5+$B32,($A32-1)*5+4))</f>
        <v>5</v>
      </c>
      <c r="Q32" s="162" t="s">
        <v>306</v>
      </c>
      <c r="R32" s="161">
        <f>IF(INDEX($E$9:$AR$48,(R$5-1)*5+$B32,($A32-1)*5+2)="","",INDEX($E$9:$AR$48,(R$5-1)*5+$B32,($A32-1)*5+2))</f>
        <v>11</v>
      </c>
      <c r="S32" s="160"/>
      <c r="T32" s="113"/>
      <c r="U32" s="112" t="str">
        <f>IF(INDEX($E$9:$AR$48,(U$5-1)*5+$B32,($A32-1)*5+4)="","",INDEX($E$9:$AR$48,(U$5-1)*5+$B32,($A32-1)*5+4))</f>
        <v/>
      </c>
      <c r="V32" s="111" t="s">
        <v>306</v>
      </c>
      <c r="W32" s="110" t="str">
        <f>IF(INDEX($E$9:$AR$48,(W$5-1)*5+$B32,($A32-1)*5+2)="","",INDEX($E$9:$AR$48,(W$5-1)*5+$B32,($A32-1)*5+2))</f>
        <v/>
      </c>
      <c r="X32" s="109"/>
      <c r="Y32" s="108"/>
      <c r="Z32" s="107"/>
      <c r="AA32" s="107"/>
      <c r="AB32" s="107"/>
      <c r="AC32" s="147"/>
      <c r="AD32" s="113"/>
      <c r="AE32" s="146"/>
      <c r="AF32" s="111" t="s">
        <v>306</v>
      </c>
      <c r="AG32" s="146"/>
      <c r="AH32" s="109"/>
      <c r="AI32" s="113"/>
      <c r="AJ32" s="146">
        <v>11</v>
      </c>
      <c r="AK32" s="111" t="s">
        <v>306</v>
      </c>
      <c r="AL32" s="146">
        <v>4</v>
      </c>
      <c r="AM32" s="109"/>
      <c r="AN32" s="113"/>
      <c r="AO32" s="146">
        <v>9</v>
      </c>
      <c r="AP32" s="111" t="s">
        <v>306</v>
      </c>
      <c r="AQ32" s="146">
        <v>11</v>
      </c>
      <c r="AR32" s="145"/>
      <c r="AS32" s="105"/>
      <c r="AT32" s="104"/>
      <c r="AU32" s="103"/>
      <c r="AV32" s="102"/>
      <c r="AW32" s="86"/>
    </row>
    <row r="33" spans="1:49" ht="12" customHeight="1" x14ac:dyDescent="0.2">
      <c r="A33" s="84">
        <f>A28+1</f>
        <v>5</v>
      </c>
      <c r="B33" s="84">
        <f>B28</f>
        <v>5</v>
      </c>
      <c r="C33" s="144"/>
      <c r="D33" s="143"/>
      <c r="E33" s="142"/>
      <c r="F33" s="141">
        <f>IF(INDEX($E$9:$AR$48,(F$5-1)*5+$B33,($A33-1)*5+4)="","",INDEX($E$9:$AR$48,(F$5-1)*5+$B33,($A33-1)*5+4))</f>
        <v>11</v>
      </c>
      <c r="G33" s="134" t="s">
        <v>306</v>
      </c>
      <c r="H33" s="140">
        <f>IF(INDEX($E$9:$AR$48,(H$5-1)*5+$B33,($A33-1)*5+2)="","",INDEX($E$9:$AR$48,(H$5-1)*5+$B33,($A33-1)*5+2))</f>
        <v>6</v>
      </c>
      <c r="I33" s="139"/>
      <c r="J33" s="135"/>
      <c r="K33" s="141">
        <f>IF(INDEX($E$9:$AR$48,(K$5-1)*5+$B33,($A33-1)*5+4)="","",INDEX($E$9:$AR$48,(K$5-1)*5+$B33,($A33-1)*5+4))</f>
        <v>5</v>
      </c>
      <c r="L33" s="134" t="s">
        <v>306</v>
      </c>
      <c r="M33" s="140">
        <f>IF(INDEX($E$9:$AR$48,(M$5-1)*5+$B33,($A33-1)*5+2)="","",INDEX($E$9:$AR$48,(M$5-1)*5+$B33,($A33-1)*5+2))</f>
        <v>11</v>
      </c>
      <c r="N33" s="139"/>
      <c r="O33" s="159"/>
      <c r="P33" s="158" t="str">
        <f>IF(INDEX($E$9:$AR$48,(P$5-1)*5+$B33,($A33-1)*5+4)="","",INDEX($E$9:$AR$48,(P$5-1)*5+$B33,($A33-1)*5+4))</f>
        <v/>
      </c>
      <c r="Q33" s="157" t="s">
        <v>306</v>
      </c>
      <c r="R33" s="156" t="str">
        <f>IF(INDEX($E$9:$AR$48,(R$5-1)*5+$B33,($A33-1)*5+2)="","",INDEX($E$9:$AR$48,(R$5-1)*5+$B33,($A33-1)*5+2))</f>
        <v/>
      </c>
      <c r="S33" s="155"/>
      <c r="T33" s="135"/>
      <c r="U33" s="141" t="str">
        <f>IF(INDEX($E$9:$AR$48,(U$5-1)*5+$B33,($A33-1)*5+4)="","",INDEX($E$9:$AR$48,(U$5-1)*5+$B33,($A33-1)*5+4))</f>
        <v/>
      </c>
      <c r="V33" s="134" t="s">
        <v>306</v>
      </c>
      <c r="W33" s="140" t="str">
        <f>IF(INDEX($E$9:$AR$48,(W$5-1)*5+$B33,($A33-1)*5+2)="","",INDEX($E$9:$AR$48,(W$5-1)*5+$B33,($A33-1)*5+2))</f>
        <v/>
      </c>
      <c r="X33" s="139"/>
      <c r="Y33" s="138"/>
      <c r="Z33" s="137"/>
      <c r="AA33" s="137"/>
      <c r="AB33" s="137"/>
      <c r="AC33" s="136"/>
      <c r="AD33" s="135"/>
      <c r="AE33" s="133"/>
      <c r="AF33" s="134" t="s">
        <v>306</v>
      </c>
      <c r="AG33" s="133"/>
      <c r="AH33" s="139"/>
      <c r="AI33" s="135"/>
      <c r="AJ33" s="133"/>
      <c r="AK33" s="134" t="s">
        <v>306</v>
      </c>
      <c r="AL33" s="133"/>
      <c r="AM33" s="139"/>
      <c r="AN33" s="135"/>
      <c r="AO33" s="133">
        <v>11</v>
      </c>
      <c r="AP33" s="134" t="s">
        <v>306</v>
      </c>
      <c r="AQ33" s="133">
        <v>8</v>
      </c>
      <c r="AR33" s="132"/>
      <c r="AS33" s="105"/>
      <c r="AT33" s="104"/>
      <c r="AU33" s="103"/>
      <c r="AV33" s="102"/>
      <c r="AW33" s="86"/>
    </row>
    <row r="34" spans="1:49" ht="12" customHeight="1" x14ac:dyDescent="0.2">
      <c r="A34" s="84">
        <f>A29+1</f>
        <v>6</v>
      </c>
      <c r="B34" s="84">
        <f>B29</f>
        <v>1</v>
      </c>
      <c r="C34" s="131">
        <v>6</v>
      </c>
      <c r="D34" s="130" t="s">
        <v>292</v>
      </c>
      <c r="E34" s="129" t="str">
        <f>IF(AD9="","",IF(AD9="○","×","○"))</f>
        <v>×</v>
      </c>
      <c r="F34" s="128">
        <f>IF(INDEX($E$9:$AR$48,(F$5-1)*5+$B34,($A34-1)*5+4)="","",INDEX($E$9:$AR$48,(F$5-1)*5+$B34,($A34-1)*5+4))</f>
        <v>6</v>
      </c>
      <c r="G34" s="127" t="s">
        <v>306</v>
      </c>
      <c r="H34" s="126">
        <f>IF(INDEX($E$9:$AR$48,(H$5-1)*5+$B34,($A34-1)*5+2)="","",INDEX($E$9:$AR$48,(H$5-1)*5+$B34,($A34-1)*5+2))</f>
        <v>11</v>
      </c>
      <c r="I34" s="125"/>
      <c r="J34" s="129" t="str">
        <f>IF(AD14="","",IF(AD14="○","×","○"))</f>
        <v>○</v>
      </c>
      <c r="K34" s="128">
        <f>IF(INDEX($E$9:$AR$48,(K$5-1)*5+$B34,($A34-1)*5+4)="","",INDEX($E$9:$AR$48,(K$5-1)*5+$B34,($A34-1)*5+4))</f>
        <v>9</v>
      </c>
      <c r="L34" s="127" t="s">
        <v>306</v>
      </c>
      <c r="M34" s="126">
        <f>IF(INDEX($E$9:$AR$48,(M$5-1)*5+$B34,($A34-1)*5+2)="","",INDEX($E$9:$AR$48,(M$5-1)*5+$B34,($A34-1)*5+2))</f>
        <v>11</v>
      </c>
      <c r="N34" s="125"/>
      <c r="O34" s="129" t="str">
        <f>IF(AD19="","",IF(AD19="○","×","○"))</f>
        <v>×</v>
      </c>
      <c r="P34" s="128">
        <f>IF(INDEX($E$9:$AR$48,(P$5-1)*5+$B34,($A34-1)*5+4)="","",INDEX($E$9:$AR$48,(P$5-1)*5+$B34,($A34-1)*5+4))</f>
        <v>8</v>
      </c>
      <c r="Q34" s="127" t="s">
        <v>306</v>
      </c>
      <c r="R34" s="126">
        <f>IF(INDEX($E$9:$AR$48,(R$5-1)*5+$B34,($A34-1)*5+2)="","",INDEX($E$9:$AR$48,(R$5-1)*5+$B34,($A34-1)*5+2))</f>
        <v>11</v>
      </c>
      <c r="S34" s="125"/>
      <c r="T34" s="129" t="str">
        <f>IF(AD24="","",IF(AD24="○","×","○"))</f>
        <v>×</v>
      </c>
      <c r="U34" s="128">
        <f>IF(INDEX($E$9:$AR$48,(U$5-1)*5+$B34,($A34-1)*5+4)="","",INDEX($E$9:$AR$48,(U$5-1)*5+$B34,($A34-1)*5+4))</f>
        <v>12</v>
      </c>
      <c r="V34" s="127" t="s">
        <v>306</v>
      </c>
      <c r="W34" s="126">
        <f>IF(INDEX($E$9:$AR$48,(W$5-1)*5+$B34,($A34-1)*5+2)="","",INDEX($E$9:$AR$48,(W$5-1)*5+$B34,($A34-1)*5+2))</f>
        <v>10</v>
      </c>
      <c r="X34" s="125"/>
      <c r="Y34" s="129" t="str">
        <f>IF(AD29="","",IF(AD29="○","×","○"))</f>
        <v>×</v>
      </c>
      <c r="Z34" s="128">
        <f>IF(INDEX($E$9:$AR$48,(Z$5-1)*5+$B34,($A34-1)*5+4)="","",INDEX($E$9:$AR$48,(Z$5-1)*5+$B34,($A34-1)*5+4))</f>
        <v>6</v>
      </c>
      <c r="AA34" s="127" t="s">
        <v>306</v>
      </c>
      <c r="AB34" s="126">
        <f>IF(INDEX($E$9:$AR$48,(AB$5-1)*5+$B34,($A34-1)*5+2)="","",INDEX($E$9:$AR$48,(AB$5-1)*5+$B34,($A34-1)*5+2))</f>
        <v>11</v>
      </c>
      <c r="AC34" s="125"/>
      <c r="AD34" s="124" t="str">
        <f>IF(AD35="","",IF(AD35&gt;AH35,"○","×"))</f>
        <v/>
      </c>
      <c r="AE34" s="123"/>
      <c r="AF34" s="123"/>
      <c r="AG34" s="123"/>
      <c r="AH34" s="151"/>
      <c r="AI34" s="129" t="str">
        <f>IF(AI35="","",IF(AI35="W","○",IF(AI35="L","×",IF(AI35&gt;AM35,"○","×"))))</f>
        <v>○</v>
      </c>
      <c r="AJ34" s="149">
        <v>11</v>
      </c>
      <c r="AK34" s="150" t="s">
        <v>306</v>
      </c>
      <c r="AL34" s="149">
        <v>5</v>
      </c>
      <c r="AM34" s="154"/>
      <c r="AN34" s="129" t="str">
        <f>IF(AN35="","",IF(AN35="W","○",IF(AN35="L","×",IF(AN35&gt;AR35,"○","×"))))</f>
        <v>○</v>
      </c>
      <c r="AO34" s="149">
        <v>9</v>
      </c>
      <c r="AP34" s="150" t="s">
        <v>306</v>
      </c>
      <c r="AQ34" s="149">
        <v>11</v>
      </c>
      <c r="AR34" s="148"/>
      <c r="AS34" s="121">
        <f>IF($D34="","",COUNTIF($E34:$AR38,"○"))</f>
        <v>3</v>
      </c>
      <c r="AT34" s="120">
        <f>IF($D34="","",COUNTIF($E34:$AR38,"×"))</f>
        <v>4</v>
      </c>
      <c r="AU34" s="119">
        <f>IF($D34="","",AS34*2+AT34)</f>
        <v>10</v>
      </c>
      <c r="AV34" s="118">
        <f>IF($D34="","",RANK(AU34,$AU$9:$AU$48))</f>
        <v>6</v>
      </c>
      <c r="AW34" s="86"/>
    </row>
    <row r="35" spans="1:49" ht="12" customHeight="1" x14ac:dyDescent="0.2">
      <c r="A35" s="84">
        <f>A30+1</f>
        <v>6</v>
      </c>
      <c r="B35" s="84">
        <f>B30</f>
        <v>2</v>
      </c>
      <c r="C35" s="116"/>
      <c r="D35" s="117"/>
      <c r="E35" s="114">
        <f>IF(AD10="W","L",IF(AD10="L","W",IF(AD10="","",AH10)))</f>
        <v>1</v>
      </c>
      <c r="F35" s="112">
        <f>IF(INDEX($E$9:$AR$48,(F$5-1)*5+$B35,($A35-1)*5+4)="","",INDEX($E$9:$AR$48,(F$5-1)*5+$B35,($A35-1)*5+4))</f>
        <v>5</v>
      </c>
      <c r="G35" s="111" t="s">
        <v>306</v>
      </c>
      <c r="H35" s="110">
        <f>IF(INDEX($E$9:$AR$48,(H$5-1)*5+$B35,($A35-1)*5+2)="","",INDEX($E$9:$AR$48,(H$5-1)*5+$B35,($A35-1)*5+2))</f>
        <v>11</v>
      </c>
      <c r="I35" s="109">
        <f>IF(OR(E35="L",E35="W"),"",AD10)</f>
        <v>3</v>
      </c>
      <c r="J35" s="113">
        <f>IF(AD15="W","L",IF(AD15="L","W",IF(AD15="","",AH15)))</f>
        <v>3</v>
      </c>
      <c r="K35" s="112">
        <f>IF(INDEX($E$9:$AR$48,(K$5-1)*5+$B35,($A35-1)*5+4)="","",INDEX($E$9:$AR$48,(K$5-1)*5+$B35,($A35-1)*5+4))</f>
        <v>2</v>
      </c>
      <c r="L35" s="111" t="s">
        <v>306</v>
      </c>
      <c r="M35" s="110">
        <f>IF(INDEX($E$9:$AR$48,(M$5-1)*5+$B35,($A35-1)*5+2)="","",INDEX($E$9:$AR$48,(M$5-1)*5+$B35,($A35-1)*5+2))</f>
        <v>11</v>
      </c>
      <c r="N35" s="109">
        <f>IF(OR(J35="L",J35="W"),"",AD15)</f>
        <v>2</v>
      </c>
      <c r="O35" s="113">
        <f>IF(AD20="W","L",IF(AD20="L","W",IF(AD20="","",AH20)))</f>
        <v>0</v>
      </c>
      <c r="P35" s="112">
        <f>IF(INDEX($E$9:$AR$48,(P$5-1)*5+$B35,($A35-1)*5+4)="","",INDEX($E$9:$AR$48,(P$5-1)*5+$B35,($A35-1)*5+4))</f>
        <v>3</v>
      </c>
      <c r="Q35" s="111" t="s">
        <v>306</v>
      </c>
      <c r="R35" s="110">
        <f>IF(INDEX($E$9:$AR$48,(R$5-1)*5+$B35,($A35-1)*5+2)="","",INDEX($E$9:$AR$48,(R$5-1)*5+$B35,($A35-1)*5+2))</f>
        <v>11</v>
      </c>
      <c r="S35" s="109">
        <f>IF(OR(O35="L",O35="W"),"",AD20)</f>
        <v>3</v>
      </c>
      <c r="T35" s="113">
        <f>IF(AD25="W","L",IF(AD25="L","W",IF(AD25="","",AH25)))</f>
        <v>1</v>
      </c>
      <c r="U35" s="112">
        <f>IF(INDEX($E$9:$AR$48,(U$5-1)*5+$B35,($A35-1)*5+4)="","",INDEX($E$9:$AR$48,(U$5-1)*5+$B35,($A35-1)*5+4))</f>
        <v>5</v>
      </c>
      <c r="V35" s="111" t="s">
        <v>306</v>
      </c>
      <c r="W35" s="110">
        <f>IF(INDEX($E$9:$AR$48,(W$5-1)*5+$B35,($A35-1)*5+2)="","",INDEX($E$9:$AR$48,(W$5-1)*5+$B35,($A35-1)*5+2))</f>
        <v>11</v>
      </c>
      <c r="X35" s="109">
        <f>IF(OR(T35="L",T35="W"),"",AD25)</f>
        <v>3</v>
      </c>
      <c r="Y35" s="113">
        <f>IF(AD30="W","L",IF(AD30="L","W",IF(AD30="","",AH30)))</f>
        <v>0</v>
      </c>
      <c r="Z35" s="112">
        <f>IF(INDEX($E$9:$AR$48,(Z$5-1)*5+$B35,($A35-1)*5+4)="","",INDEX($E$9:$AR$48,(Z$5-1)*5+$B35,($A35-1)*5+4))</f>
        <v>8</v>
      </c>
      <c r="AA35" s="111" t="s">
        <v>306</v>
      </c>
      <c r="AB35" s="110">
        <f>IF(INDEX($E$9:$AR$48,(AB$5-1)*5+$B35,($A35-1)*5+2)="","",INDEX($E$9:$AR$48,(AB$5-1)*5+$B35,($A35-1)*5+2))</f>
        <v>11</v>
      </c>
      <c r="AC35" s="109">
        <f>IF(OR(Y35="L",Y35="W"),"",AD30)</f>
        <v>3</v>
      </c>
      <c r="AD35" s="108"/>
      <c r="AE35" s="107"/>
      <c r="AF35" s="107"/>
      <c r="AG35" s="107"/>
      <c r="AH35" s="147"/>
      <c r="AI35" s="113">
        <f>IF(AJ34="","",IF(AJ34&gt;AL34,1,0)+IF(AJ35&gt;AL35,1,0)+IF(AJ36&gt;AL36,1,0)+IF(AJ37&gt;AL37,1,0)+IF(AJ38&gt;AL38,1,0))</f>
        <v>3</v>
      </c>
      <c r="AJ35" s="146">
        <v>9</v>
      </c>
      <c r="AK35" s="111" t="s">
        <v>306</v>
      </c>
      <c r="AL35" s="146">
        <v>11</v>
      </c>
      <c r="AM35" s="109">
        <f>IF(OR(AI35="L",AI35="W"),"",IF(AJ34="","",IF(AJ34&lt;AL34,1,0)+IF(AJ35&lt;AL35,1,0)+IF(AJ36&lt;AL36,1,0)+IF(AJ37&lt;AL37,1,0)+IF(AJ38&lt;AL38,1,0)))</f>
        <v>1</v>
      </c>
      <c r="AN35" s="113">
        <f>IF(AO34="","",IF(AO34&gt;AQ34,1,0)+IF(AO35&gt;AQ35,1,0)+IF(AO36&gt;AQ36,1,0)+IF(AO37&gt;AQ37,1,0)+IF(AO38&gt;AQ38,1,0))</f>
        <v>3</v>
      </c>
      <c r="AO35" s="146">
        <v>11</v>
      </c>
      <c r="AP35" s="111" t="s">
        <v>306</v>
      </c>
      <c r="AQ35" s="146">
        <v>9</v>
      </c>
      <c r="AR35" s="145">
        <f>IF(OR(AN35="L",AN35="W"),"",IF(AO34="","",IF(AO34&lt;AQ34,1,0)+IF(AO35&lt;AQ35,1,0)+IF(AO36&lt;AQ36,1,0)+IF(AO37&lt;AQ37,1,0)+IF(AO38&lt;AQ38,1,0)))</f>
        <v>1</v>
      </c>
      <c r="AS35" s="105"/>
      <c r="AT35" s="104"/>
      <c r="AU35" s="103"/>
      <c r="AV35" s="102"/>
      <c r="AW35" s="86"/>
    </row>
    <row r="36" spans="1:49" ht="12" customHeight="1" x14ac:dyDescent="0.2">
      <c r="A36" s="84">
        <f>A31+1</f>
        <v>6</v>
      </c>
      <c r="B36" s="84">
        <f>B31</f>
        <v>3</v>
      </c>
      <c r="C36" s="116"/>
      <c r="D36" s="117"/>
      <c r="E36" s="114"/>
      <c r="F36" s="112">
        <f>IF(INDEX($E$9:$AR$48,(F$5-1)*5+$B36,($A36-1)*5+4)="","",INDEX($E$9:$AR$48,(F$5-1)*5+$B36,($A36-1)*5+4))</f>
        <v>11</v>
      </c>
      <c r="G36" s="111" t="s">
        <v>306</v>
      </c>
      <c r="H36" s="110">
        <f>IF(INDEX($E$9:$AR$48,(H$5-1)*5+$B36,($A36-1)*5+2)="","",INDEX($E$9:$AR$48,(H$5-1)*5+$B36,($A36-1)*5+2))</f>
        <v>6</v>
      </c>
      <c r="I36" s="109"/>
      <c r="J36" s="113"/>
      <c r="K36" s="112">
        <f>IF(INDEX($E$9:$AR$48,(K$5-1)*5+$B36,($A36-1)*5+4)="","",INDEX($E$9:$AR$48,(K$5-1)*5+$B36,($A36-1)*5+4))</f>
        <v>11</v>
      </c>
      <c r="L36" s="111" t="s">
        <v>306</v>
      </c>
      <c r="M36" s="110">
        <f>IF(INDEX($E$9:$AR$48,(M$5-1)*5+$B36,($A36-1)*5+2)="","",INDEX($E$9:$AR$48,(M$5-1)*5+$B36,($A36-1)*5+2))</f>
        <v>9</v>
      </c>
      <c r="N36" s="109"/>
      <c r="O36" s="113"/>
      <c r="P36" s="112">
        <f>IF(INDEX($E$9:$AR$48,(P$5-1)*5+$B36,($A36-1)*5+4)="","",INDEX($E$9:$AR$48,(P$5-1)*5+$B36,($A36-1)*5+4))</f>
        <v>9</v>
      </c>
      <c r="Q36" s="111" t="s">
        <v>306</v>
      </c>
      <c r="R36" s="110">
        <f>IF(INDEX($E$9:$AR$48,(R$5-1)*5+$B36,($A36-1)*5+2)="","",INDEX($E$9:$AR$48,(R$5-1)*5+$B36,($A36-1)*5+2))</f>
        <v>11</v>
      </c>
      <c r="S36" s="109"/>
      <c r="T36" s="113"/>
      <c r="U36" s="112">
        <f>IF(INDEX($E$9:$AR$48,(U$5-1)*5+$B36,($A36-1)*5+4)="","",INDEX($E$9:$AR$48,(U$5-1)*5+$B36,($A36-1)*5+4))</f>
        <v>9</v>
      </c>
      <c r="V36" s="111" t="s">
        <v>306</v>
      </c>
      <c r="W36" s="110">
        <f>IF(INDEX($E$9:$AR$48,(W$5-1)*5+$B36,($A36-1)*5+2)="","",INDEX($E$9:$AR$48,(W$5-1)*5+$B36,($A36-1)*5+2))</f>
        <v>11</v>
      </c>
      <c r="X36" s="109"/>
      <c r="Y36" s="113"/>
      <c r="Z36" s="112">
        <f>IF(INDEX($E$9:$AR$48,(Z$5-1)*5+$B36,($A36-1)*5+4)="","",INDEX($E$9:$AR$48,(Z$5-1)*5+$B36,($A36-1)*5+4))</f>
        <v>9</v>
      </c>
      <c r="AA36" s="111" t="s">
        <v>306</v>
      </c>
      <c r="AB36" s="110">
        <f>IF(INDEX($E$9:$AR$48,(AB$5-1)*5+$B36,($A36-1)*5+2)="","",INDEX($E$9:$AR$48,(AB$5-1)*5+$B36,($A36-1)*5+2))</f>
        <v>11</v>
      </c>
      <c r="AC36" s="109"/>
      <c r="AD36" s="108"/>
      <c r="AE36" s="107"/>
      <c r="AF36" s="107"/>
      <c r="AG36" s="107"/>
      <c r="AH36" s="147"/>
      <c r="AI36" s="113"/>
      <c r="AJ36" s="146">
        <v>11</v>
      </c>
      <c r="AK36" s="111" t="s">
        <v>306</v>
      </c>
      <c r="AL36" s="146">
        <v>7</v>
      </c>
      <c r="AM36" s="109"/>
      <c r="AN36" s="113"/>
      <c r="AO36" s="146">
        <v>11</v>
      </c>
      <c r="AP36" s="111" t="s">
        <v>306</v>
      </c>
      <c r="AQ36" s="146">
        <v>9</v>
      </c>
      <c r="AR36" s="145"/>
      <c r="AS36" s="105"/>
      <c r="AT36" s="104"/>
      <c r="AU36" s="103"/>
      <c r="AV36" s="102"/>
      <c r="AW36" s="86"/>
    </row>
    <row r="37" spans="1:49" ht="12" customHeight="1" x14ac:dyDescent="0.2">
      <c r="A37" s="84">
        <f>A32+1</f>
        <v>6</v>
      </c>
      <c r="B37" s="84">
        <f>B32</f>
        <v>4</v>
      </c>
      <c r="C37" s="116"/>
      <c r="D37" s="153" t="s">
        <v>309</v>
      </c>
      <c r="E37" s="114"/>
      <c r="F37" s="112">
        <f>IF(INDEX($E$9:$AR$48,(F$5-1)*5+$B37,($A37-1)*5+4)="","",INDEX($E$9:$AR$48,(F$5-1)*5+$B37,($A37-1)*5+4))</f>
        <v>6</v>
      </c>
      <c r="G37" s="111" t="s">
        <v>306</v>
      </c>
      <c r="H37" s="110">
        <f>IF(INDEX($E$9:$AR$48,(H$5-1)*5+$B37,($A37-1)*5+2)="","",INDEX($E$9:$AR$48,(H$5-1)*5+$B37,($A37-1)*5+2))</f>
        <v>11</v>
      </c>
      <c r="I37" s="109"/>
      <c r="J37" s="113"/>
      <c r="K37" s="112">
        <f>IF(INDEX($E$9:$AR$48,(K$5-1)*5+$B37,($A37-1)*5+4)="","",INDEX($E$9:$AR$48,(K$5-1)*5+$B37,($A37-1)*5+4))</f>
        <v>16</v>
      </c>
      <c r="L37" s="111" t="s">
        <v>306</v>
      </c>
      <c r="M37" s="110">
        <f>IF(INDEX($E$9:$AR$48,(M$5-1)*5+$B37,($A37-1)*5+2)="","",INDEX($E$9:$AR$48,(M$5-1)*5+$B37,($A37-1)*5+2))</f>
        <v>14</v>
      </c>
      <c r="N37" s="109"/>
      <c r="O37" s="113"/>
      <c r="P37" s="112" t="str">
        <f>IF(INDEX($E$9:$AR$48,(P$5-1)*5+$B37,($A37-1)*5+4)="","",INDEX($E$9:$AR$48,(P$5-1)*5+$B37,($A37-1)*5+4))</f>
        <v/>
      </c>
      <c r="Q37" s="111" t="s">
        <v>306</v>
      </c>
      <c r="R37" s="110" t="str">
        <f>IF(INDEX($E$9:$AR$48,(R$5-1)*5+$B37,($A37-1)*5+2)="","",INDEX($E$9:$AR$48,(R$5-1)*5+$B37,($A37-1)*5+2))</f>
        <v/>
      </c>
      <c r="S37" s="109"/>
      <c r="T37" s="113"/>
      <c r="U37" s="112">
        <f>IF(INDEX($E$9:$AR$48,(U$5-1)*5+$B37,($A37-1)*5+4)="","",INDEX($E$9:$AR$48,(U$5-1)*5+$B37,($A37-1)*5+4))</f>
        <v>10</v>
      </c>
      <c r="V37" s="111" t="s">
        <v>306</v>
      </c>
      <c r="W37" s="110">
        <f>IF(INDEX($E$9:$AR$48,(W$5-1)*5+$B37,($A37-1)*5+2)="","",INDEX($E$9:$AR$48,(W$5-1)*5+$B37,($A37-1)*5+2))</f>
        <v>12</v>
      </c>
      <c r="X37" s="109"/>
      <c r="Y37" s="113"/>
      <c r="Z37" s="112" t="str">
        <f>IF(INDEX($E$9:$AR$48,(Z$5-1)*5+$B37,($A37-1)*5+4)="","",INDEX($E$9:$AR$48,(Z$5-1)*5+$B37,($A37-1)*5+4))</f>
        <v/>
      </c>
      <c r="AA37" s="111" t="s">
        <v>306</v>
      </c>
      <c r="AB37" s="110" t="str">
        <f>IF(INDEX($E$9:$AR$48,(AB$5-1)*5+$B37,($A37-1)*5+2)="","",INDEX($E$9:$AR$48,(AB$5-1)*5+$B37,($A37-1)*5+2))</f>
        <v/>
      </c>
      <c r="AC37" s="109"/>
      <c r="AD37" s="108"/>
      <c r="AE37" s="107"/>
      <c r="AF37" s="107"/>
      <c r="AG37" s="107"/>
      <c r="AH37" s="147"/>
      <c r="AI37" s="113"/>
      <c r="AJ37" s="146">
        <v>11</v>
      </c>
      <c r="AK37" s="111" t="s">
        <v>306</v>
      </c>
      <c r="AL37" s="146">
        <v>8</v>
      </c>
      <c r="AM37" s="109"/>
      <c r="AN37" s="113"/>
      <c r="AO37" s="146">
        <v>11</v>
      </c>
      <c r="AP37" s="111" t="s">
        <v>306</v>
      </c>
      <c r="AQ37" s="146">
        <v>9</v>
      </c>
      <c r="AR37" s="145"/>
      <c r="AS37" s="105"/>
      <c r="AT37" s="104"/>
      <c r="AU37" s="103"/>
      <c r="AV37" s="102"/>
      <c r="AW37" s="86"/>
    </row>
    <row r="38" spans="1:49" ht="12" customHeight="1" x14ac:dyDescent="0.2">
      <c r="A38" s="84">
        <f>A33+1</f>
        <v>6</v>
      </c>
      <c r="B38" s="84">
        <f>B33</f>
        <v>5</v>
      </c>
      <c r="C38" s="144"/>
      <c r="D38" s="152"/>
      <c r="E38" s="142"/>
      <c r="F38" s="141" t="str">
        <f>IF(INDEX($E$9:$AR$48,(F$5-1)*5+$B38,($A38-1)*5+4)="","",INDEX($E$9:$AR$48,(F$5-1)*5+$B38,($A38-1)*5+4))</f>
        <v/>
      </c>
      <c r="G38" s="134" t="s">
        <v>306</v>
      </c>
      <c r="H38" s="140" t="str">
        <f>IF(INDEX($E$9:$AR$48,(H$5-1)*5+$B38,($A38-1)*5+2)="","",INDEX($E$9:$AR$48,(H$5-1)*5+$B38,($A38-1)*5+2))</f>
        <v/>
      </c>
      <c r="I38" s="139"/>
      <c r="J38" s="135"/>
      <c r="K38" s="141">
        <f>IF(INDEX($E$9:$AR$48,(K$5-1)*5+$B38,($A38-1)*5+4)="","",INDEX($E$9:$AR$48,(K$5-1)*5+$B38,($A38-1)*5+4))</f>
        <v>11</v>
      </c>
      <c r="L38" s="134" t="s">
        <v>306</v>
      </c>
      <c r="M38" s="140">
        <f>IF(INDEX($E$9:$AR$48,(M$5-1)*5+$B38,($A38-1)*5+2)="","",INDEX($E$9:$AR$48,(M$5-1)*5+$B38,($A38-1)*5+2))</f>
        <v>6</v>
      </c>
      <c r="N38" s="139"/>
      <c r="O38" s="135"/>
      <c r="P38" s="141" t="str">
        <f>IF(INDEX($E$9:$AR$48,(P$5-1)*5+$B38,($A38-1)*5+4)="","",INDEX($E$9:$AR$48,(P$5-1)*5+$B38,($A38-1)*5+4))</f>
        <v/>
      </c>
      <c r="Q38" s="134" t="s">
        <v>306</v>
      </c>
      <c r="R38" s="140" t="str">
        <f>IF(INDEX($E$9:$AR$48,(R$5-1)*5+$B38,($A38-1)*5+2)="","",INDEX($E$9:$AR$48,(R$5-1)*5+$B38,($A38-1)*5+2))</f>
        <v/>
      </c>
      <c r="S38" s="139"/>
      <c r="T38" s="135"/>
      <c r="U38" s="141" t="str">
        <f>IF(INDEX($E$9:$AR$48,(U$5-1)*5+$B38,($A38-1)*5+4)="","",INDEX($E$9:$AR$48,(U$5-1)*5+$B38,($A38-1)*5+4))</f>
        <v/>
      </c>
      <c r="V38" s="134" t="s">
        <v>306</v>
      </c>
      <c r="W38" s="140" t="str">
        <f>IF(INDEX($E$9:$AR$48,(W$5-1)*5+$B38,($A38-1)*5+2)="","",INDEX($E$9:$AR$48,(W$5-1)*5+$B38,($A38-1)*5+2))</f>
        <v/>
      </c>
      <c r="X38" s="139"/>
      <c r="Y38" s="135"/>
      <c r="Z38" s="141" t="str">
        <f>IF(INDEX($E$9:$AR$48,(Z$5-1)*5+$B38,($A38-1)*5+4)="","",INDEX($E$9:$AR$48,(Z$5-1)*5+$B38,($A38-1)*5+4))</f>
        <v/>
      </c>
      <c r="AA38" s="134" t="s">
        <v>306</v>
      </c>
      <c r="AB38" s="140" t="str">
        <f>IF(INDEX($E$9:$AR$48,(AB$5-1)*5+$B38,($A38-1)*5+2)="","",INDEX($E$9:$AR$48,(AB$5-1)*5+$B38,($A38-1)*5+2))</f>
        <v/>
      </c>
      <c r="AC38" s="139"/>
      <c r="AD38" s="138"/>
      <c r="AE38" s="137"/>
      <c r="AF38" s="137"/>
      <c r="AG38" s="137"/>
      <c r="AH38" s="136"/>
      <c r="AI38" s="135"/>
      <c r="AJ38" s="133"/>
      <c r="AK38" s="134" t="s">
        <v>306</v>
      </c>
      <c r="AL38" s="133"/>
      <c r="AM38" s="139"/>
      <c r="AN38" s="135"/>
      <c r="AO38" s="133"/>
      <c r="AP38" s="134" t="s">
        <v>306</v>
      </c>
      <c r="AQ38" s="133"/>
      <c r="AR38" s="132"/>
      <c r="AS38" s="105"/>
      <c r="AT38" s="104"/>
      <c r="AU38" s="103"/>
      <c r="AV38" s="102"/>
      <c r="AW38" s="86"/>
    </row>
    <row r="39" spans="1:49" ht="12" customHeight="1" x14ac:dyDescent="0.2">
      <c r="A39" s="84">
        <f>A34+1</f>
        <v>7</v>
      </c>
      <c r="B39" s="84">
        <f>B34</f>
        <v>1</v>
      </c>
      <c r="C39" s="131">
        <v>7</v>
      </c>
      <c r="D39" s="130" t="s">
        <v>293</v>
      </c>
      <c r="E39" s="129" t="str">
        <f>IF(AI9="","",IF(AI9="○","×","○"))</f>
        <v>×</v>
      </c>
      <c r="F39" s="128">
        <f>IF(INDEX($E$9:$AR$48,(F$5-1)*5+$B39,($A39-1)*5+4)="","",INDEX($E$9:$AR$48,(F$5-1)*5+$B39,($A39-1)*5+4))</f>
        <v>7</v>
      </c>
      <c r="G39" s="127" t="s">
        <v>306</v>
      </c>
      <c r="H39" s="126">
        <f>IF(INDEX($E$9:$AR$48,(H$5-1)*5+$B39,($A39-1)*5+2)="","",INDEX($E$9:$AR$48,(H$5-1)*5+$B39,($A39-1)*5+2))</f>
        <v>11</v>
      </c>
      <c r="I39" s="125"/>
      <c r="J39" s="129" t="str">
        <f>IF(AI14="","",IF(AI14="○","×","○"))</f>
        <v>×</v>
      </c>
      <c r="K39" s="128">
        <f>IF(INDEX($E$9:$AR$48,(K$5-1)*5+$B39,($A39-1)*5+4)="","",INDEX($E$9:$AR$48,(K$5-1)*5+$B39,($A39-1)*5+4))</f>
        <v>5</v>
      </c>
      <c r="L39" s="127" t="s">
        <v>306</v>
      </c>
      <c r="M39" s="126">
        <f>IF(INDEX($E$9:$AR$48,(M$5-1)*5+$B39,($A39-1)*5+2)="","",INDEX($E$9:$AR$48,(M$5-1)*5+$B39,($A39-1)*5+2))</f>
        <v>11</v>
      </c>
      <c r="N39" s="125"/>
      <c r="O39" s="129" t="str">
        <f>IF(AI19="","",IF(AI19="○","×","○"))</f>
        <v>×</v>
      </c>
      <c r="P39" s="128">
        <f>IF(INDEX($E$9:$AR$48,(P$5-1)*5+$B39,($A39-1)*5+4)="","",INDEX($E$9:$AR$48,(P$5-1)*5+$B39,($A39-1)*5+4))</f>
        <v>7</v>
      </c>
      <c r="Q39" s="127" t="s">
        <v>306</v>
      </c>
      <c r="R39" s="126">
        <f>IF(INDEX($E$9:$AR$48,(R$5-1)*5+$B39,($A39-1)*5+2)="","",INDEX($E$9:$AR$48,(R$5-1)*5+$B39,($A39-1)*5+2))</f>
        <v>11</v>
      </c>
      <c r="S39" s="125"/>
      <c r="T39" s="129" t="str">
        <f>IF(AI24="","",IF(AI24="○","×","○"))</f>
        <v>×</v>
      </c>
      <c r="U39" s="128">
        <f>IF(INDEX($E$9:$AR$48,(U$5-1)*5+$B39,($A39-1)*5+4)="","",INDEX($E$9:$AR$48,(U$5-1)*5+$B39,($A39-1)*5+4))</f>
        <v>6</v>
      </c>
      <c r="V39" s="127" t="s">
        <v>306</v>
      </c>
      <c r="W39" s="126">
        <f>IF(INDEX($E$9:$AR$48,(W$5-1)*5+$B39,($A39-1)*5+2)="","",INDEX($E$9:$AR$48,(W$5-1)*5+$B39,($A39-1)*5+2))</f>
        <v>11</v>
      </c>
      <c r="X39" s="125"/>
      <c r="Y39" s="129" t="str">
        <f>IF(AI29="","",IF(AI29="○","×","○"))</f>
        <v>×</v>
      </c>
      <c r="Z39" s="128">
        <f>IF(INDEX($E$9:$AR$48,(Z$5-1)*5+$B39,($A39-1)*5+4)="","",INDEX($E$9:$AR$48,(Z$5-1)*5+$B39,($A39-1)*5+4))</f>
        <v>3</v>
      </c>
      <c r="AA39" s="127" t="s">
        <v>306</v>
      </c>
      <c r="AB39" s="126">
        <f>IF(INDEX($E$9:$AR$48,(AB$5-1)*5+$B39,($A39-1)*5+2)="","",INDEX($E$9:$AR$48,(AB$5-1)*5+$B39,($A39-1)*5+2))</f>
        <v>11</v>
      </c>
      <c r="AC39" s="125"/>
      <c r="AD39" s="129" t="str">
        <f>IF(AI34="","",IF(AI34="○","×","○"))</f>
        <v>×</v>
      </c>
      <c r="AE39" s="128">
        <f>IF(INDEX($E$9:$AR$48,(AE$5-1)*5+$B39,($A39-1)*5+4)="","",INDEX($E$9:$AR$48,(AE$5-1)*5+$B39,($A39-1)*5+4))</f>
        <v>5</v>
      </c>
      <c r="AF39" s="127" t="s">
        <v>306</v>
      </c>
      <c r="AG39" s="126">
        <f>IF(INDEX($E$9:$AR$48,(AG$5-1)*5+$B39,($A39-1)*5+2)="","",INDEX($E$9:$AR$48,(AG$5-1)*5+$B39,($A39-1)*5+2))</f>
        <v>11</v>
      </c>
      <c r="AH39" s="125"/>
      <c r="AI39" s="124" t="str">
        <f>IF(AI40="","",IF(AI40&gt;AM40,"○","×"))</f>
        <v/>
      </c>
      <c r="AJ39" s="123"/>
      <c r="AK39" s="123"/>
      <c r="AL39" s="123"/>
      <c r="AM39" s="151"/>
      <c r="AN39" s="129" t="str">
        <f>IF(AN40="","",IF(AN40="W","○",IF(AN40="L","×",IF(AN40&gt;AR40,"○","×"))))</f>
        <v>×</v>
      </c>
      <c r="AO39" s="149">
        <v>12</v>
      </c>
      <c r="AP39" s="150" t="s">
        <v>306</v>
      </c>
      <c r="AQ39" s="149">
        <v>14</v>
      </c>
      <c r="AR39" s="148"/>
      <c r="AS39" s="121">
        <f>IF($D39="","",COUNTIF($E39:$AR43,"○"))</f>
        <v>0</v>
      </c>
      <c r="AT39" s="120">
        <f>IF($D39="","",COUNTIF($E39:$AR43,"×"))</f>
        <v>7</v>
      </c>
      <c r="AU39" s="119">
        <f>IF($D39="","",AS39*2+AT39)</f>
        <v>7</v>
      </c>
      <c r="AV39" s="118">
        <f>IF($D39="","",RANK(AU39,$AU$9:$AU$48))</f>
        <v>8</v>
      </c>
      <c r="AW39" s="86"/>
    </row>
    <row r="40" spans="1:49" ht="12" customHeight="1" x14ac:dyDescent="0.2">
      <c r="A40" s="84">
        <f>A35+1</f>
        <v>7</v>
      </c>
      <c r="B40" s="84">
        <f>B35</f>
        <v>2</v>
      </c>
      <c r="C40" s="116"/>
      <c r="D40" s="117"/>
      <c r="E40" s="114">
        <f>IF(AI10="W","L",IF(AI10="L","W",IF(AI10="","",AM10)))</f>
        <v>0</v>
      </c>
      <c r="F40" s="112">
        <f>IF(INDEX($E$9:$AR$48,(F$5-1)*5+$B40,($A40-1)*5+4)="","",INDEX($E$9:$AR$48,(F$5-1)*5+$B40,($A40-1)*5+4))</f>
        <v>6</v>
      </c>
      <c r="G40" s="111" t="s">
        <v>306</v>
      </c>
      <c r="H40" s="110">
        <f>IF(INDEX($E$9:$AR$48,(H$5-1)*5+$B40,($A40-1)*5+2)="","",INDEX($E$9:$AR$48,(H$5-1)*5+$B40,($A40-1)*5+2))</f>
        <v>11</v>
      </c>
      <c r="I40" s="109">
        <f>IF(OR(E40="L",E40="W"),"",AI10)</f>
        <v>3</v>
      </c>
      <c r="J40" s="113">
        <f>IF(AI15="W","L",IF(AI15="L","W",IF(AI15="","",AM15)))</f>
        <v>0</v>
      </c>
      <c r="K40" s="112">
        <f>IF(INDEX($E$9:$AR$48,(K$5-1)*5+$B40,($A40-1)*5+4)="","",INDEX($E$9:$AR$48,(K$5-1)*5+$B40,($A40-1)*5+4))</f>
        <v>4</v>
      </c>
      <c r="L40" s="111" t="s">
        <v>306</v>
      </c>
      <c r="M40" s="110">
        <f>IF(INDEX($E$9:$AR$48,(M$5-1)*5+$B40,($A40-1)*5+2)="","",INDEX($E$9:$AR$48,(M$5-1)*5+$B40,($A40-1)*5+2))</f>
        <v>11</v>
      </c>
      <c r="N40" s="109">
        <f>IF(OR(J40="L",J40="W"),"",AI15)</f>
        <v>3</v>
      </c>
      <c r="O40" s="113">
        <f>IF(AI20="W","L",IF(AI20="L","W",IF(AI20="","",AM20)))</f>
        <v>0</v>
      </c>
      <c r="P40" s="112">
        <f>IF(INDEX($E$9:$AR$48,(P$5-1)*5+$B40,($A40-1)*5+4)="","",INDEX($E$9:$AR$48,(P$5-1)*5+$B40,($A40-1)*5+4))</f>
        <v>6</v>
      </c>
      <c r="Q40" s="111" t="s">
        <v>306</v>
      </c>
      <c r="R40" s="110">
        <f>IF(INDEX($E$9:$AR$48,(R$5-1)*5+$B40,($A40-1)*5+2)="","",INDEX($E$9:$AR$48,(R$5-1)*5+$B40,($A40-1)*5+2))</f>
        <v>11</v>
      </c>
      <c r="S40" s="109">
        <f>IF(OR(O40="L",O40="W"),"",AI20)</f>
        <v>3</v>
      </c>
      <c r="T40" s="113">
        <f>IF(AI25="W","L",IF(AI25="L","W",IF(AI25="","",AM25)))</f>
        <v>0</v>
      </c>
      <c r="U40" s="112">
        <f>IF(INDEX($E$9:$AR$48,(U$5-1)*5+$B40,($A40-1)*5+4)="","",INDEX($E$9:$AR$48,(U$5-1)*5+$B40,($A40-1)*5+4))</f>
        <v>3</v>
      </c>
      <c r="V40" s="111" t="s">
        <v>306</v>
      </c>
      <c r="W40" s="110">
        <f>IF(INDEX($E$9:$AR$48,(W$5-1)*5+$B40,($A40-1)*5+2)="","",INDEX($E$9:$AR$48,(W$5-1)*5+$B40,($A40-1)*5+2))</f>
        <v>11</v>
      </c>
      <c r="X40" s="109">
        <f>IF(OR(T40="L",T40="W"),"",AI25)</f>
        <v>3</v>
      </c>
      <c r="Y40" s="113">
        <f>IF(AI30="W","L",IF(AI30="L","W",IF(AI30="","",AM30)))</f>
        <v>1</v>
      </c>
      <c r="Z40" s="112">
        <f>IF(INDEX($E$9:$AR$48,(Z$5-1)*5+$B40,($A40-1)*5+4)="","",INDEX($E$9:$AR$48,(Z$5-1)*5+$B40,($A40-1)*5+4))</f>
        <v>11</v>
      </c>
      <c r="AA40" s="111" t="s">
        <v>306</v>
      </c>
      <c r="AB40" s="110">
        <f>IF(INDEX($E$9:$AR$48,(AB$5-1)*5+$B40,($A40-1)*5+2)="","",INDEX($E$9:$AR$48,(AB$5-1)*5+$B40,($A40-1)*5+2))</f>
        <v>9</v>
      </c>
      <c r="AC40" s="109">
        <f>IF(OR(Y40="L",Y40="W"),"",AI30)</f>
        <v>3</v>
      </c>
      <c r="AD40" s="113">
        <f>IF(AI35="W","L",IF(AI35="L","W",IF(AI35="","",AM35)))</f>
        <v>1</v>
      </c>
      <c r="AE40" s="112">
        <f>IF(INDEX($E$9:$AR$48,(AE$5-1)*5+$B40,($A40-1)*5+4)="","",INDEX($E$9:$AR$48,(AE$5-1)*5+$B40,($A40-1)*5+4))</f>
        <v>11</v>
      </c>
      <c r="AF40" s="111" t="s">
        <v>306</v>
      </c>
      <c r="AG40" s="110">
        <f>IF(INDEX($E$9:$AR$48,(AG$5-1)*5+$B40,($A40-1)*5+2)="","",INDEX($E$9:$AR$48,(AG$5-1)*5+$B40,($A40-1)*5+2))</f>
        <v>9</v>
      </c>
      <c r="AH40" s="109">
        <f>IF(OR(AD40="L",AD40="W"),"",AI35)</f>
        <v>3</v>
      </c>
      <c r="AI40" s="108"/>
      <c r="AJ40" s="107"/>
      <c r="AK40" s="107"/>
      <c r="AL40" s="107"/>
      <c r="AM40" s="147"/>
      <c r="AN40" s="113">
        <f>IF(AO39="","",IF(AO39&gt;AQ39,1,0)+IF(AO40&gt;AQ40,1,0)+IF(AO41&gt;AQ41,1,0)+IF(AO42&gt;AQ42,1,0)+IF(AO43&gt;AQ43,1,0))</f>
        <v>0</v>
      </c>
      <c r="AO40" s="146">
        <v>6</v>
      </c>
      <c r="AP40" s="111" t="s">
        <v>306</v>
      </c>
      <c r="AQ40" s="146">
        <v>11</v>
      </c>
      <c r="AR40" s="145">
        <f>IF(OR(AN40="L",AN40="W"),"",IF(AO39="","",IF(AO39&lt;AQ39,1,0)+IF(AO40&lt;AQ40,1,0)+IF(AO41&lt;AQ41,1,0)+IF(AO42&lt;AQ42,1,0)+IF(AO43&lt;AQ43,1,0)))</f>
        <v>3</v>
      </c>
      <c r="AS40" s="105"/>
      <c r="AT40" s="104"/>
      <c r="AU40" s="103"/>
      <c r="AV40" s="102"/>
      <c r="AW40" s="86"/>
    </row>
    <row r="41" spans="1:49" ht="12" customHeight="1" x14ac:dyDescent="0.2">
      <c r="A41" s="84">
        <f>A36+1</f>
        <v>7</v>
      </c>
      <c r="B41" s="84">
        <f>B36</f>
        <v>3</v>
      </c>
      <c r="C41" s="116"/>
      <c r="D41" s="117"/>
      <c r="E41" s="114"/>
      <c r="F41" s="112">
        <f>IF(INDEX($E$9:$AR$48,(F$5-1)*5+$B41,($A41-1)*5+4)="","",INDEX($E$9:$AR$48,(F$5-1)*5+$B41,($A41-1)*5+4))</f>
        <v>8</v>
      </c>
      <c r="G41" s="111" t="s">
        <v>306</v>
      </c>
      <c r="H41" s="110">
        <f>IF(INDEX($E$9:$AR$48,(H$5-1)*5+$B41,($A41-1)*5+2)="","",INDEX($E$9:$AR$48,(H$5-1)*5+$B41,($A41-1)*5+2))</f>
        <v>11</v>
      </c>
      <c r="I41" s="109"/>
      <c r="J41" s="113"/>
      <c r="K41" s="112">
        <f>IF(INDEX($E$9:$AR$48,(K$5-1)*5+$B41,($A41-1)*5+4)="","",INDEX($E$9:$AR$48,(K$5-1)*5+$B41,($A41-1)*5+4))</f>
        <v>8</v>
      </c>
      <c r="L41" s="111" t="s">
        <v>306</v>
      </c>
      <c r="M41" s="110">
        <f>IF(INDEX($E$9:$AR$48,(M$5-1)*5+$B41,($A41-1)*5+2)="","",INDEX($E$9:$AR$48,(M$5-1)*5+$B41,($A41-1)*5+2))</f>
        <v>11</v>
      </c>
      <c r="N41" s="109"/>
      <c r="O41" s="113"/>
      <c r="P41" s="112">
        <f>IF(INDEX($E$9:$AR$48,(P$5-1)*5+$B41,($A41-1)*5+4)="","",INDEX($E$9:$AR$48,(P$5-1)*5+$B41,($A41-1)*5+4))</f>
        <v>6</v>
      </c>
      <c r="Q41" s="111" t="s">
        <v>306</v>
      </c>
      <c r="R41" s="110">
        <f>IF(INDEX($E$9:$AR$48,(R$5-1)*5+$B41,($A41-1)*5+2)="","",INDEX($E$9:$AR$48,(R$5-1)*5+$B41,($A41-1)*5+2))</f>
        <v>11</v>
      </c>
      <c r="S41" s="109"/>
      <c r="T41" s="113"/>
      <c r="U41" s="112">
        <f>IF(INDEX($E$9:$AR$48,(U$5-1)*5+$B41,($A41-1)*5+4)="","",INDEX($E$9:$AR$48,(U$5-1)*5+$B41,($A41-1)*5+4))</f>
        <v>1</v>
      </c>
      <c r="V41" s="111" t="s">
        <v>306</v>
      </c>
      <c r="W41" s="110">
        <f>IF(INDEX($E$9:$AR$48,(W$5-1)*5+$B41,($A41-1)*5+2)="","",INDEX($E$9:$AR$48,(W$5-1)*5+$B41,($A41-1)*5+2))</f>
        <v>11</v>
      </c>
      <c r="X41" s="109"/>
      <c r="Y41" s="113"/>
      <c r="Z41" s="112">
        <f>IF(INDEX($E$9:$AR$48,(Z$5-1)*5+$B41,($A41-1)*5+4)="","",INDEX($E$9:$AR$48,(Z$5-1)*5+$B41,($A41-1)*5+4))</f>
        <v>8</v>
      </c>
      <c r="AA41" s="111" t="s">
        <v>306</v>
      </c>
      <c r="AB41" s="110">
        <f>IF(INDEX($E$9:$AR$48,(AB$5-1)*5+$B41,($A41-1)*5+2)="","",INDEX($E$9:$AR$48,(AB$5-1)*5+$B41,($A41-1)*5+2))</f>
        <v>11</v>
      </c>
      <c r="AC41" s="109"/>
      <c r="AD41" s="113"/>
      <c r="AE41" s="112">
        <f>IF(INDEX($E$9:$AR$48,(AE$5-1)*5+$B41,($A41-1)*5+4)="","",INDEX($E$9:$AR$48,(AE$5-1)*5+$B41,($A41-1)*5+4))</f>
        <v>7</v>
      </c>
      <c r="AF41" s="111" t="s">
        <v>306</v>
      </c>
      <c r="AG41" s="110">
        <f>IF(INDEX($E$9:$AR$48,(AG$5-1)*5+$B41,($A41-1)*5+2)="","",INDEX($E$9:$AR$48,(AG$5-1)*5+$B41,($A41-1)*5+2))</f>
        <v>11</v>
      </c>
      <c r="AH41" s="109"/>
      <c r="AI41" s="108"/>
      <c r="AJ41" s="107"/>
      <c r="AK41" s="107"/>
      <c r="AL41" s="107"/>
      <c r="AM41" s="147"/>
      <c r="AN41" s="113"/>
      <c r="AO41" s="146">
        <v>5</v>
      </c>
      <c r="AP41" s="111" t="s">
        <v>306</v>
      </c>
      <c r="AQ41" s="146">
        <v>11</v>
      </c>
      <c r="AR41" s="145"/>
      <c r="AS41" s="105"/>
      <c r="AT41" s="104"/>
      <c r="AU41" s="103"/>
      <c r="AV41" s="102"/>
      <c r="AW41" s="86"/>
    </row>
    <row r="42" spans="1:49" ht="12" customHeight="1" x14ac:dyDescent="0.2">
      <c r="A42" s="84">
        <f>A37+1</f>
        <v>7</v>
      </c>
      <c r="B42" s="84">
        <f>B37</f>
        <v>4</v>
      </c>
      <c r="C42" s="116"/>
      <c r="D42" s="115" t="s">
        <v>308</v>
      </c>
      <c r="E42" s="114"/>
      <c r="F42" s="112" t="str">
        <f>IF(INDEX($E$9:$AR$48,(F$5-1)*5+$B42,($A42-1)*5+4)="","",INDEX($E$9:$AR$48,(F$5-1)*5+$B42,($A42-1)*5+4))</f>
        <v/>
      </c>
      <c r="G42" s="111" t="s">
        <v>306</v>
      </c>
      <c r="H42" s="110" t="str">
        <f>IF(INDEX($E$9:$AR$48,(H$5-1)*5+$B42,($A42-1)*5+2)="","",INDEX($E$9:$AR$48,(H$5-1)*5+$B42,($A42-1)*5+2))</f>
        <v/>
      </c>
      <c r="I42" s="109"/>
      <c r="J42" s="113"/>
      <c r="K42" s="112" t="str">
        <f>IF(INDEX($E$9:$AR$48,(K$5-1)*5+$B42,($A42-1)*5+4)="","",INDEX($E$9:$AR$48,(K$5-1)*5+$B42,($A42-1)*5+4))</f>
        <v/>
      </c>
      <c r="L42" s="111" t="s">
        <v>306</v>
      </c>
      <c r="M42" s="110" t="str">
        <f>IF(INDEX($E$9:$AR$48,(M$5-1)*5+$B42,($A42-1)*5+2)="","",INDEX($E$9:$AR$48,(M$5-1)*5+$B42,($A42-1)*5+2))</f>
        <v/>
      </c>
      <c r="N42" s="109"/>
      <c r="O42" s="113"/>
      <c r="P42" s="112" t="str">
        <f>IF(INDEX($E$9:$AR$48,(P$5-1)*5+$B42,($A42-1)*5+4)="","",INDEX($E$9:$AR$48,(P$5-1)*5+$B42,($A42-1)*5+4))</f>
        <v/>
      </c>
      <c r="Q42" s="111" t="s">
        <v>306</v>
      </c>
      <c r="R42" s="110" t="str">
        <f>IF(INDEX($E$9:$AR$48,(R$5-1)*5+$B42,($A42-1)*5+2)="","",INDEX($E$9:$AR$48,(R$5-1)*5+$B42,($A42-1)*5+2))</f>
        <v/>
      </c>
      <c r="S42" s="109"/>
      <c r="T42" s="113"/>
      <c r="U42" s="112" t="str">
        <f>IF(INDEX($E$9:$AR$48,(U$5-1)*5+$B42,($A42-1)*5+4)="","",INDEX($E$9:$AR$48,(U$5-1)*5+$B42,($A42-1)*5+4))</f>
        <v/>
      </c>
      <c r="V42" s="111" t="s">
        <v>306</v>
      </c>
      <c r="W42" s="110" t="str">
        <f>IF(INDEX($E$9:$AR$48,(W$5-1)*5+$B42,($A42-1)*5+2)="","",INDEX($E$9:$AR$48,(W$5-1)*5+$B42,($A42-1)*5+2))</f>
        <v/>
      </c>
      <c r="X42" s="109"/>
      <c r="Y42" s="113"/>
      <c r="Z42" s="112">
        <f>IF(INDEX($E$9:$AR$48,(Z$5-1)*5+$B42,($A42-1)*5+4)="","",INDEX($E$9:$AR$48,(Z$5-1)*5+$B42,($A42-1)*5+4))</f>
        <v>4</v>
      </c>
      <c r="AA42" s="111" t="s">
        <v>306</v>
      </c>
      <c r="AB42" s="110">
        <f>IF(INDEX($E$9:$AR$48,(AB$5-1)*5+$B42,($A42-1)*5+2)="","",INDEX($E$9:$AR$48,(AB$5-1)*5+$B42,($A42-1)*5+2))</f>
        <v>11</v>
      </c>
      <c r="AC42" s="109"/>
      <c r="AD42" s="113"/>
      <c r="AE42" s="112">
        <f>IF(INDEX($E$9:$AR$48,(AE$5-1)*5+$B42,($A42-1)*5+4)="","",INDEX($E$9:$AR$48,(AE$5-1)*5+$B42,($A42-1)*5+4))</f>
        <v>8</v>
      </c>
      <c r="AF42" s="111" t="s">
        <v>306</v>
      </c>
      <c r="AG42" s="110">
        <f>IF(INDEX($E$9:$AR$48,(AG$5-1)*5+$B42,($A42-1)*5+2)="","",INDEX($E$9:$AR$48,(AG$5-1)*5+$B42,($A42-1)*5+2))</f>
        <v>11</v>
      </c>
      <c r="AH42" s="109"/>
      <c r="AI42" s="108"/>
      <c r="AJ42" s="107"/>
      <c r="AK42" s="107"/>
      <c r="AL42" s="107"/>
      <c r="AM42" s="147"/>
      <c r="AN42" s="113"/>
      <c r="AO42" s="146"/>
      <c r="AP42" s="111" t="s">
        <v>306</v>
      </c>
      <c r="AQ42" s="146"/>
      <c r="AR42" s="145"/>
      <c r="AS42" s="105"/>
      <c r="AT42" s="104"/>
      <c r="AU42" s="103"/>
      <c r="AV42" s="102"/>
      <c r="AW42" s="86"/>
    </row>
    <row r="43" spans="1:49" ht="12" customHeight="1" x14ac:dyDescent="0.2">
      <c r="A43" s="84">
        <f>A38+1</f>
        <v>7</v>
      </c>
      <c r="B43" s="84">
        <f>B38</f>
        <v>5</v>
      </c>
      <c r="C43" s="144"/>
      <c r="D43" s="143"/>
      <c r="E43" s="142"/>
      <c r="F43" s="141" t="str">
        <f>IF(INDEX($E$9:$AR$48,(F$5-1)*5+$B43,($A43-1)*5+4)="","",INDEX($E$9:$AR$48,(F$5-1)*5+$B43,($A43-1)*5+4))</f>
        <v/>
      </c>
      <c r="G43" s="134" t="s">
        <v>306</v>
      </c>
      <c r="H43" s="140" t="str">
        <f>IF(INDEX($E$9:$AR$48,(H$5-1)*5+$B43,($A43-1)*5+2)="","",INDEX($E$9:$AR$48,(H$5-1)*5+$B43,($A43-1)*5+2))</f>
        <v/>
      </c>
      <c r="I43" s="139"/>
      <c r="J43" s="135"/>
      <c r="K43" s="141" t="str">
        <f>IF(INDEX($E$9:$AR$48,(K$5-1)*5+$B43,($A43-1)*5+4)="","",INDEX($E$9:$AR$48,(K$5-1)*5+$B43,($A43-1)*5+4))</f>
        <v/>
      </c>
      <c r="L43" s="134" t="s">
        <v>306</v>
      </c>
      <c r="M43" s="140" t="str">
        <f>IF(INDEX($E$9:$AR$48,(M$5-1)*5+$B43,($A43-1)*5+2)="","",INDEX($E$9:$AR$48,(M$5-1)*5+$B43,($A43-1)*5+2))</f>
        <v/>
      </c>
      <c r="N43" s="139"/>
      <c r="O43" s="135"/>
      <c r="P43" s="141" t="str">
        <f>IF(INDEX($E$9:$AR$48,(P$5-1)*5+$B43,($A43-1)*5+4)="","",INDEX($E$9:$AR$48,(P$5-1)*5+$B43,($A43-1)*5+4))</f>
        <v/>
      </c>
      <c r="Q43" s="134" t="s">
        <v>306</v>
      </c>
      <c r="R43" s="140" t="str">
        <f>IF(INDEX($E$9:$AR$48,(R$5-1)*5+$B43,($A43-1)*5+2)="","",INDEX($E$9:$AR$48,(R$5-1)*5+$B43,($A43-1)*5+2))</f>
        <v/>
      </c>
      <c r="S43" s="139"/>
      <c r="T43" s="135"/>
      <c r="U43" s="141" t="str">
        <f>IF(INDEX($E$9:$AR$48,(U$5-1)*5+$B43,($A43-1)*5+4)="","",INDEX($E$9:$AR$48,(U$5-1)*5+$B43,($A43-1)*5+4))</f>
        <v/>
      </c>
      <c r="V43" s="134" t="s">
        <v>306</v>
      </c>
      <c r="W43" s="140" t="str">
        <f>IF(INDEX($E$9:$AR$48,(W$5-1)*5+$B43,($A43-1)*5+2)="","",INDEX($E$9:$AR$48,(W$5-1)*5+$B43,($A43-1)*5+2))</f>
        <v/>
      </c>
      <c r="X43" s="139"/>
      <c r="Y43" s="135"/>
      <c r="Z43" s="141" t="str">
        <f>IF(INDEX($E$9:$AR$48,(Z$5-1)*5+$B43,($A43-1)*5+4)="","",INDEX($E$9:$AR$48,(Z$5-1)*5+$B43,($A43-1)*5+4))</f>
        <v/>
      </c>
      <c r="AA43" s="134" t="s">
        <v>306</v>
      </c>
      <c r="AB43" s="140" t="str">
        <f>IF(INDEX($E$9:$AR$48,(AB$5-1)*5+$B43,($A43-1)*5+2)="","",INDEX($E$9:$AR$48,(AB$5-1)*5+$B43,($A43-1)*5+2))</f>
        <v/>
      </c>
      <c r="AC43" s="139"/>
      <c r="AD43" s="135"/>
      <c r="AE43" s="141" t="str">
        <f>IF(INDEX($E$9:$AR$48,(AE$5-1)*5+$B43,($A43-1)*5+4)="","",INDEX($E$9:$AR$48,(AE$5-1)*5+$B43,($A43-1)*5+4))</f>
        <v/>
      </c>
      <c r="AF43" s="134" t="s">
        <v>306</v>
      </c>
      <c r="AG43" s="140" t="str">
        <f>IF(INDEX($E$9:$AR$48,(AG$5-1)*5+$B43,($A43-1)*5+2)="","",INDEX($E$9:$AR$48,(AG$5-1)*5+$B43,($A43-1)*5+2))</f>
        <v/>
      </c>
      <c r="AH43" s="139"/>
      <c r="AI43" s="138"/>
      <c r="AJ43" s="137"/>
      <c r="AK43" s="137"/>
      <c r="AL43" s="137"/>
      <c r="AM43" s="136"/>
      <c r="AN43" s="135"/>
      <c r="AO43" s="133"/>
      <c r="AP43" s="134" t="s">
        <v>306</v>
      </c>
      <c r="AQ43" s="133"/>
      <c r="AR43" s="132"/>
      <c r="AS43" s="105"/>
      <c r="AT43" s="104"/>
      <c r="AU43" s="103"/>
      <c r="AV43" s="102"/>
      <c r="AW43" s="86"/>
    </row>
    <row r="44" spans="1:49" ht="12" customHeight="1" x14ac:dyDescent="0.2">
      <c r="A44" s="84">
        <f>A39+1</f>
        <v>8</v>
      </c>
      <c r="B44" s="84">
        <f>B39</f>
        <v>1</v>
      </c>
      <c r="C44" s="131">
        <v>8</v>
      </c>
      <c r="D44" s="130" t="s">
        <v>286</v>
      </c>
      <c r="E44" s="129" t="str">
        <f>IF(AN9="","",IF(AN9="○","×","○"))</f>
        <v>×</v>
      </c>
      <c r="F44" s="128">
        <f>IF(INDEX($E$9:$AR$48,(F$5-1)*5+$B44,($A44-1)*5+4)="","",INDEX($E$9:$AR$48,(F$5-1)*5+$B44,($A44-1)*5+4))</f>
        <v>9</v>
      </c>
      <c r="G44" s="127" t="s">
        <v>306</v>
      </c>
      <c r="H44" s="126">
        <f>IF(INDEX($E$9:$AR$48,(H$5-1)*5+$B44,($A44-1)*5+2)="","",INDEX($E$9:$AR$48,(H$5-1)*5+$B44,($A44-1)*5+2))</f>
        <v>11</v>
      </c>
      <c r="I44" s="125"/>
      <c r="J44" s="129" t="str">
        <f>IF(AN14="","",IF(AN14="○","×","○"))</f>
        <v>×</v>
      </c>
      <c r="K44" s="128">
        <f>IF(INDEX($E$9:$AR$48,(K$5-1)*5+$B44,($A44-1)*5+4)="","",INDEX($E$9:$AR$48,(K$5-1)*5+$B44,($A44-1)*5+4))</f>
        <v>7</v>
      </c>
      <c r="L44" s="127" t="s">
        <v>306</v>
      </c>
      <c r="M44" s="126">
        <f>IF(INDEX($E$9:$AR$48,(M$5-1)*5+$B44,($A44-1)*5+2)="","",INDEX($E$9:$AR$48,(M$5-1)*5+$B44,($A44-1)*5+2))</f>
        <v>11</v>
      </c>
      <c r="N44" s="125"/>
      <c r="O44" s="129" t="str">
        <f>IF(AN19="","",IF(AN19="○","×","○"))</f>
        <v>×</v>
      </c>
      <c r="P44" s="128">
        <f>IF(INDEX($E$9:$AR$48,(P$5-1)*5+$B44,($A44-1)*5+4)="","",INDEX($E$9:$AR$48,(P$5-1)*5+$B44,($A44-1)*5+4))</f>
        <v>12</v>
      </c>
      <c r="Q44" s="127" t="s">
        <v>306</v>
      </c>
      <c r="R44" s="126">
        <f>IF(INDEX($E$9:$AR$48,(R$5-1)*5+$B44,($A44-1)*5+2)="","",INDEX($E$9:$AR$48,(R$5-1)*5+$B44,($A44-1)*5+2))</f>
        <v>10</v>
      </c>
      <c r="S44" s="125"/>
      <c r="T44" s="129" t="str">
        <f>IF(AN24="","",IF(AN24="○","×","○"))</f>
        <v>×</v>
      </c>
      <c r="U44" s="128">
        <f>IF(INDEX($E$9:$AR$48,(U$5-1)*5+$B44,($A44-1)*5+4)="","",INDEX($E$9:$AR$48,(U$5-1)*5+$B44,($A44-1)*5+4))</f>
        <v>4</v>
      </c>
      <c r="V44" s="127" t="s">
        <v>306</v>
      </c>
      <c r="W44" s="126">
        <f>IF(INDEX($E$9:$AR$48,(W$5-1)*5+$B44,($A44-1)*5+2)="","",INDEX($E$9:$AR$48,(W$5-1)*5+$B44,($A44-1)*5+2))</f>
        <v>11</v>
      </c>
      <c r="X44" s="125"/>
      <c r="Y44" s="129" t="str">
        <f>IF(AN29="","",IF(AN29="○","×","○"))</f>
        <v>×</v>
      </c>
      <c r="Z44" s="128">
        <f>IF(INDEX($E$9:$AR$48,(Z$5-1)*5+$B44,($A44-1)*5+4)="","",INDEX($E$9:$AR$48,(Z$5-1)*5+$B44,($A44-1)*5+4))</f>
        <v>11</v>
      </c>
      <c r="AA44" s="127" t="s">
        <v>306</v>
      </c>
      <c r="AB44" s="126">
        <f>IF(INDEX($E$9:$AR$48,(AB$5-1)*5+$B44,($A44-1)*5+2)="","",INDEX($E$9:$AR$48,(AB$5-1)*5+$B44,($A44-1)*5+2))</f>
        <v>13</v>
      </c>
      <c r="AC44" s="125"/>
      <c r="AD44" s="129" t="str">
        <f>IF(AN34="","",IF(AN34="○","×","○"))</f>
        <v>×</v>
      </c>
      <c r="AE44" s="128">
        <f>IF(INDEX($E$9:$AR$48,(AE$5-1)*5+$B44,($A44-1)*5+4)="","",INDEX($E$9:$AR$48,(AE$5-1)*5+$B44,($A44-1)*5+4))</f>
        <v>11</v>
      </c>
      <c r="AF44" s="127" t="s">
        <v>306</v>
      </c>
      <c r="AG44" s="126">
        <f>IF(INDEX($E$9:$AR$48,(AG$5-1)*5+$B44,($A44-1)*5+2)="","",INDEX($E$9:$AR$48,(AG$5-1)*5+$B44,($A44-1)*5+2))</f>
        <v>9</v>
      </c>
      <c r="AH44" s="125"/>
      <c r="AI44" s="129" t="str">
        <f>IF(AN39="","",IF(AN39="○","×","○"))</f>
        <v>○</v>
      </c>
      <c r="AJ44" s="128">
        <f>IF(INDEX($E$9:$AR$48,(AJ$5-1)*5+$B44,($A44-1)*5+4)="","",INDEX($E$9:$AR$48,(AJ$5-1)*5+$B44,($A44-1)*5+4))</f>
        <v>14</v>
      </c>
      <c r="AK44" s="127" t="s">
        <v>306</v>
      </c>
      <c r="AL44" s="126">
        <f>IF(INDEX($E$9:$AR$48,(AL$5-1)*5+$B44,($A44-1)*5+2)="","",INDEX($E$9:$AR$48,(AL$5-1)*5+$B44,($A44-1)*5+2))</f>
        <v>12</v>
      </c>
      <c r="AM44" s="125"/>
      <c r="AN44" s="124" t="str">
        <f>IF(AN45="","",IF(AN45&gt;AR45,"○","×"))</f>
        <v/>
      </c>
      <c r="AO44" s="123"/>
      <c r="AP44" s="123"/>
      <c r="AQ44" s="123"/>
      <c r="AR44" s="122"/>
      <c r="AS44" s="121">
        <f>IF($D44="","",COUNTIF($E44:$AR48,"○"))</f>
        <v>1</v>
      </c>
      <c r="AT44" s="120">
        <f>IF($D44="","",COUNTIF($E44:$AR48,"×"))</f>
        <v>6</v>
      </c>
      <c r="AU44" s="119">
        <f>IF($D44="","",AS44*2+AT44)</f>
        <v>8</v>
      </c>
      <c r="AV44" s="118">
        <f>IF($D44="","",RANK(AU44,$AU$9:$AU$48))</f>
        <v>7</v>
      </c>
      <c r="AW44" s="86"/>
    </row>
    <row r="45" spans="1:49" ht="12" customHeight="1" x14ac:dyDescent="0.2">
      <c r="A45" s="84">
        <f>A40+1</f>
        <v>8</v>
      </c>
      <c r="B45" s="84">
        <f>B40</f>
        <v>2</v>
      </c>
      <c r="C45" s="116"/>
      <c r="D45" s="117"/>
      <c r="E45" s="114">
        <f>IF(AN10="W","L",IF(AN10="L","W",IF(AN10="","",AR10)))</f>
        <v>1</v>
      </c>
      <c r="F45" s="112">
        <f>IF(INDEX($E$9:$AR$48,(F$5-1)*5+$B45,($A45-1)*5+4)="","",INDEX($E$9:$AR$48,(F$5-1)*5+$B45,($A45-1)*5+4))</f>
        <v>12</v>
      </c>
      <c r="G45" s="111" t="s">
        <v>306</v>
      </c>
      <c r="H45" s="110">
        <f>IF(INDEX($E$9:$AR$48,(H$5-1)*5+$B45,($A45-1)*5+2)="","",INDEX($E$9:$AR$48,(H$5-1)*5+$B45,($A45-1)*5+2))</f>
        <v>10</v>
      </c>
      <c r="I45" s="109">
        <f>IF(OR(E45="L",E45="W"),"",AN10)</f>
        <v>3</v>
      </c>
      <c r="J45" s="113">
        <f>IF(AN15="W","L",IF(AN15="L","W",IF(AN15="","",AR15)))</f>
        <v>0</v>
      </c>
      <c r="K45" s="112">
        <f>IF(INDEX($E$9:$AR$48,(K$5-1)*5+$B45,($A45-1)*5+4)="","",INDEX($E$9:$AR$48,(K$5-1)*5+$B45,($A45-1)*5+4))</f>
        <v>9</v>
      </c>
      <c r="L45" s="111" t="s">
        <v>306</v>
      </c>
      <c r="M45" s="110">
        <f>IF(INDEX($E$9:$AR$48,(M$5-1)*5+$B45,($A45-1)*5+2)="","",INDEX($E$9:$AR$48,(M$5-1)*5+$B45,($A45-1)*5+2))</f>
        <v>11</v>
      </c>
      <c r="N45" s="109">
        <f>IF(OR(J45="L",J45="W"),"",AN15)</f>
        <v>3</v>
      </c>
      <c r="O45" s="113">
        <f>IF(AN20="W","L",IF(AN20="L","W",IF(AN20="","",AR20)))</f>
        <v>1</v>
      </c>
      <c r="P45" s="112">
        <f>IF(INDEX($E$9:$AR$48,(P$5-1)*5+$B45,($A45-1)*5+4)="","",INDEX($E$9:$AR$48,(P$5-1)*5+$B45,($A45-1)*5+4))</f>
        <v>5</v>
      </c>
      <c r="Q45" s="111" t="s">
        <v>306</v>
      </c>
      <c r="R45" s="110">
        <f>IF(INDEX($E$9:$AR$48,(R$5-1)*5+$B45,($A45-1)*5+2)="","",INDEX($E$9:$AR$48,(R$5-1)*5+$B45,($A45-1)*5+2))</f>
        <v>11</v>
      </c>
      <c r="S45" s="109">
        <f>IF(OR(O45="L",O45="W"),"",AN20)</f>
        <v>3</v>
      </c>
      <c r="T45" s="113">
        <f>IF(AN25="W","L",IF(AN25="L","W",IF(AN25="","",AR25)))</f>
        <v>1</v>
      </c>
      <c r="U45" s="112">
        <f>IF(INDEX($E$9:$AR$48,(U$5-1)*5+$B45,($A45-1)*5+4)="","",INDEX($E$9:$AR$48,(U$5-1)*5+$B45,($A45-1)*5+4))</f>
        <v>11</v>
      </c>
      <c r="V45" s="111" t="s">
        <v>306</v>
      </c>
      <c r="W45" s="110">
        <f>IF(INDEX($E$9:$AR$48,(W$5-1)*5+$B45,($A45-1)*5+2)="","",INDEX($E$9:$AR$48,(W$5-1)*5+$B45,($A45-1)*5+2))</f>
        <v>8</v>
      </c>
      <c r="X45" s="109">
        <f>IF(OR(T45="L",T45="W"),"",AN25)</f>
        <v>3</v>
      </c>
      <c r="Y45" s="113">
        <f>IF(AN30="W","L",IF(AN30="L","W",IF(AN30="","",AR30)))</f>
        <v>2</v>
      </c>
      <c r="Z45" s="112">
        <f>IF(INDEX($E$9:$AR$48,(Z$5-1)*5+$B45,($A45-1)*5+4)="","",INDEX($E$9:$AR$48,(Z$5-1)*5+$B45,($A45-1)*5+4))</f>
        <v>5</v>
      </c>
      <c r="AA45" s="111" t="s">
        <v>306</v>
      </c>
      <c r="AB45" s="110">
        <f>IF(INDEX($E$9:$AR$48,(AB$5-1)*5+$B45,($A45-1)*5+2)="","",INDEX($E$9:$AR$48,(AB$5-1)*5+$B45,($A45-1)*5+2))</f>
        <v>11</v>
      </c>
      <c r="AC45" s="109">
        <f>IF(OR(Y45="L",Y45="W"),"",AN30)</f>
        <v>3</v>
      </c>
      <c r="AD45" s="113">
        <f>IF(AN35="W","L",IF(AN35="L","W",IF(AN35="","",AR35)))</f>
        <v>1</v>
      </c>
      <c r="AE45" s="112">
        <f>IF(INDEX($E$9:$AR$48,(AE$5-1)*5+$B45,($A45-1)*5+4)="","",INDEX($E$9:$AR$48,(AE$5-1)*5+$B45,($A45-1)*5+4))</f>
        <v>9</v>
      </c>
      <c r="AF45" s="111" t="s">
        <v>306</v>
      </c>
      <c r="AG45" s="110">
        <f>IF(INDEX($E$9:$AR$48,(AG$5-1)*5+$B45,($A45-1)*5+2)="","",INDEX($E$9:$AR$48,(AG$5-1)*5+$B45,($A45-1)*5+2))</f>
        <v>11</v>
      </c>
      <c r="AH45" s="109">
        <f>IF(OR(AD45="L",AD45="W"),"",AN35)</f>
        <v>3</v>
      </c>
      <c r="AI45" s="113">
        <f>IF(AN40="W","L",IF(AN40="L","W",IF(AN40="","",AR40)))</f>
        <v>3</v>
      </c>
      <c r="AJ45" s="112">
        <f>IF(INDEX($E$9:$AR$48,(AJ$5-1)*5+$B45,($A45-1)*5+4)="","",INDEX($E$9:$AR$48,(AJ$5-1)*5+$B45,($A45-1)*5+4))</f>
        <v>11</v>
      </c>
      <c r="AK45" s="111" t="s">
        <v>306</v>
      </c>
      <c r="AL45" s="110">
        <f>IF(INDEX($E$9:$AR$48,(AL$5-1)*5+$B45,($A45-1)*5+2)="","",INDEX($E$9:$AR$48,(AL$5-1)*5+$B45,($A45-1)*5+2))</f>
        <v>6</v>
      </c>
      <c r="AM45" s="109">
        <f>IF(OR(AI45="L",AI45="W"),"",AN40)</f>
        <v>0</v>
      </c>
      <c r="AN45" s="108"/>
      <c r="AO45" s="107"/>
      <c r="AP45" s="107"/>
      <c r="AQ45" s="107"/>
      <c r="AR45" s="106"/>
      <c r="AS45" s="105"/>
      <c r="AT45" s="104"/>
      <c r="AU45" s="103"/>
      <c r="AV45" s="102"/>
      <c r="AW45" s="86"/>
    </row>
    <row r="46" spans="1:49" ht="12" customHeight="1" x14ac:dyDescent="0.2">
      <c r="A46" s="84">
        <f>A41+1</f>
        <v>8</v>
      </c>
      <c r="B46" s="84">
        <f>B41</f>
        <v>3</v>
      </c>
      <c r="C46" s="116"/>
      <c r="D46" s="117"/>
      <c r="E46" s="114"/>
      <c r="F46" s="112">
        <f>IF(INDEX($E$9:$AR$48,(F$5-1)*5+$B46,($A46-1)*5+4)="","",INDEX($E$9:$AR$48,(F$5-1)*5+$B46,($A46-1)*5+4))</f>
        <v>4</v>
      </c>
      <c r="G46" s="111" t="s">
        <v>306</v>
      </c>
      <c r="H46" s="110">
        <f>IF(INDEX($E$9:$AR$48,(H$5-1)*5+$B46,($A46-1)*5+2)="","",INDEX($E$9:$AR$48,(H$5-1)*5+$B46,($A46-1)*5+2))</f>
        <v>11</v>
      </c>
      <c r="I46" s="109"/>
      <c r="J46" s="113"/>
      <c r="K46" s="112">
        <f>IF(INDEX($E$9:$AR$48,(K$5-1)*5+$B46,($A46-1)*5+4)="","",INDEX($E$9:$AR$48,(K$5-1)*5+$B46,($A46-1)*5+4))</f>
        <v>6</v>
      </c>
      <c r="L46" s="111" t="s">
        <v>306</v>
      </c>
      <c r="M46" s="110">
        <f>IF(INDEX($E$9:$AR$48,(M$5-1)*5+$B46,($A46-1)*5+2)="","",INDEX($E$9:$AR$48,(M$5-1)*5+$B46,($A46-1)*5+2))</f>
        <v>11</v>
      </c>
      <c r="N46" s="109"/>
      <c r="O46" s="113"/>
      <c r="P46" s="112">
        <f>IF(INDEX($E$9:$AR$48,(P$5-1)*5+$B46,($A46-1)*5+4)="","",INDEX($E$9:$AR$48,(P$5-1)*5+$B46,($A46-1)*5+4))</f>
        <v>7</v>
      </c>
      <c r="Q46" s="111" t="s">
        <v>306</v>
      </c>
      <c r="R46" s="110">
        <f>IF(INDEX($E$9:$AR$48,(R$5-1)*5+$B46,($A46-1)*5+2)="","",INDEX($E$9:$AR$48,(R$5-1)*5+$B46,($A46-1)*5+2))</f>
        <v>11</v>
      </c>
      <c r="S46" s="109"/>
      <c r="T46" s="113"/>
      <c r="U46" s="112">
        <f>IF(INDEX($E$9:$AR$48,(U$5-1)*5+$B46,($A46-1)*5+4)="","",INDEX($E$9:$AR$48,(U$5-1)*5+$B46,($A46-1)*5+4))</f>
        <v>9</v>
      </c>
      <c r="V46" s="111" t="s">
        <v>306</v>
      </c>
      <c r="W46" s="110">
        <f>IF(INDEX($E$9:$AR$48,(W$5-1)*5+$B46,($A46-1)*5+2)="","",INDEX($E$9:$AR$48,(W$5-1)*5+$B46,($A46-1)*5+2))</f>
        <v>11</v>
      </c>
      <c r="X46" s="109"/>
      <c r="Y46" s="113"/>
      <c r="Z46" s="112">
        <f>IF(INDEX($E$9:$AR$48,(Z$5-1)*5+$B46,($A46-1)*5+4)="","",INDEX($E$9:$AR$48,(Z$5-1)*5+$B46,($A46-1)*5+4))</f>
        <v>11</v>
      </c>
      <c r="AA46" s="111" t="s">
        <v>306</v>
      </c>
      <c r="AB46" s="110">
        <f>IF(INDEX($E$9:$AR$48,(AB$5-1)*5+$B46,($A46-1)*5+2)="","",INDEX($E$9:$AR$48,(AB$5-1)*5+$B46,($A46-1)*5+2))</f>
        <v>7</v>
      </c>
      <c r="AC46" s="109"/>
      <c r="AD46" s="113"/>
      <c r="AE46" s="112">
        <f>IF(INDEX($E$9:$AR$48,(AE$5-1)*5+$B46,($A46-1)*5+4)="","",INDEX($E$9:$AR$48,(AE$5-1)*5+$B46,($A46-1)*5+4))</f>
        <v>9</v>
      </c>
      <c r="AF46" s="111" t="s">
        <v>306</v>
      </c>
      <c r="AG46" s="110">
        <f>IF(INDEX($E$9:$AR$48,(AG$5-1)*5+$B46,($A46-1)*5+2)="","",INDEX($E$9:$AR$48,(AG$5-1)*5+$B46,($A46-1)*5+2))</f>
        <v>11</v>
      </c>
      <c r="AH46" s="109"/>
      <c r="AI46" s="113"/>
      <c r="AJ46" s="112">
        <f>IF(INDEX($E$9:$AR$48,(AJ$5-1)*5+$B46,($A46-1)*5+4)="","",INDEX($E$9:$AR$48,(AJ$5-1)*5+$B46,($A46-1)*5+4))</f>
        <v>11</v>
      </c>
      <c r="AK46" s="111" t="s">
        <v>306</v>
      </c>
      <c r="AL46" s="110">
        <f>IF(INDEX($E$9:$AR$48,(AL$5-1)*5+$B46,($A46-1)*5+2)="","",INDEX($E$9:$AR$48,(AL$5-1)*5+$B46,($A46-1)*5+2))</f>
        <v>5</v>
      </c>
      <c r="AM46" s="109"/>
      <c r="AN46" s="108"/>
      <c r="AO46" s="107"/>
      <c r="AP46" s="107"/>
      <c r="AQ46" s="107"/>
      <c r="AR46" s="106"/>
      <c r="AS46" s="105"/>
      <c r="AT46" s="104"/>
      <c r="AU46" s="103"/>
      <c r="AV46" s="102"/>
      <c r="AW46" s="86"/>
    </row>
    <row r="47" spans="1:49" ht="12" customHeight="1" x14ac:dyDescent="0.2">
      <c r="A47" s="84">
        <f>A42+1</f>
        <v>8</v>
      </c>
      <c r="B47" s="84">
        <f>B42</f>
        <v>4</v>
      </c>
      <c r="C47" s="116"/>
      <c r="D47" s="115" t="s">
        <v>307</v>
      </c>
      <c r="E47" s="114"/>
      <c r="F47" s="112">
        <f>IF(INDEX($E$9:$AR$48,(F$5-1)*5+$B47,($A47-1)*5+4)="","",INDEX($E$9:$AR$48,(F$5-1)*5+$B47,($A47-1)*5+4))</f>
        <v>5</v>
      </c>
      <c r="G47" s="111" t="s">
        <v>306</v>
      </c>
      <c r="H47" s="110">
        <f>IF(INDEX($E$9:$AR$48,(H$5-1)*5+$B47,($A47-1)*5+2)="","",INDEX($E$9:$AR$48,(H$5-1)*5+$B47,($A47-1)*5+2))</f>
        <v>11</v>
      </c>
      <c r="I47" s="109"/>
      <c r="J47" s="113"/>
      <c r="K47" s="112" t="str">
        <f>IF(INDEX($E$9:$AR$48,(K$5-1)*5+$B47,($A47-1)*5+4)="","",INDEX($E$9:$AR$48,(K$5-1)*5+$B47,($A47-1)*5+4))</f>
        <v/>
      </c>
      <c r="L47" s="111" t="s">
        <v>306</v>
      </c>
      <c r="M47" s="110" t="str">
        <f>IF(INDEX($E$9:$AR$48,(M$5-1)*5+$B47,($A47-1)*5+2)="","",INDEX($E$9:$AR$48,(M$5-1)*5+$B47,($A47-1)*5+2))</f>
        <v/>
      </c>
      <c r="N47" s="109"/>
      <c r="O47" s="113"/>
      <c r="P47" s="112">
        <f>IF(INDEX($E$9:$AR$48,(P$5-1)*5+$B47,($A47-1)*5+4)="","",INDEX($E$9:$AR$48,(P$5-1)*5+$B47,($A47-1)*5+4))</f>
        <v>7</v>
      </c>
      <c r="Q47" s="111" t="s">
        <v>306</v>
      </c>
      <c r="R47" s="110">
        <f>IF(INDEX($E$9:$AR$48,(R$5-1)*5+$B47,($A47-1)*5+2)="","",INDEX($E$9:$AR$48,(R$5-1)*5+$B47,($A47-1)*5+2))</f>
        <v>11</v>
      </c>
      <c r="S47" s="109"/>
      <c r="T47" s="113"/>
      <c r="U47" s="112">
        <f>IF(INDEX($E$9:$AR$48,(U$5-1)*5+$B47,($A47-1)*5+4)="","",INDEX($E$9:$AR$48,(U$5-1)*5+$B47,($A47-1)*5+4))</f>
        <v>7</v>
      </c>
      <c r="V47" s="111" t="s">
        <v>306</v>
      </c>
      <c r="W47" s="110">
        <f>IF(INDEX($E$9:$AR$48,(W$5-1)*5+$B47,($A47-1)*5+2)="","",INDEX($E$9:$AR$48,(W$5-1)*5+$B47,($A47-1)*5+2))</f>
        <v>11</v>
      </c>
      <c r="X47" s="109"/>
      <c r="Y47" s="113"/>
      <c r="Z47" s="112">
        <f>IF(INDEX($E$9:$AR$48,(Z$5-1)*5+$B47,($A47-1)*5+4)="","",INDEX($E$9:$AR$48,(Z$5-1)*5+$B47,($A47-1)*5+4))</f>
        <v>11</v>
      </c>
      <c r="AA47" s="111" t="s">
        <v>306</v>
      </c>
      <c r="AB47" s="110">
        <f>IF(INDEX($E$9:$AR$48,(AB$5-1)*5+$B47,($A47-1)*5+2)="","",INDEX($E$9:$AR$48,(AB$5-1)*5+$B47,($A47-1)*5+2))</f>
        <v>9</v>
      </c>
      <c r="AC47" s="109"/>
      <c r="AD47" s="113"/>
      <c r="AE47" s="112">
        <f>IF(INDEX($E$9:$AR$48,(AE$5-1)*5+$B47,($A47-1)*5+4)="","",INDEX($E$9:$AR$48,(AE$5-1)*5+$B47,($A47-1)*5+4))</f>
        <v>9</v>
      </c>
      <c r="AF47" s="111" t="s">
        <v>306</v>
      </c>
      <c r="AG47" s="110">
        <f>IF(INDEX($E$9:$AR$48,(AG$5-1)*5+$B47,($A47-1)*5+2)="","",INDEX($E$9:$AR$48,(AG$5-1)*5+$B47,($A47-1)*5+2))</f>
        <v>11</v>
      </c>
      <c r="AH47" s="109"/>
      <c r="AI47" s="113"/>
      <c r="AJ47" s="112" t="str">
        <f>IF(INDEX($E$9:$AR$48,(AJ$5-1)*5+$B47,($A47-1)*5+4)="","",INDEX($E$9:$AR$48,(AJ$5-1)*5+$B47,($A47-1)*5+4))</f>
        <v/>
      </c>
      <c r="AK47" s="111" t="s">
        <v>306</v>
      </c>
      <c r="AL47" s="110" t="str">
        <f>IF(INDEX($E$9:$AR$48,(AL$5-1)*5+$B47,($A47-1)*5+2)="","",INDEX($E$9:$AR$48,(AL$5-1)*5+$B47,($A47-1)*5+2))</f>
        <v/>
      </c>
      <c r="AM47" s="109"/>
      <c r="AN47" s="108"/>
      <c r="AO47" s="107"/>
      <c r="AP47" s="107"/>
      <c r="AQ47" s="107"/>
      <c r="AR47" s="106"/>
      <c r="AS47" s="105"/>
      <c r="AT47" s="104"/>
      <c r="AU47" s="103"/>
      <c r="AV47" s="102"/>
      <c r="AW47" s="86"/>
    </row>
    <row r="48" spans="1:49" ht="12" customHeight="1" thickBot="1" x14ac:dyDescent="0.25">
      <c r="A48" s="84">
        <f>A43+1</f>
        <v>8</v>
      </c>
      <c r="B48" s="84">
        <f>B43</f>
        <v>5</v>
      </c>
      <c r="C48" s="101"/>
      <c r="D48" s="100"/>
      <c r="E48" s="99"/>
      <c r="F48" s="97" t="str">
        <f>IF(INDEX($E$9:$AR$48,(F$5-1)*5+$B48,($A48-1)*5+4)="","",INDEX($E$9:$AR$48,(F$5-1)*5+$B48,($A48-1)*5+4))</f>
        <v/>
      </c>
      <c r="G48" s="96" t="s">
        <v>306</v>
      </c>
      <c r="H48" s="95" t="str">
        <f>IF(INDEX($E$9:$AR$48,(H$5-1)*5+$B48,($A48-1)*5+2)="","",INDEX($E$9:$AR$48,(H$5-1)*5+$B48,($A48-1)*5+2))</f>
        <v/>
      </c>
      <c r="I48" s="94"/>
      <c r="J48" s="98"/>
      <c r="K48" s="97" t="str">
        <f>IF(INDEX($E$9:$AR$48,(K$5-1)*5+$B48,($A48-1)*5+4)="","",INDEX($E$9:$AR$48,(K$5-1)*5+$B48,($A48-1)*5+4))</f>
        <v/>
      </c>
      <c r="L48" s="96" t="s">
        <v>306</v>
      </c>
      <c r="M48" s="95" t="str">
        <f>IF(INDEX($E$9:$AR$48,(M$5-1)*5+$B48,($A48-1)*5+2)="","",INDEX($E$9:$AR$48,(M$5-1)*5+$B48,($A48-1)*5+2))</f>
        <v/>
      </c>
      <c r="N48" s="94"/>
      <c r="O48" s="98"/>
      <c r="P48" s="97" t="str">
        <f>IF(INDEX($E$9:$AR$48,(P$5-1)*5+$B48,($A48-1)*5+4)="","",INDEX($E$9:$AR$48,(P$5-1)*5+$B48,($A48-1)*5+4))</f>
        <v/>
      </c>
      <c r="Q48" s="96" t="s">
        <v>306</v>
      </c>
      <c r="R48" s="95" t="str">
        <f>IF(INDEX($E$9:$AR$48,(R$5-1)*5+$B48,($A48-1)*5+2)="","",INDEX($E$9:$AR$48,(R$5-1)*5+$B48,($A48-1)*5+2))</f>
        <v/>
      </c>
      <c r="S48" s="94"/>
      <c r="T48" s="98"/>
      <c r="U48" s="97" t="str">
        <f>IF(INDEX($E$9:$AR$48,(U$5-1)*5+$B48,($A48-1)*5+4)="","",INDEX($E$9:$AR$48,(U$5-1)*5+$B48,($A48-1)*5+4))</f>
        <v/>
      </c>
      <c r="V48" s="96" t="s">
        <v>306</v>
      </c>
      <c r="W48" s="95" t="str">
        <f>IF(INDEX($E$9:$AR$48,(W$5-1)*5+$B48,($A48-1)*5+2)="","",INDEX($E$9:$AR$48,(W$5-1)*5+$B48,($A48-1)*5+2))</f>
        <v/>
      </c>
      <c r="X48" s="94"/>
      <c r="Y48" s="98"/>
      <c r="Z48" s="97">
        <f>IF(INDEX($E$9:$AR$48,(Z$5-1)*5+$B48,($A48-1)*5+4)="","",INDEX($E$9:$AR$48,(Z$5-1)*5+$B48,($A48-1)*5+4))</f>
        <v>8</v>
      </c>
      <c r="AA48" s="96" t="s">
        <v>306</v>
      </c>
      <c r="AB48" s="95">
        <f>IF(INDEX($E$9:$AR$48,(AB$5-1)*5+$B48,($A48-1)*5+2)="","",INDEX($E$9:$AR$48,(AB$5-1)*5+$B48,($A48-1)*5+2))</f>
        <v>11</v>
      </c>
      <c r="AC48" s="94"/>
      <c r="AD48" s="98"/>
      <c r="AE48" s="97" t="str">
        <f>IF(INDEX($E$9:$AR$48,(AE$5-1)*5+$B48,($A48-1)*5+4)="","",INDEX($E$9:$AR$48,(AE$5-1)*5+$B48,($A48-1)*5+4))</f>
        <v/>
      </c>
      <c r="AF48" s="96" t="s">
        <v>306</v>
      </c>
      <c r="AG48" s="95" t="str">
        <f>IF(INDEX($E$9:$AR$48,(AG$5-1)*5+$B48,($A48-1)*5+2)="","",INDEX($E$9:$AR$48,(AG$5-1)*5+$B48,($A48-1)*5+2))</f>
        <v/>
      </c>
      <c r="AH48" s="94"/>
      <c r="AI48" s="98"/>
      <c r="AJ48" s="97" t="str">
        <f>IF(INDEX($E$9:$AR$48,(AJ$5-1)*5+$B48,($A48-1)*5+4)="","",INDEX($E$9:$AR$48,(AJ$5-1)*5+$B48,($A48-1)*5+4))</f>
        <v/>
      </c>
      <c r="AK48" s="96" t="s">
        <v>306</v>
      </c>
      <c r="AL48" s="95" t="str">
        <f>IF(INDEX($E$9:$AR$48,(AL$5-1)*5+$B48,($A48-1)*5+2)="","",INDEX($E$9:$AR$48,(AL$5-1)*5+$B48,($A48-1)*5+2))</f>
        <v/>
      </c>
      <c r="AM48" s="94"/>
      <c r="AN48" s="93"/>
      <c r="AO48" s="92"/>
      <c r="AP48" s="92"/>
      <c r="AQ48" s="92"/>
      <c r="AR48" s="91"/>
      <c r="AS48" s="90"/>
      <c r="AT48" s="89"/>
      <c r="AU48" s="88"/>
      <c r="AV48" s="87"/>
      <c r="AW48" s="86"/>
    </row>
  </sheetData>
  <mergeCells count="203">
    <mergeCell ref="AT7:AT8"/>
    <mergeCell ref="AU7:AU8"/>
    <mergeCell ref="AI8:AM8"/>
    <mergeCell ref="AN8:AR8"/>
    <mergeCell ref="AD7:AH7"/>
    <mergeCell ref="AI7:AM7"/>
    <mergeCell ref="AN7:AR7"/>
    <mergeCell ref="AS7:AS8"/>
    <mergeCell ref="E8:I8"/>
    <mergeCell ref="J8:N8"/>
    <mergeCell ref="O8:S8"/>
    <mergeCell ref="T8:X8"/>
    <mergeCell ref="Y8:AC8"/>
    <mergeCell ref="AD8:AH8"/>
    <mergeCell ref="AN4:AV4"/>
    <mergeCell ref="C1:AV1"/>
    <mergeCell ref="AN2:AV2"/>
    <mergeCell ref="AN3:AV3"/>
    <mergeCell ref="C7:D8"/>
    <mergeCell ref="E7:I7"/>
    <mergeCell ref="J7:N7"/>
    <mergeCell ref="O7:S7"/>
    <mergeCell ref="T7:X7"/>
    <mergeCell ref="Y7:AC7"/>
    <mergeCell ref="AN15:AN18"/>
    <mergeCell ref="AR15:AR18"/>
    <mergeCell ref="AD15:AD18"/>
    <mergeCell ref="AH15:AH18"/>
    <mergeCell ref="AC15:AC18"/>
    <mergeCell ref="AD10:AD13"/>
    <mergeCell ref="AH10:AH13"/>
    <mergeCell ref="AI10:AI13"/>
    <mergeCell ref="J10:J13"/>
    <mergeCell ref="N10:N13"/>
    <mergeCell ref="O10:O13"/>
    <mergeCell ref="S10:S13"/>
    <mergeCell ref="T10:T13"/>
    <mergeCell ref="X10:X13"/>
    <mergeCell ref="Q3:AI3"/>
    <mergeCell ref="AV9:AV13"/>
    <mergeCell ref="AT9:AT13"/>
    <mergeCell ref="AU9:AU13"/>
    <mergeCell ref="AV7:AV8"/>
    <mergeCell ref="AW9:AW48"/>
    <mergeCell ref="Y10:Y13"/>
    <mergeCell ref="AC10:AC13"/>
    <mergeCell ref="AS9:AS13"/>
    <mergeCell ref="AS14:AS18"/>
    <mergeCell ref="Y15:Y18"/>
    <mergeCell ref="AM10:AM13"/>
    <mergeCell ref="AN10:AN13"/>
    <mergeCell ref="AR10:AR13"/>
    <mergeCell ref="O15:O18"/>
    <mergeCell ref="S15:S18"/>
    <mergeCell ref="T15:T18"/>
    <mergeCell ref="X15:X18"/>
    <mergeCell ref="AI15:AI18"/>
    <mergeCell ref="AM15:AM18"/>
    <mergeCell ref="C9:C13"/>
    <mergeCell ref="D9:D11"/>
    <mergeCell ref="E9:I13"/>
    <mergeCell ref="D17:D18"/>
    <mergeCell ref="D12:D13"/>
    <mergeCell ref="C14:C18"/>
    <mergeCell ref="D14:D16"/>
    <mergeCell ref="AT14:AT18"/>
    <mergeCell ref="AU14:AU18"/>
    <mergeCell ref="E15:E18"/>
    <mergeCell ref="I15:I18"/>
    <mergeCell ref="C19:C23"/>
    <mergeCell ref="D19:D21"/>
    <mergeCell ref="O19:S23"/>
    <mergeCell ref="Y20:Y23"/>
    <mergeCell ref="AC20:AC23"/>
    <mergeCell ref="J14:N18"/>
    <mergeCell ref="AU19:AU23"/>
    <mergeCell ref="AV19:AV23"/>
    <mergeCell ref="E20:E23"/>
    <mergeCell ref="I20:I23"/>
    <mergeCell ref="J20:J23"/>
    <mergeCell ref="N20:N23"/>
    <mergeCell ref="T20:T23"/>
    <mergeCell ref="X20:X23"/>
    <mergeCell ref="AR20:AR23"/>
    <mergeCell ref="AS19:AS23"/>
    <mergeCell ref="AC25:AC28"/>
    <mergeCell ref="AN25:AN28"/>
    <mergeCell ref="AR25:AR28"/>
    <mergeCell ref="AV14:AV18"/>
    <mergeCell ref="D22:D23"/>
    <mergeCell ref="C24:C28"/>
    <mergeCell ref="D24:D26"/>
    <mergeCell ref="T24:X28"/>
    <mergeCell ref="AS24:AS28"/>
    <mergeCell ref="AT24:AT28"/>
    <mergeCell ref="AM25:AM28"/>
    <mergeCell ref="AD20:AD23"/>
    <mergeCell ref="AH20:AH23"/>
    <mergeCell ref="AI20:AI23"/>
    <mergeCell ref="AM20:AM23"/>
    <mergeCell ref="AN20:AN23"/>
    <mergeCell ref="AD25:AD28"/>
    <mergeCell ref="AH25:AH28"/>
    <mergeCell ref="AI25:AI28"/>
    <mergeCell ref="AT19:AT23"/>
    <mergeCell ref="AU24:AU28"/>
    <mergeCell ref="AV24:AV28"/>
    <mergeCell ref="E25:E28"/>
    <mergeCell ref="I25:I28"/>
    <mergeCell ref="J25:J28"/>
    <mergeCell ref="N25:N28"/>
    <mergeCell ref="O25:O28"/>
    <mergeCell ref="S25:S28"/>
    <mergeCell ref="Y25:Y28"/>
    <mergeCell ref="D27:D28"/>
    <mergeCell ref="C29:C33"/>
    <mergeCell ref="D29:D31"/>
    <mergeCell ref="Y29:AC33"/>
    <mergeCell ref="T30:T33"/>
    <mergeCell ref="X30:X33"/>
    <mergeCell ref="I30:I33"/>
    <mergeCell ref="J30:J33"/>
    <mergeCell ref="N30:N33"/>
    <mergeCell ref="O30:O33"/>
    <mergeCell ref="D32:D33"/>
    <mergeCell ref="C34:C38"/>
    <mergeCell ref="D34:D36"/>
    <mergeCell ref="AD34:AH38"/>
    <mergeCell ref="T35:T38"/>
    <mergeCell ref="X35:X38"/>
    <mergeCell ref="AD30:AD33"/>
    <mergeCell ref="S30:S33"/>
    <mergeCell ref="AS29:AS33"/>
    <mergeCell ref="AT29:AT33"/>
    <mergeCell ref="AU29:AU33"/>
    <mergeCell ref="E30:E33"/>
    <mergeCell ref="AN35:AN38"/>
    <mergeCell ref="AI30:AI33"/>
    <mergeCell ref="AH30:AH33"/>
    <mergeCell ref="AM30:AM33"/>
    <mergeCell ref="AV34:AV38"/>
    <mergeCell ref="E35:E38"/>
    <mergeCell ref="I35:I38"/>
    <mergeCell ref="J35:J38"/>
    <mergeCell ref="N35:N38"/>
    <mergeCell ref="O35:O38"/>
    <mergeCell ref="S35:S38"/>
    <mergeCell ref="AI35:AI38"/>
    <mergeCell ref="AM35:AM38"/>
    <mergeCell ref="AN30:AN33"/>
    <mergeCell ref="AR30:AR33"/>
    <mergeCell ref="AV29:AV33"/>
    <mergeCell ref="D37:D38"/>
    <mergeCell ref="C39:C43"/>
    <mergeCell ref="D39:D41"/>
    <mergeCell ref="AI39:AM43"/>
    <mergeCell ref="AS39:AS43"/>
    <mergeCell ref="AT39:AT43"/>
    <mergeCell ref="AU34:AU38"/>
    <mergeCell ref="AU39:AU43"/>
    <mergeCell ref="AV39:AV43"/>
    <mergeCell ref="Y40:Y43"/>
    <mergeCell ref="AC40:AC43"/>
    <mergeCell ref="AD40:AD43"/>
    <mergeCell ref="AH40:AH43"/>
    <mergeCell ref="N45:N48"/>
    <mergeCell ref="O45:O48"/>
    <mergeCell ref="S45:S48"/>
    <mergeCell ref="AR35:AR38"/>
    <mergeCell ref="AS34:AS38"/>
    <mergeCell ref="AT34:AT38"/>
    <mergeCell ref="Y35:Y38"/>
    <mergeCell ref="AC35:AC38"/>
    <mergeCell ref="AN44:AR48"/>
    <mergeCell ref="T45:T48"/>
    <mergeCell ref="X45:X48"/>
    <mergeCell ref="E40:E43"/>
    <mergeCell ref="I40:I43"/>
    <mergeCell ref="J40:J43"/>
    <mergeCell ref="N40:N43"/>
    <mergeCell ref="O40:O43"/>
    <mergeCell ref="S40:S43"/>
    <mergeCell ref="E45:E48"/>
    <mergeCell ref="AH45:AH48"/>
    <mergeCell ref="AI45:AI48"/>
    <mergeCell ref="Y45:Y48"/>
    <mergeCell ref="AC45:AC48"/>
    <mergeCell ref="D42:D43"/>
    <mergeCell ref="C44:C48"/>
    <mergeCell ref="D44:D46"/>
    <mergeCell ref="D47:D48"/>
    <mergeCell ref="I45:I48"/>
    <mergeCell ref="J45:J48"/>
    <mergeCell ref="AS44:AS48"/>
    <mergeCell ref="AT44:AT48"/>
    <mergeCell ref="AU44:AU48"/>
    <mergeCell ref="AV44:AV48"/>
    <mergeCell ref="AM45:AM48"/>
    <mergeCell ref="T40:T43"/>
    <mergeCell ref="X40:X43"/>
    <mergeCell ref="AN40:AN43"/>
    <mergeCell ref="AR40:AR43"/>
    <mergeCell ref="AD45:AD48"/>
  </mergeCells>
  <phoneticPr fontId="2"/>
  <conditionalFormatting sqref="E9 J14 O19 T24 Y29 AD34 AI39 AN44">
    <cfRule type="cellIs" dxfId="5"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4" priority="2" stopIfTrue="1" operator="equal">
      <formula>"×"</formula>
    </cfRule>
    <cfRule type="cellIs" dxfId="3"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9B1D-CC30-4A33-AC55-9771AE6D3164}">
  <dimension ref="A1:AW48"/>
  <sheetViews>
    <sheetView tabSelected="1" view="pageBreakPreview" topLeftCell="C1" zoomScale="115" zoomScaleNormal="115" zoomScaleSheetLayoutView="115" workbookViewId="0">
      <pane xSplit="2" ySplit="8" topLeftCell="E18" activePane="bottomRight" state="frozen"/>
      <selection activeCell="BD98" sqref="BD98"/>
      <selection pane="topRight" activeCell="BD98" sqref="BD98"/>
      <selection pane="bottomLeft" activeCell="BD98" sqref="BD98"/>
      <selection pane="bottomRight" activeCell="BD98" sqref="BD98"/>
    </sheetView>
  </sheetViews>
  <sheetFormatPr defaultColWidth="8.77734375" defaultRowHeight="15.75" customHeight="1" x14ac:dyDescent="0.2"/>
  <cols>
    <col min="1" max="2" width="8.77734375" style="84" hidden="1" customWidth="1"/>
    <col min="3" max="3" width="3.5546875" style="84" bestFit="1" customWidth="1"/>
    <col min="4" max="4" width="10.5546875" style="84" customWidth="1"/>
    <col min="5" max="8" width="2.5546875" style="84" customWidth="1"/>
    <col min="9" max="9" width="2.5546875" style="85" customWidth="1"/>
    <col min="10" max="13" width="2.5546875" style="84" customWidth="1"/>
    <col min="14" max="14" width="2.5546875" style="85" customWidth="1"/>
    <col min="15" max="18" width="2.5546875" style="84" customWidth="1"/>
    <col min="19" max="19" width="2.5546875" style="85" customWidth="1"/>
    <col min="20" max="23" width="2.5546875" style="84" customWidth="1"/>
    <col min="24" max="24" width="2.5546875" style="85" customWidth="1"/>
    <col min="25" max="28" width="2.5546875" style="84" customWidth="1"/>
    <col min="29" max="29" width="2.5546875" style="85" customWidth="1"/>
    <col min="30" max="33" width="2.5546875" style="84" customWidth="1"/>
    <col min="34" max="34" width="2.5546875" style="85" customWidth="1"/>
    <col min="35" max="38" width="2.5546875" style="84" customWidth="1"/>
    <col min="39" max="39" width="2.5546875" style="85" customWidth="1"/>
    <col min="40" max="43" width="2.5546875" style="84" customWidth="1"/>
    <col min="44" max="44" width="2.5546875" style="85" customWidth="1"/>
    <col min="45" max="46" width="4.5546875" style="84" bestFit="1" customWidth="1"/>
    <col min="47" max="47" width="8.88671875" style="84" bestFit="1" customWidth="1"/>
    <col min="48" max="48" width="6.77734375" style="84" bestFit="1" customWidth="1"/>
    <col min="49" max="16384" width="8.77734375" style="84"/>
  </cols>
  <sheetData>
    <row r="1" spans="1:49" ht="33" x14ac:dyDescent="0.2">
      <c r="C1" s="224" t="s">
        <v>319</v>
      </c>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3" t="s">
        <v>318</v>
      </c>
      <c r="AO2" s="69"/>
      <c r="AP2" s="69"/>
      <c r="AQ2" s="69"/>
      <c r="AR2" s="69"/>
      <c r="AS2" s="69"/>
      <c r="AT2" s="69"/>
      <c r="AU2" s="69"/>
      <c r="AV2" s="69"/>
    </row>
    <row r="3" spans="1:49" ht="21" customHeight="1" x14ac:dyDescent="0.2">
      <c r="D3" s="6"/>
      <c r="I3" s="84"/>
      <c r="N3" s="84"/>
      <c r="Q3" s="72" t="s">
        <v>321</v>
      </c>
      <c r="R3" s="72"/>
      <c r="S3" s="72"/>
      <c r="T3" s="72"/>
      <c r="U3" s="72"/>
      <c r="V3" s="72"/>
      <c r="W3" s="72"/>
      <c r="X3" s="72"/>
      <c r="Y3" s="72"/>
      <c r="Z3" s="72"/>
      <c r="AA3" s="72"/>
      <c r="AB3" s="72"/>
      <c r="AC3" s="72"/>
      <c r="AD3" s="72"/>
      <c r="AE3" s="72"/>
      <c r="AF3" s="72"/>
      <c r="AG3" s="72"/>
      <c r="AH3" s="72"/>
      <c r="AI3" s="72"/>
      <c r="AM3" s="84"/>
      <c r="AN3" s="73" t="s">
        <v>316</v>
      </c>
      <c r="AO3" s="69"/>
      <c r="AP3" s="69"/>
      <c r="AQ3" s="69"/>
      <c r="AR3" s="69"/>
      <c r="AS3" s="69"/>
      <c r="AT3" s="69"/>
      <c r="AU3" s="69"/>
      <c r="AV3" s="69"/>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3"/>
      <c r="AO4" s="69"/>
      <c r="AP4" s="69"/>
      <c r="AQ4" s="69"/>
      <c r="AR4" s="69"/>
      <c r="AS4" s="69"/>
      <c r="AT4" s="69"/>
      <c r="AU4" s="69"/>
      <c r="AV4" s="69"/>
    </row>
    <row r="5" spans="1:49" ht="27" hidden="1" customHeight="1" x14ac:dyDescent="0.25">
      <c r="D5" s="223"/>
      <c r="E5" s="223">
        <v>1</v>
      </c>
      <c r="F5" s="223">
        <v>1</v>
      </c>
      <c r="G5" s="223">
        <v>1</v>
      </c>
      <c r="H5" s="223">
        <v>1</v>
      </c>
      <c r="I5" s="223">
        <v>1</v>
      </c>
      <c r="J5" s="223">
        <f>E5+1</f>
        <v>2</v>
      </c>
      <c r="K5" s="223">
        <f>F5+1</f>
        <v>2</v>
      </c>
      <c r="L5" s="223">
        <f>G5+1</f>
        <v>2</v>
      </c>
      <c r="M5" s="223">
        <f>H5+1</f>
        <v>2</v>
      </c>
      <c r="N5" s="223">
        <f>I5+1</f>
        <v>2</v>
      </c>
      <c r="O5" s="223">
        <f>J5+1</f>
        <v>3</v>
      </c>
      <c r="P5" s="223">
        <f>K5+1</f>
        <v>3</v>
      </c>
      <c r="Q5" s="223">
        <f>L5+1</f>
        <v>3</v>
      </c>
      <c r="R5" s="223">
        <f>M5+1</f>
        <v>3</v>
      </c>
      <c r="S5" s="223">
        <f>N5+1</f>
        <v>3</v>
      </c>
      <c r="T5" s="223">
        <f>O5+1</f>
        <v>4</v>
      </c>
      <c r="U5" s="223">
        <f>P5+1</f>
        <v>4</v>
      </c>
      <c r="V5" s="223">
        <f>Q5+1</f>
        <v>4</v>
      </c>
      <c r="W5" s="223">
        <f>R5+1</f>
        <v>4</v>
      </c>
      <c r="X5" s="223">
        <f>S5+1</f>
        <v>4</v>
      </c>
      <c r="Y5" s="223">
        <f>T5+1</f>
        <v>5</v>
      </c>
      <c r="Z5" s="223">
        <f>U5+1</f>
        <v>5</v>
      </c>
      <c r="AA5" s="223">
        <f>V5+1</f>
        <v>5</v>
      </c>
      <c r="AB5" s="223">
        <f>W5+1</f>
        <v>5</v>
      </c>
      <c r="AC5" s="223">
        <f>X5+1</f>
        <v>5</v>
      </c>
      <c r="AD5" s="223">
        <f>Y5+1</f>
        <v>6</v>
      </c>
      <c r="AE5" s="223">
        <f>Z5+1</f>
        <v>6</v>
      </c>
      <c r="AF5" s="223">
        <f>AA5+1</f>
        <v>6</v>
      </c>
      <c r="AG5" s="223">
        <f>AB5+1</f>
        <v>6</v>
      </c>
      <c r="AH5" s="223">
        <f>AC5+1</f>
        <v>6</v>
      </c>
      <c r="AI5" s="223">
        <f>AD5+1</f>
        <v>7</v>
      </c>
      <c r="AJ5" s="223">
        <f>AE5+1</f>
        <v>7</v>
      </c>
      <c r="AK5" s="223">
        <f>AF5+1</f>
        <v>7</v>
      </c>
      <c r="AL5" s="223">
        <f>AG5+1</f>
        <v>7</v>
      </c>
      <c r="AM5" s="223">
        <f>AH5+1</f>
        <v>7</v>
      </c>
      <c r="AN5" s="223">
        <f>AI5+1</f>
        <v>8</v>
      </c>
      <c r="AO5" s="223">
        <f>AJ5+1</f>
        <v>8</v>
      </c>
      <c r="AP5" s="223">
        <f>AK5+1</f>
        <v>8</v>
      </c>
      <c r="AQ5" s="223">
        <f>AL5+1</f>
        <v>8</v>
      </c>
      <c r="AR5" s="223">
        <f>AM5+1</f>
        <v>8</v>
      </c>
    </row>
    <row r="6" spans="1:49" ht="14.25" hidden="1" customHeight="1" thickBot="1" x14ac:dyDescent="0.25">
      <c r="D6" s="222"/>
      <c r="E6" s="3">
        <v>1</v>
      </c>
      <c r="F6" s="3">
        <v>2</v>
      </c>
      <c r="G6" s="3">
        <v>3</v>
      </c>
      <c r="H6" s="3">
        <v>4</v>
      </c>
      <c r="I6" s="3">
        <v>5</v>
      </c>
      <c r="J6" s="3">
        <f>E6</f>
        <v>1</v>
      </c>
      <c r="K6" s="3">
        <f>F6</f>
        <v>2</v>
      </c>
      <c r="L6" s="3">
        <f>G6</f>
        <v>3</v>
      </c>
      <c r="M6" s="3">
        <f>H6</f>
        <v>4</v>
      </c>
      <c r="N6" s="3">
        <f>I6</f>
        <v>5</v>
      </c>
      <c r="O6" s="3">
        <f>J6</f>
        <v>1</v>
      </c>
      <c r="P6" s="3">
        <f>K6</f>
        <v>2</v>
      </c>
      <c r="Q6" s="3">
        <f>L6</f>
        <v>3</v>
      </c>
      <c r="R6" s="3">
        <f>M6</f>
        <v>4</v>
      </c>
      <c r="S6" s="3">
        <f>N6</f>
        <v>5</v>
      </c>
      <c r="T6" s="3">
        <f>O6</f>
        <v>1</v>
      </c>
      <c r="U6" s="3">
        <f>P6</f>
        <v>2</v>
      </c>
      <c r="V6" s="3">
        <f>Q6</f>
        <v>3</v>
      </c>
      <c r="W6" s="3">
        <f>R6</f>
        <v>4</v>
      </c>
      <c r="X6" s="3">
        <f>S6</f>
        <v>5</v>
      </c>
      <c r="Y6" s="3">
        <f>T6</f>
        <v>1</v>
      </c>
      <c r="Z6" s="3">
        <f>U6</f>
        <v>2</v>
      </c>
      <c r="AA6" s="3">
        <f>V6</f>
        <v>3</v>
      </c>
      <c r="AB6" s="3">
        <f>W6</f>
        <v>4</v>
      </c>
      <c r="AC6" s="3">
        <f>X6</f>
        <v>5</v>
      </c>
      <c r="AD6" s="3">
        <f>Y6</f>
        <v>1</v>
      </c>
      <c r="AE6" s="3">
        <f>Z6</f>
        <v>2</v>
      </c>
      <c r="AF6" s="3">
        <f>AA6</f>
        <v>3</v>
      </c>
      <c r="AG6" s="3">
        <f>AB6</f>
        <v>4</v>
      </c>
      <c r="AH6" s="3">
        <f>AC6</f>
        <v>5</v>
      </c>
      <c r="AI6" s="3">
        <f>AD6</f>
        <v>1</v>
      </c>
      <c r="AJ6" s="3">
        <f>AE6</f>
        <v>2</v>
      </c>
      <c r="AK6" s="3">
        <f>AF6</f>
        <v>3</v>
      </c>
      <c r="AL6" s="3">
        <f>AG6</f>
        <v>4</v>
      </c>
      <c r="AM6" s="3">
        <f>AH6</f>
        <v>5</v>
      </c>
      <c r="AN6" s="3">
        <f>AI6</f>
        <v>1</v>
      </c>
      <c r="AO6" s="3">
        <f>AJ6</f>
        <v>2</v>
      </c>
      <c r="AP6" s="3">
        <f>AK6</f>
        <v>3</v>
      </c>
      <c r="AQ6" s="3">
        <f>AL6</f>
        <v>4</v>
      </c>
      <c r="AR6" s="3">
        <f>AM6</f>
        <v>5</v>
      </c>
    </row>
    <row r="7" spans="1:49" ht="13.8" x14ac:dyDescent="0.2">
      <c r="C7" s="221"/>
      <c r="D7" s="220"/>
      <c r="E7" s="219">
        <v>1</v>
      </c>
      <c r="F7" s="216"/>
      <c r="G7" s="216"/>
      <c r="H7" s="216"/>
      <c r="I7" s="218"/>
      <c r="J7" s="217">
        <v>2</v>
      </c>
      <c r="K7" s="216"/>
      <c r="L7" s="216"/>
      <c r="M7" s="216"/>
      <c r="N7" s="218"/>
      <c r="O7" s="217">
        <v>3</v>
      </c>
      <c r="P7" s="216"/>
      <c r="Q7" s="216"/>
      <c r="R7" s="216"/>
      <c r="S7" s="218"/>
      <c r="T7" s="217">
        <v>4</v>
      </c>
      <c r="U7" s="216"/>
      <c r="V7" s="216"/>
      <c r="W7" s="216"/>
      <c r="X7" s="218"/>
      <c r="Y7" s="217">
        <v>5</v>
      </c>
      <c r="Z7" s="216"/>
      <c r="AA7" s="216"/>
      <c r="AB7" s="216"/>
      <c r="AC7" s="218"/>
      <c r="AD7" s="217">
        <v>6</v>
      </c>
      <c r="AE7" s="216"/>
      <c r="AF7" s="216"/>
      <c r="AG7" s="216"/>
      <c r="AH7" s="218"/>
      <c r="AI7" s="217">
        <v>7</v>
      </c>
      <c r="AJ7" s="216"/>
      <c r="AK7" s="216"/>
      <c r="AL7" s="216"/>
      <c r="AM7" s="218"/>
      <c r="AN7" s="217">
        <v>8</v>
      </c>
      <c r="AO7" s="216"/>
      <c r="AP7" s="216"/>
      <c r="AQ7" s="216"/>
      <c r="AR7" s="215"/>
      <c r="AS7" s="214" t="s">
        <v>315</v>
      </c>
      <c r="AT7" s="213" t="s">
        <v>314</v>
      </c>
      <c r="AU7" s="213" t="s">
        <v>313</v>
      </c>
      <c r="AV7" s="212" t="s">
        <v>312</v>
      </c>
    </row>
    <row r="8" spans="1:49" ht="29.25" customHeight="1" thickBot="1" x14ac:dyDescent="0.25">
      <c r="C8" s="211"/>
      <c r="D8" s="210"/>
      <c r="E8" s="209" t="str">
        <f>IF(VLOOKUP(E5,$A$9:$D$48,4,FALSE)="","",VLOOKUP(E5,$A$9:$D$48,4,FALSE))</f>
        <v>劉</v>
      </c>
      <c r="F8" s="207"/>
      <c r="G8" s="207"/>
      <c r="H8" s="207"/>
      <c r="I8" s="207"/>
      <c r="J8" s="208" t="str">
        <f>IF(VLOOKUP(J5,$A$9:$D$48,4,FALSE)="","",VLOOKUP(J5,$A$9:$D$48,4,FALSE))</f>
        <v>三谷</v>
      </c>
      <c r="K8" s="207"/>
      <c r="L8" s="207"/>
      <c r="M8" s="207"/>
      <c r="N8" s="207"/>
      <c r="O8" s="207" t="str">
        <f>IF(VLOOKUP(O5,$A$9:$D$48,4,FALSE)="","",VLOOKUP(O5,$A$9:$D$48,4,FALSE))</f>
        <v>中茂</v>
      </c>
      <c r="P8" s="207"/>
      <c r="Q8" s="207"/>
      <c r="R8" s="207"/>
      <c r="S8" s="207"/>
      <c r="T8" s="207" t="str">
        <f>IF(VLOOKUP(T5,$A$9:$D$48,4,FALSE)="","",VLOOKUP(T5,$A$9:$D$48,4,FALSE))</f>
        <v>藤野</v>
      </c>
      <c r="U8" s="207"/>
      <c r="V8" s="207"/>
      <c r="W8" s="207"/>
      <c r="X8" s="207"/>
      <c r="Y8" s="207" t="str">
        <f>IF(VLOOKUP(Y5,$A$9:$D$48,4,FALSE)="","",VLOOKUP(Y5,$A$9:$D$48,4,FALSE))</f>
        <v>近藤</v>
      </c>
      <c r="Z8" s="207"/>
      <c r="AA8" s="207"/>
      <c r="AB8" s="207"/>
      <c r="AC8" s="207"/>
      <c r="AD8" s="207" t="str">
        <f>IF(VLOOKUP(AD5,$A$9:$D$48,4,FALSE)="","",VLOOKUP(AD5,$A$9:$D$48,4,FALSE))</f>
        <v>溝渕</v>
      </c>
      <c r="AE8" s="207"/>
      <c r="AF8" s="207"/>
      <c r="AG8" s="207"/>
      <c r="AH8" s="207"/>
      <c r="AI8" s="207" t="str">
        <f>IF(VLOOKUP(AI5,$A$9:$D$48,4,FALSE)="","",VLOOKUP(AI5,$A$9:$D$48,4,FALSE))</f>
        <v>櫻井</v>
      </c>
      <c r="AJ8" s="207"/>
      <c r="AK8" s="207"/>
      <c r="AL8" s="207"/>
      <c r="AM8" s="207"/>
      <c r="AN8" s="207" t="str">
        <f>IF(VLOOKUP(AN5,$A$9:$D$48,4,FALSE)="","",VLOOKUP(AN5,$A$9:$D$48,4,FALSE))</f>
        <v>阿部</v>
      </c>
      <c r="AO8" s="207"/>
      <c r="AP8" s="207"/>
      <c r="AQ8" s="207"/>
      <c r="AR8" s="206"/>
      <c r="AS8" s="205"/>
      <c r="AT8" s="204"/>
      <c r="AU8" s="204"/>
      <c r="AV8" s="203"/>
    </row>
    <row r="9" spans="1:49" ht="12" customHeight="1" x14ac:dyDescent="0.2">
      <c r="A9" s="84">
        <v>1</v>
      </c>
      <c r="B9" s="84">
        <v>1</v>
      </c>
      <c r="C9" s="202">
        <v>1</v>
      </c>
      <c r="D9" s="201" t="s">
        <v>296</v>
      </c>
      <c r="E9" s="200" t="str">
        <f>IF(E10="","",IF(E10&gt;I10,"○","×"))</f>
        <v/>
      </c>
      <c r="F9" s="107"/>
      <c r="G9" s="107"/>
      <c r="H9" s="107"/>
      <c r="I9" s="147"/>
      <c r="J9" s="129" t="str">
        <f>IF(J10="","",IF(J10="W","○",IF(J10="L","×",IF(J10&gt;N10,"○","×"))))</f>
        <v>×</v>
      </c>
      <c r="K9" s="149">
        <v>10</v>
      </c>
      <c r="L9" s="150" t="s">
        <v>306</v>
      </c>
      <c r="M9" s="149">
        <v>12</v>
      </c>
      <c r="N9" s="154"/>
      <c r="O9" s="129" t="str">
        <f>IF(O10="","",IF(O10="W","○",IF(O10="L","×",IF(O10&gt;S10,"○","×"))))</f>
        <v>○</v>
      </c>
      <c r="P9" s="149">
        <v>11</v>
      </c>
      <c r="Q9" s="150" t="s">
        <v>306</v>
      </c>
      <c r="R9" s="149">
        <v>4</v>
      </c>
      <c r="S9" s="154"/>
      <c r="T9" s="129" t="str">
        <f>IF(T10="","",IF(T10="W","○",IF(T10="L","×",IF(T10&gt;X10,"○","×"))))</f>
        <v>×</v>
      </c>
      <c r="U9" s="149">
        <v>8</v>
      </c>
      <c r="V9" s="150" t="s">
        <v>306</v>
      </c>
      <c r="W9" s="149">
        <v>11</v>
      </c>
      <c r="X9" s="154"/>
      <c r="Y9" s="129" t="str">
        <f>IF(Y10="","",IF(Y10="W","○",IF(Y10="L","×",IF(Y10&gt;AC10,"○","×"))))</f>
        <v>○</v>
      </c>
      <c r="Z9" s="149">
        <v>11</v>
      </c>
      <c r="AA9" s="150" t="s">
        <v>306</v>
      </c>
      <c r="AB9" s="149">
        <v>9</v>
      </c>
      <c r="AC9" s="154"/>
      <c r="AD9" s="129" t="str">
        <f>IF(AD10="","",IF(AD10="W","○",IF(AD10="L","×",IF(AD10&gt;AH10,"○","×"))))</f>
        <v>○</v>
      </c>
      <c r="AE9" s="149">
        <v>11</v>
      </c>
      <c r="AF9" s="150" t="s">
        <v>306</v>
      </c>
      <c r="AG9" s="149">
        <v>8</v>
      </c>
      <c r="AH9" s="154"/>
      <c r="AI9" s="129" t="str">
        <f>IF(AI10="","",IF(AI10="W","○",IF(AI10="L","×",IF(AI10&gt;AM10,"○","×"))))</f>
        <v>○</v>
      </c>
      <c r="AJ9" s="149">
        <v>11</v>
      </c>
      <c r="AK9" s="150" t="s">
        <v>306</v>
      </c>
      <c r="AL9" s="149">
        <v>9</v>
      </c>
      <c r="AM9" s="154"/>
      <c r="AN9" s="129" t="str">
        <f>IF(AN10="","",IF(AN10="W","○",IF(AN10="L","×",IF(AN10&gt;AR10,"○","×"))))</f>
        <v>○</v>
      </c>
      <c r="AO9" s="149">
        <v>11</v>
      </c>
      <c r="AP9" s="150" t="s">
        <v>306</v>
      </c>
      <c r="AQ9" s="149">
        <v>6</v>
      </c>
      <c r="AR9" s="148"/>
      <c r="AS9" s="121">
        <f>IF($D9="","",COUNTIF($E9:$AR13,"○"))</f>
        <v>5</v>
      </c>
      <c r="AT9" s="120">
        <f>IF($D9="","",COUNTIF($E9:$AR13,"×"))</f>
        <v>2</v>
      </c>
      <c r="AU9" s="119">
        <f>IF($D9="","",AS9*2+AT9)</f>
        <v>12</v>
      </c>
      <c r="AV9" s="118">
        <f>IF($D9="","",RANK(AU9,$AU$9:$AU$48))</f>
        <v>2</v>
      </c>
      <c r="AW9" s="86" t="s">
        <v>311</v>
      </c>
    </row>
    <row r="10" spans="1:49" ht="12" customHeight="1" x14ac:dyDescent="0.2">
      <c r="A10" s="84">
        <v>1</v>
      </c>
      <c r="B10" s="84">
        <v>2</v>
      </c>
      <c r="C10" s="116"/>
      <c r="D10" s="117"/>
      <c r="E10" s="200"/>
      <c r="F10" s="107"/>
      <c r="G10" s="107"/>
      <c r="H10" s="107"/>
      <c r="I10" s="147"/>
      <c r="J10" s="113">
        <f>IF(K9="","",IF(K9&gt;M9,1,0)+IF(K10&gt;M10,1,0)+IF(K11&gt;M11,1,0)+IF(K12&gt;M12,1,0)+IF(K13&gt;M13,1,0))</f>
        <v>0</v>
      </c>
      <c r="K10" s="146">
        <v>3</v>
      </c>
      <c r="L10" s="111" t="s">
        <v>306</v>
      </c>
      <c r="M10" s="146">
        <v>11</v>
      </c>
      <c r="N10" s="109">
        <f>IF(OR(J10="L",J10="W"),"",IF(K9="","",IF(K9&lt;M9,1,0)+IF(K10&lt;M10,1,0)+IF(K11&lt;M11,1,0)+IF(K12&lt;M12,1,0)+IF(K13&lt;M13,1,0)))</f>
        <v>3</v>
      </c>
      <c r="O10" s="113">
        <f>IF(P9="","",IF(P9&gt;R9,1,0)+IF(P10&gt;R10,1,0)+IF(P11&gt;R11,1,0)+IF(P12&gt;R12,1,0)+IF(P13&gt;R13,1,0))</f>
        <v>3</v>
      </c>
      <c r="P10" s="146">
        <v>11</v>
      </c>
      <c r="Q10" s="111" t="s">
        <v>306</v>
      </c>
      <c r="R10" s="146">
        <v>2</v>
      </c>
      <c r="S10" s="109">
        <f>IF(OR(O10="L",O10="W"),"",IF(P9="","",IF(P9&lt;R9,1,0)+IF(P10&lt;R10,1,0)+IF(P11&lt;R11,1,0)+IF(P12&lt;R12,1,0)+IF(P13&lt;R13,1,0)))</f>
        <v>0</v>
      </c>
      <c r="T10" s="113">
        <f>IF(U9="","",IF(U9&gt;W9,1,0)+IF(U10&gt;W10,1,0)+IF(U11&gt;W11,1,0)+IF(U12&gt;W12,1,0)+IF(U13&gt;W13,1,0))</f>
        <v>1</v>
      </c>
      <c r="U10" s="146">
        <v>11</v>
      </c>
      <c r="V10" s="111" t="s">
        <v>306</v>
      </c>
      <c r="W10" s="146">
        <v>6</v>
      </c>
      <c r="X10" s="109">
        <f>IF(OR(T10="L",T10="W"),"",IF(U9="","",IF(U9&lt;W9,1,0)+IF(U10&lt;W10,1,0)+IF(U11&lt;W11,1,0)+IF(U12&lt;W12,1,0)+IF(U13&lt;W13,1,0)))</f>
        <v>3</v>
      </c>
      <c r="Y10" s="113">
        <f>IF(Z9="","",IF(Z9&gt;AB9,1,0)+IF(Z10&gt;AB10,1,0)+IF(Z11&gt;AB11,1,0)+IF(Z12&gt;AB12,1,0)+IF(Z13&gt;AB13,1,0))</f>
        <v>3</v>
      </c>
      <c r="Z10" s="146">
        <v>11</v>
      </c>
      <c r="AA10" s="111" t="s">
        <v>306</v>
      </c>
      <c r="AB10" s="146">
        <v>7</v>
      </c>
      <c r="AC10" s="109">
        <f>IF(OR(Y10="L",Y10="W"),"",IF(Z9="","",IF(Z9&lt;AB9,1,0)+IF(Z10&lt;AB10,1,0)+IF(Z11&lt;AB11,1,0)+IF(Z12&lt;AB12,1,0)+IF(Z13&lt;AB13,1,0)))</f>
        <v>0</v>
      </c>
      <c r="AD10" s="113">
        <f>IF(AE9="","",IF(AE9&gt;AG9,1,0)+IF(AE10&gt;AG10,1,0)+IF(AE11&gt;AG11,1,0)+IF(AE12&gt;AG12,1,0)+IF(AE13&gt;AG13,1,0))</f>
        <v>3</v>
      </c>
      <c r="AE10" s="146">
        <v>11</v>
      </c>
      <c r="AF10" s="111" t="s">
        <v>306</v>
      </c>
      <c r="AG10" s="146">
        <v>4</v>
      </c>
      <c r="AH10" s="109">
        <f>IF(OR(AD10="L",AD10="W"),"",IF(AE9="","",IF(AE9&lt;AG9,1,0)+IF(AE10&lt;AG10,1,0)+IF(AE11&lt;AG11,1,0)+IF(AE12&lt;AG12,1,0)+IF(AE13&lt;AG13,1,0)))</f>
        <v>0</v>
      </c>
      <c r="AI10" s="113">
        <f>IF(AJ9="","",IF(AJ9&gt;AL9,1,0)+IF(AJ10&gt;AL10,1,0)+IF(AJ11&gt;AL11,1,0)+IF(AJ12&gt;AL12,1,0)+IF(AJ13&gt;AL13,1,0))</f>
        <v>3</v>
      </c>
      <c r="AJ10" s="146">
        <v>11</v>
      </c>
      <c r="AK10" s="111" t="s">
        <v>306</v>
      </c>
      <c r="AL10" s="146">
        <v>6</v>
      </c>
      <c r="AM10" s="109">
        <f>IF(OR(AI10="L",AI10="W"),"",IF(AJ9="","",IF(AJ9&lt;AL9,1,0)+IF(AJ10&lt;AL10,1,0)+IF(AJ11&lt;AL11,1,0)+IF(AJ12&lt;AL12,1,0)+IF(AJ13&lt;AL13,1,0)))</f>
        <v>0</v>
      </c>
      <c r="AN10" s="113">
        <f>IF(AO9="","",IF(AO9&gt;AQ9,1,0)+IF(AO10&gt;AQ10,1,0)+IF(AO11&gt;AQ11,1,0)+IF(AO12&gt;AQ12,1,0)+IF(AO13&gt;AQ13,1,0))</f>
        <v>3</v>
      </c>
      <c r="AO10" s="146">
        <v>11</v>
      </c>
      <c r="AP10" s="111" t="s">
        <v>306</v>
      </c>
      <c r="AQ10" s="146">
        <v>6</v>
      </c>
      <c r="AR10" s="145">
        <f>IF(OR(AN10="L",AN10="W"),"",IF(AO9="","",IF(AO9&lt;AQ9,1,0)+IF(AO10&lt;AQ10,1,0)+IF(AO11&lt;AQ11,1,0)+IF(AO12&lt;AQ12,1,0)+IF(AO13&lt;AQ13,1,0)))</f>
        <v>0</v>
      </c>
      <c r="AS10" s="105"/>
      <c r="AT10" s="104"/>
      <c r="AU10" s="103"/>
      <c r="AV10" s="102"/>
      <c r="AW10" s="86"/>
    </row>
    <row r="11" spans="1:49" ht="12" customHeight="1" x14ac:dyDescent="0.2">
      <c r="A11" s="84">
        <v>1</v>
      </c>
      <c r="B11" s="84">
        <v>3</v>
      </c>
      <c r="C11" s="116"/>
      <c r="D11" s="117"/>
      <c r="E11" s="200"/>
      <c r="F11" s="107"/>
      <c r="G11" s="107"/>
      <c r="H11" s="107"/>
      <c r="I11" s="147"/>
      <c r="J11" s="113"/>
      <c r="K11" s="146">
        <v>4</v>
      </c>
      <c r="L11" s="111" t="s">
        <v>306</v>
      </c>
      <c r="M11" s="146">
        <v>11</v>
      </c>
      <c r="N11" s="109"/>
      <c r="O11" s="113"/>
      <c r="P11" s="146">
        <v>11</v>
      </c>
      <c r="Q11" s="111" t="s">
        <v>306</v>
      </c>
      <c r="R11" s="146">
        <v>2</v>
      </c>
      <c r="S11" s="109"/>
      <c r="T11" s="113"/>
      <c r="U11" s="146">
        <v>9</v>
      </c>
      <c r="V11" s="111" t="s">
        <v>306</v>
      </c>
      <c r="W11" s="146">
        <v>11</v>
      </c>
      <c r="X11" s="109"/>
      <c r="Y11" s="113"/>
      <c r="Z11" s="146">
        <v>11</v>
      </c>
      <c r="AA11" s="111" t="s">
        <v>306</v>
      </c>
      <c r="AB11" s="146">
        <v>6</v>
      </c>
      <c r="AC11" s="109"/>
      <c r="AD11" s="113"/>
      <c r="AE11" s="146">
        <v>11</v>
      </c>
      <c r="AF11" s="111" t="s">
        <v>306</v>
      </c>
      <c r="AG11" s="146">
        <v>3</v>
      </c>
      <c r="AH11" s="109"/>
      <c r="AI11" s="113"/>
      <c r="AJ11" s="146">
        <v>11</v>
      </c>
      <c r="AK11" s="111" t="s">
        <v>306</v>
      </c>
      <c r="AL11" s="146">
        <v>8</v>
      </c>
      <c r="AM11" s="109"/>
      <c r="AN11" s="113"/>
      <c r="AO11" s="146">
        <v>11</v>
      </c>
      <c r="AP11" s="111" t="s">
        <v>306</v>
      </c>
      <c r="AQ11" s="146">
        <v>8</v>
      </c>
      <c r="AR11" s="145"/>
      <c r="AS11" s="105"/>
      <c r="AT11" s="104"/>
      <c r="AU11" s="103"/>
      <c r="AV11" s="102"/>
      <c r="AW11" s="86"/>
    </row>
    <row r="12" spans="1:49" ht="12" customHeight="1" x14ac:dyDescent="0.2">
      <c r="A12" s="84">
        <v>1</v>
      </c>
      <c r="B12" s="84">
        <v>4</v>
      </c>
      <c r="C12" s="116"/>
      <c r="D12" s="115" t="s">
        <v>310</v>
      </c>
      <c r="E12" s="200"/>
      <c r="F12" s="107"/>
      <c r="G12" s="107"/>
      <c r="H12" s="107"/>
      <c r="I12" s="147"/>
      <c r="J12" s="113"/>
      <c r="K12" s="146"/>
      <c r="L12" s="111" t="s">
        <v>306</v>
      </c>
      <c r="M12" s="146"/>
      <c r="N12" s="109"/>
      <c r="O12" s="113"/>
      <c r="P12" s="146"/>
      <c r="Q12" s="111" t="s">
        <v>306</v>
      </c>
      <c r="R12" s="146"/>
      <c r="S12" s="109"/>
      <c r="T12" s="113"/>
      <c r="U12" s="146">
        <v>11</v>
      </c>
      <c r="V12" s="111" t="s">
        <v>306</v>
      </c>
      <c r="W12" s="146">
        <v>13</v>
      </c>
      <c r="X12" s="109"/>
      <c r="Y12" s="113"/>
      <c r="Z12" s="146"/>
      <c r="AA12" s="111" t="s">
        <v>306</v>
      </c>
      <c r="AB12" s="146"/>
      <c r="AC12" s="109"/>
      <c r="AD12" s="113"/>
      <c r="AE12" s="146"/>
      <c r="AF12" s="111" t="s">
        <v>306</v>
      </c>
      <c r="AG12" s="146"/>
      <c r="AH12" s="109"/>
      <c r="AI12" s="113"/>
      <c r="AJ12" s="146"/>
      <c r="AK12" s="111" t="s">
        <v>306</v>
      </c>
      <c r="AL12" s="146"/>
      <c r="AM12" s="109"/>
      <c r="AN12" s="113"/>
      <c r="AO12" s="146"/>
      <c r="AP12" s="111" t="s">
        <v>306</v>
      </c>
      <c r="AQ12" s="146"/>
      <c r="AR12" s="145"/>
      <c r="AS12" s="105"/>
      <c r="AT12" s="104"/>
      <c r="AU12" s="103"/>
      <c r="AV12" s="102"/>
      <c r="AW12" s="86"/>
    </row>
    <row r="13" spans="1:49" ht="12" customHeight="1" x14ac:dyDescent="0.2">
      <c r="A13" s="84">
        <v>1</v>
      </c>
      <c r="B13" s="84">
        <v>5</v>
      </c>
      <c r="C13" s="199"/>
      <c r="D13" s="143"/>
      <c r="E13" s="198"/>
      <c r="F13" s="137"/>
      <c r="G13" s="137"/>
      <c r="H13" s="137"/>
      <c r="I13" s="136"/>
      <c r="J13" s="135"/>
      <c r="K13" s="133"/>
      <c r="L13" s="134" t="s">
        <v>306</v>
      </c>
      <c r="M13" s="133"/>
      <c r="N13" s="139"/>
      <c r="O13" s="135"/>
      <c r="P13" s="133"/>
      <c r="Q13" s="134" t="s">
        <v>306</v>
      </c>
      <c r="R13" s="133"/>
      <c r="S13" s="139"/>
      <c r="T13" s="135"/>
      <c r="U13" s="133"/>
      <c r="V13" s="134" t="s">
        <v>306</v>
      </c>
      <c r="W13" s="133"/>
      <c r="X13" s="139"/>
      <c r="Y13" s="135"/>
      <c r="Z13" s="133"/>
      <c r="AA13" s="134" t="s">
        <v>306</v>
      </c>
      <c r="AB13" s="133"/>
      <c r="AC13" s="139"/>
      <c r="AD13" s="135"/>
      <c r="AE13" s="133"/>
      <c r="AF13" s="134" t="s">
        <v>306</v>
      </c>
      <c r="AG13" s="133"/>
      <c r="AH13" s="139"/>
      <c r="AI13" s="135"/>
      <c r="AJ13" s="133"/>
      <c r="AK13" s="134" t="s">
        <v>306</v>
      </c>
      <c r="AL13" s="133"/>
      <c r="AM13" s="139"/>
      <c r="AN13" s="135"/>
      <c r="AO13" s="133"/>
      <c r="AP13" s="134" t="s">
        <v>306</v>
      </c>
      <c r="AQ13" s="133"/>
      <c r="AR13" s="132"/>
      <c r="AS13" s="105"/>
      <c r="AT13" s="104"/>
      <c r="AU13" s="103"/>
      <c r="AV13" s="102"/>
      <c r="AW13" s="86"/>
    </row>
    <row r="14" spans="1:49" ht="12" customHeight="1" x14ac:dyDescent="0.2">
      <c r="A14" s="84">
        <f>A9+1</f>
        <v>2</v>
      </c>
      <c r="B14" s="84">
        <f>B9</f>
        <v>1</v>
      </c>
      <c r="C14" s="131">
        <v>2</v>
      </c>
      <c r="D14" s="130" t="s">
        <v>305</v>
      </c>
      <c r="E14" s="129" t="str">
        <f>IF(J9="","",IF(J9="○","×","○"))</f>
        <v>○</v>
      </c>
      <c r="F14" s="128">
        <f>IF(INDEX($E$9:$AR$48,(F$5-1)*5+$B14,($A14-1)*5+4)="","",INDEX($E$9:$AR$48,(F$5-1)*5+$B14,($A14-1)*5+4))</f>
        <v>12</v>
      </c>
      <c r="G14" s="127" t="s">
        <v>306</v>
      </c>
      <c r="H14" s="126">
        <f>IF(INDEX($E$9:$AR$48,(H$5-1)*5+$B14,($A14-1)*5+2)="","",INDEX($E$9:$AR$48,(H$5-1)*5+$B14,($A14-1)*5+2))</f>
        <v>10</v>
      </c>
      <c r="I14" s="197"/>
      <c r="J14" s="124" t="str">
        <f>IF(J15="","",IF(J15&gt;N15,"○","×"))</f>
        <v/>
      </c>
      <c r="K14" s="123"/>
      <c r="L14" s="123"/>
      <c r="M14" s="123"/>
      <c r="N14" s="151"/>
      <c r="O14" s="129" t="str">
        <f>IF(O15="","",IF(O15="W","○",IF(O15="L","×",IF(O15&gt;S15,"○","×"))))</f>
        <v>○</v>
      </c>
      <c r="P14" s="149">
        <v>11</v>
      </c>
      <c r="Q14" s="150" t="s">
        <v>306</v>
      </c>
      <c r="R14" s="149">
        <v>2</v>
      </c>
      <c r="S14" s="154"/>
      <c r="T14" s="129" t="str">
        <f>IF(T15="","",IF(T15="W","○",IF(T15="L","×",IF(T15&gt;X15,"○","×"))))</f>
        <v>○</v>
      </c>
      <c r="U14" s="149">
        <v>11</v>
      </c>
      <c r="V14" s="150" t="s">
        <v>306</v>
      </c>
      <c r="W14" s="149">
        <v>2</v>
      </c>
      <c r="X14" s="154"/>
      <c r="Y14" s="129" t="str">
        <f>IF(Y15="","",IF(Y15="W","○",IF(Y15="L","×",IF(Y15&gt;AC15,"○","×"))))</f>
        <v>○</v>
      </c>
      <c r="Z14" s="149">
        <v>11</v>
      </c>
      <c r="AA14" s="150" t="s">
        <v>306</v>
      </c>
      <c r="AB14" s="149">
        <v>9</v>
      </c>
      <c r="AC14" s="154"/>
      <c r="AD14" s="129" t="str">
        <f>IF(AD15="","",IF(AD15="W","○",IF(AD15="L","×",IF(AD15&gt;AH15,"○","×"))))</f>
        <v>○</v>
      </c>
      <c r="AE14" s="149">
        <v>11</v>
      </c>
      <c r="AF14" s="150" t="s">
        <v>306</v>
      </c>
      <c r="AG14" s="149">
        <v>8</v>
      </c>
      <c r="AH14" s="154"/>
      <c r="AI14" s="129" t="str">
        <f>IF(AI15="","",IF(AI15="W","○",IF(AI15="L","×",IF(AI15&gt;AM15,"○","×"))))</f>
        <v>○</v>
      </c>
      <c r="AJ14" s="149">
        <v>11</v>
      </c>
      <c r="AK14" s="150" t="s">
        <v>306</v>
      </c>
      <c r="AL14" s="149">
        <v>3</v>
      </c>
      <c r="AM14" s="154"/>
      <c r="AN14" s="129" t="str">
        <f>IF(AN15="","",IF(AN15="W","○",IF(AN15="L","×",IF(AN15&gt;AR15,"○","×"))))</f>
        <v>○</v>
      </c>
      <c r="AO14" s="149">
        <v>11</v>
      </c>
      <c r="AP14" s="150" t="s">
        <v>306</v>
      </c>
      <c r="AQ14" s="149">
        <v>4</v>
      </c>
      <c r="AR14" s="148"/>
      <c r="AS14" s="121">
        <f>IF($D14="","",COUNTIF($E14:$AR18,"○"))</f>
        <v>7</v>
      </c>
      <c r="AT14" s="120">
        <f>IF($D14="","",COUNTIF($E14:$AR18,"×"))</f>
        <v>0</v>
      </c>
      <c r="AU14" s="119">
        <f>IF($D14="","",AS14*2+AT14)</f>
        <v>14</v>
      </c>
      <c r="AV14" s="118">
        <f>IF($D14="","",RANK(AU14,$AU$9:$AU$48))</f>
        <v>1</v>
      </c>
      <c r="AW14" s="86"/>
    </row>
    <row r="15" spans="1:49" ht="12" customHeight="1" x14ac:dyDescent="0.2">
      <c r="A15" s="84">
        <f>A10+1</f>
        <v>2</v>
      </c>
      <c r="B15" s="84">
        <f>B10</f>
        <v>2</v>
      </c>
      <c r="C15" s="116"/>
      <c r="D15" s="117"/>
      <c r="E15" s="114">
        <f>IF(J10="W","L",IF(J10="L","W",IF(J10="","",N10)))</f>
        <v>3</v>
      </c>
      <c r="F15" s="112">
        <f>IF(INDEX($E$9:$AR$48,(F$5-1)*5+$B15,($A15-1)*5+4)="","",INDEX($E$9:$AR$48,(F$5-1)*5+$B15,($A15-1)*5+4))</f>
        <v>11</v>
      </c>
      <c r="G15" s="111" t="s">
        <v>306</v>
      </c>
      <c r="H15" s="110">
        <f>IF(INDEX($E$9:$AR$48,(H$5-1)*5+$B15,($A15-1)*5+2)="","",INDEX($E$9:$AR$48,(H$5-1)*5+$B15,($A15-1)*5+2))</f>
        <v>3</v>
      </c>
      <c r="I15" s="109">
        <f>IF(OR(E15="L",E15="W"),"",J10)</f>
        <v>0</v>
      </c>
      <c r="J15" s="108"/>
      <c r="K15" s="107"/>
      <c r="L15" s="107"/>
      <c r="M15" s="107"/>
      <c r="N15" s="147"/>
      <c r="O15" s="113">
        <f>IF(P14="","",IF(P14&gt;R14,1,0)+IF(P15&gt;R15,1,0)+IF(P16&gt;R16,1,0)+IF(P17&gt;R17,1,0)+IF(P18&gt;R18,1,0))</f>
        <v>3</v>
      </c>
      <c r="P15" s="146">
        <v>11</v>
      </c>
      <c r="Q15" s="111" t="s">
        <v>306</v>
      </c>
      <c r="R15" s="146">
        <v>8</v>
      </c>
      <c r="S15" s="109">
        <f>IF(OR(O15="L",O15="W"),"",IF(P14="","",IF(P14&lt;R14,1,0)+IF(P15&lt;R15,1,0)+IF(P16&lt;R16,1,0)+IF(P17&lt;R17,1,0)+IF(P18&lt;R18,1,0)))</f>
        <v>0</v>
      </c>
      <c r="T15" s="113">
        <f>IF(U14="","",IF(U14&gt;W14,1,0)+IF(U15&gt;W15,1,0)+IF(U16&gt;W16,1,0)+IF(U17&gt;W17,1,0)+IF(U18&gt;W18,1,0))</f>
        <v>3</v>
      </c>
      <c r="U15" s="146">
        <v>11</v>
      </c>
      <c r="V15" s="111" t="s">
        <v>306</v>
      </c>
      <c r="W15" s="146">
        <v>9</v>
      </c>
      <c r="X15" s="109">
        <f>IF(OR(T15="L",T15="W"),"",IF(U14="","",IF(U14&lt;W14,1,0)+IF(U15&lt;W15,1,0)+IF(U16&lt;W16,1,0)+IF(U17&lt;W17,1,0)+IF(U18&lt;W18,1,0)))</f>
        <v>1</v>
      </c>
      <c r="Y15" s="113">
        <f>IF(Z14="","",IF(Z14&gt;AB14,1,0)+IF(Z15&gt;AB15,1,0)+IF(Z16&gt;AB16,1,0)+IF(Z17&gt;AB17,1,0)+IF(Z18&gt;AB18,1,0))</f>
        <v>3</v>
      </c>
      <c r="Z15" s="146">
        <v>11</v>
      </c>
      <c r="AA15" s="111" t="s">
        <v>306</v>
      </c>
      <c r="AB15" s="146">
        <v>9</v>
      </c>
      <c r="AC15" s="109">
        <f>IF(OR(Y15="L",Y15="W"),"",IF(Z14="","",IF(Z14&lt;AB14,1,0)+IF(Z15&lt;AB15,1,0)+IF(Z16&lt;AB16,1,0)+IF(Z17&lt;AB17,1,0)+IF(Z18&lt;AB18,1,0)))</f>
        <v>1</v>
      </c>
      <c r="AD15" s="113">
        <f>IF(AE14="","",IF(AE14&gt;AG14,1,0)+IF(AE15&gt;AG15,1,0)+IF(AE16&gt;AG16,1,0)+IF(AE17&gt;AG17,1,0)+IF(AE18&gt;AG18,1,0))</f>
        <v>3</v>
      </c>
      <c r="AE15" s="146">
        <v>11</v>
      </c>
      <c r="AF15" s="111" t="s">
        <v>306</v>
      </c>
      <c r="AG15" s="146">
        <v>7</v>
      </c>
      <c r="AH15" s="109">
        <f>IF(OR(AD15="L",AD15="W"),"",IF(AE14="","",IF(AE14&lt;AG14,1,0)+IF(AE15&lt;AG15,1,0)+IF(AE16&lt;AG16,1,0)+IF(AE17&lt;AG17,1,0)+IF(AE18&lt;AG18,1,0)))</f>
        <v>0</v>
      </c>
      <c r="AI15" s="113">
        <f>IF(AJ14="","",IF(AJ14&gt;AL14,1,0)+IF(AJ15&gt;AL15,1,0)+IF(AJ16&gt;AL16,1,0)+IF(AJ17&gt;AL17,1,0)+IF(AJ18&gt;AL18,1,0))</f>
        <v>3</v>
      </c>
      <c r="AJ15" s="146">
        <v>11</v>
      </c>
      <c r="AK15" s="111" t="s">
        <v>306</v>
      </c>
      <c r="AL15" s="146">
        <v>8</v>
      </c>
      <c r="AM15" s="109">
        <f>IF(OR(AI15="L",AI15="W"),"",IF(AJ14="","",IF(AJ14&lt;AL14,1,0)+IF(AJ15&lt;AL15,1,0)+IF(AJ16&lt;AL16,1,0)+IF(AJ17&lt;AL17,1,0)+IF(AJ18&lt;AL18,1,0)))</f>
        <v>0</v>
      </c>
      <c r="AN15" s="113">
        <f>IF(AO14="","",IF(AO14&gt;AQ14,1,0)+IF(AO15&gt;AQ15,1,0)+IF(AO16&gt;AQ16,1,0)+IF(AO17&gt;AQ17,1,0)+IF(AO18&gt;AQ18,1,0))</f>
        <v>3</v>
      </c>
      <c r="AO15" s="146">
        <v>11</v>
      </c>
      <c r="AP15" s="111" t="s">
        <v>306</v>
      </c>
      <c r="AQ15" s="146">
        <v>4</v>
      </c>
      <c r="AR15" s="145">
        <f>IF(OR(AN15="L",AN15="W"),"",IF(AO14="","",IF(AO14&lt;AQ14,1,0)+IF(AO15&lt;AQ15,1,0)+IF(AO16&lt;AQ16,1,0)+IF(AO17&lt;AQ17,1,0)+IF(AO18&lt;AQ18,1,0)))</f>
        <v>0</v>
      </c>
      <c r="AS15" s="105"/>
      <c r="AT15" s="104"/>
      <c r="AU15" s="103"/>
      <c r="AV15" s="102"/>
      <c r="AW15" s="86"/>
    </row>
    <row r="16" spans="1:49" ht="12" customHeight="1" x14ac:dyDescent="0.2">
      <c r="A16" s="84">
        <f>A11+1</f>
        <v>2</v>
      </c>
      <c r="B16" s="84">
        <f>B11</f>
        <v>3</v>
      </c>
      <c r="C16" s="116"/>
      <c r="D16" s="117"/>
      <c r="E16" s="114"/>
      <c r="F16" s="112">
        <f>IF(INDEX($E$9:$AR$48,(F$5-1)*5+$B16,($A16-1)*5+4)="","",INDEX($E$9:$AR$48,(F$5-1)*5+$B16,($A16-1)*5+4))</f>
        <v>11</v>
      </c>
      <c r="G16" s="111" t="s">
        <v>306</v>
      </c>
      <c r="H16" s="110">
        <f>IF(INDEX($E$9:$AR$48,(H$5-1)*5+$B16,($A16-1)*5+2)="","",INDEX($E$9:$AR$48,(H$5-1)*5+$B16,($A16-1)*5+2))</f>
        <v>4</v>
      </c>
      <c r="I16" s="109"/>
      <c r="J16" s="108"/>
      <c r="K16" s="107"/>
      <c r="L16" s="107"/>
      <c r="M16" s="107"/>
      <c r="N16" s="147"/>
      <c r="O16" s="113"/>
      <c r="P16" s="146">
        <v>11</v>
      </c>
      <c r="Q16" s="111" t="s">
        <v>306</v>
      </c>
      <c r="R16" s="146">
        <v>8</v>
      </c>
      <c r="S16" s="109"/>
      <c r="T16" s="113"/>
      <c r="U16" s="146">
        <v>5</v>
      </c>
      <c r="V16" s="111" t="s">
        <v>306</v>
      </c>
      <c r="W16" s="146">
        <v>11</v>
      </c>
      <c r="X16" s="109"/>
      <c r="Y16" s="113"/>
      <c r="Z16" s="146">
        <v>9</v>
      </c>
      <c r="AA16" s="111" t="s">
        <v>306</v>
      </c>
      <c r="AB16" s="146">
        <v>11</v>
      </c>
      <c r="AC16" s="109"/>
      <c r="AD16" s="113"/>
      <c r="AE16" s="146">
        <v>11</v>
      </c>
      <c r="AF16" s="111" t="s">
        <v>306</v>
      </c>
      <c r="AG16" s="146">
        <v>6</v>
      </c>
      <c r="AH16" s="109"/>
      <c r="AI16" s="113"/>
      <c r="AJ16" s="146">
        <v>11</v>
      </c>
      <c r="AK16" s="111" t="s">
        <v>306</v>
      </c>
      <c r="AL16" s="146">
        <v>8</v>
      </c>
      <c r="AM16" s="109"/>
      <c r="AN16" s="113"/>
      <c r="AO16" s="146">
        <v>11</v>
      </c>
      <c r="AP16" s="111" t="s">
        <v>306</v>
      </c>
      <c r="AQ16" s="146">
        <v>9</v>
      </c>
      <c r="AR16" s="145"/>
      <c r="AS16" s="105"/>
      <c r="AT16" s="104"/>
      <c r="AU16" s="103"/>
      <c r="AV16" s="102"/>
      <c r="AW16" s="86"/>
    </row>
    <row r="17" spans="1:49" ht="12" customHeight="1" x14ac:dyDescent="0.2">
      <c r="A17" s="84">
        <f>A12+1</f>
        <v>2</v>
      </c>
      <c r="B17" s="84">
        <f>B12</f>
        <v>4</v>
      </c>
      <c r="C17" s="116"/>
      <c r="D17" s="115" t="s">
        <v>310</v>
      </c>
      <c r="E17" s="114"/>
      <c r="F17" s="112" t="str">
        <f>IF(INDEX($E$9:$AR$48,(F$5-1)*5+$B17,($A17-1)*5+4)="","",INDEX($E$9:$AR$48,(F$5-1)*5+$B17,($A17-1)*5+4))</f>
        <v/>
      </c>
      <c r="G17" s="111" t="s">
        <v>306</v>
      </c>
      <c r="H17" s="110" t="str">
        <f>IF(INDEX($E$9:$AR$48,(H$5-1)*5+$B17,($A17-1)*5+2)="","",INDEX($E$9:$AR$48,(H$5-1)*5+$B17,($A17-1)*5+2))</f>
        <v/>
      </c>
      <c r="I17" s="109"/>
      <c r="J17" s="108"/>
      <c r="K17" s="107"/>
      <c r="L17" s="107"/>
      <c r="M17" s="107"/>
      <c r="N17" s="147"/>
      <c r="O17" s="113"/>
      <c r="P17" s="146"/>
      <c r="Q17" s="111" t="s">
        <v>306</v>
      </c>
      <c r="R17" s="146"/>
      <c r="S17" s="109"/>
      <c r="T17" s="113"/>
      <c r="U17" s="146">
        <v>16</v>
      </c>
      <c r="V17" s="111" t="s">
        <v>306</v>
      </c>
      <c r="W17" s="146">
        <v>14</v>
      </c>
      <c r="X17" s="109"/>
      <c r="Y17" s="113"/>
      <c r="Z17" s="146">
        <v>11</v>
      </c>
      <c r="AA17" s="111" t="s">
        <v>306</v>
      </c>
      <c r="AB17" s="146">
        <v>4</v>
      </c>
      <c r="AC17" s="109"/>
      <c r="AD17" s="113"/>
      <c r="AE17" s="146"/>
      <c r="AF17" s="111" t="s">
        <v>306</v>
      </c>
      <c r="AG17" s="146"/>
      <c r="AH17" s="109"/>
      <c r="AI17" s="113"/>
      <c r="AJ17" s="146"/>
      <c r="AK17" s="111" t="s">
        <v>306</v>
      </c>
      <c r="AL17" s="146"/>
      <c r="AM17" s="109"/>
      <c r="AN17" s="113"/>
      <c r="AO17" s="146"/>
      <c r="AP17" s="111" t="s">
        <v>306</v>
      </c>
      <c r="AQ17" s="146"/>
      <c r="AR17" s="145"/>
      <c r="AS17" s="105"/>
      <c r="AT17" s="104"/>
      <c r="AU17" s="103"/>
      <c r="AV17" s="102"/>
      <c r="AW17" s="86"/>
    </row>
    <row r="18" spans="1:49" ht="12" customHeight="1" x14ac:dyDescent="0.2">
      <c r="A18" s="84">
        <f>A13+1</f>
        <v>2</v>
      </c>
      <c r="B18" s="84">
        <f>B13</f>
        <v>5</v>
      </c>
      <c r="C18" s="144"/>
      <c r="D18" s="143"/>
      <c r="E18" s="142"/>
      <c r="F18" s="141" t="str">
        <f>IF(INDEX($E$9:$AR$48,(F$5-1)*5+$B18,($A18-1)*5+4)="","",INDEX($E$9:$AR$48,(F$5-1)*5+$B18,($A18-1)*5+4))</f>
        <v/>
      </c>
      <c r="G18" s="134" t="s">
        <v>306</v>
      </c>
      <c r="H18" s="140" t="str">
        <f>IF(INDEX($E$9:$AR$48,(H$5-1)*5+$B18,($A18-1)*5+2)="","",INDEX($E$9:$AR$48,(H$5-1)*5+$B18,($A18-1)*5+2))</f>
        <v/>
      </c>
      <c r="I18" s="139"/>
      <c r="J18" s="138"/>
      <c r="K18" s="137"/>
      <c r="L18" s="137"/>
      <c r="M18" s="137"/>
      <c r="N18" s="136"/>
      <c r="O18" s="135"/>
      <c r="P18" s="133"/>
      <c r="Q18" s="134" t="s">
        <v>306</v>
      </c>
      <c r="R18" s="133"/>
      <c r="S18" s="139"/>
      <c r="T18" s="135"/>
      <c r="U18" s="133"/>
      <c r="V18" s="134" t="s">
        <v>306</v>
      </c>
      <c r="W18" s="133"/>
      <c r="X18" s="139"/>
      <c r="Y18" s="135"/>
      <c r="Z18" s="133"/>
      <c r="AA18" s="134" t="s">
        <v>306</v>
      </c>
      <c r="AB18" s="133"/>
      <c r="AC18" s="139"/>
      <c r="AD18" s="135"/>
      <c r="AE18" s="133"/>
      <c r="AF18" s="134" t="s">
        <v>306</v>
      </c>
      <c r="AG18" s="133"/>
      <c r="AH18" s="139"/>
      <c r="AI18" s="135"/>
      <c r="AJ18" s="133"/>
      <c r="AK18" s="134" t="s">
        <v>306</v>
      </c>
      <c r="AL18" s="133"/>
      <c r="AM18" s="139"/>
      <c r="AN18" s="135"/>
      <c r="AO18" s="133"/>
      <c r="AP18" s="134" t="s">
        <v>306</v>
      </c>
      <c r="AQ18" s="133"/>
      <c r="AR18" s="132"/>
      <c r="AS18" s="105"/>
      <c r="AT18" s="104"/>
      <c r="AU18" s="103"/>
      <c r="AV18" s="102"/>
      <c r="AW18" s="86"/>
    </row>
    <row r="19" spans="1:49" ht="12" customHeight="1" x14ac:dyDescent="0.2">
      <c r="A19" s="84">
        <f>A14+1</f>
        <v>3</v>
      </c>
      <c r="B19" s="84">
        <f>B14</f>
        <v>1</v>
      </c>
      <c r="C19" s="191">
        <v>3</v>
      </c>
      <c r="D19" s="190" t="s">
        <v>301</v>
      </c>
      <c r="E19" s="129" t="str">
        <f>IF(O9="","",IF(O9="○","×","○"))</f>
        <v>×</v>
      </c>
      <c r="F19" s="128">
        <f>IF(INDEX($E$9:$AR$48,(F$5-1)*5+$B19,($A19-1)*5+4)="","",INDEX($E$9:$AR$48,(F$5-1)*5+$B19,($A19-1)*5+4))</f>
        <v>4</v>
      </c>
      <c r="G19" s="127" t="s">
        <v>306</v>
      </c>
      <c r="H19" s="126">
        <f>IF(INDEX($E$9:$AR$48,(H$5-1)*5+$B19,($A19-1)*5+2)="","",INDEX($E$9:$AR$48,(H$5-1)*5+$B19,($A19-1)*5+2))</f>
        <v>11</v>
      </c>
      <c r="I19" s="125"/>
      <c r="J19" s="129" t="str">
        <f>IF(O14="","",IF(O14="○","×","○"))</f>
        <v>×</v>
      </c>
      <c r="K19" s="128">
        <f>IF(INDEX($E$9:$AR$48,(K$5-1)*5+$B19,($A19-1)*5+4)="","",INDEX($E$9:$AR$48,(K$5-1)*5+$B19,($A19-1)*5+4))</f>
        <v>2</v>
      </c>
      <c r="L19" s="127" t="s">
        <v>306</v>
      </c>
      <c r="M19" s="126">
        <f>IF(INDEX($E$9:$AR$48,(M$5-1)*5+$B19,($A19-1)*5+2)="","",INDEX($E$9:$AR$48,(M$5-1)*5+$B19,($A19-1)*5+2))</f>
        <v>11</v>
      </c>
      <c r="N19" s="125"/>
      <c r="O19" s="124" t="str">
        <f>IF(O20="","",IF(O20&gt;S20,"○","×"))</f>
        <v/>
      </c>
      <c r="P19" s="123"/>
      <c r="Q19" s="123"/>
      <c r="R19" s="123"/>
      <c r="S19" s="151"/>
      <c r="T19" s="129" t="str">
        <f>IF(T20="","",IF(T20="W","○",IF(T20="L","×",IF(T20&gt;X20,"○","×"))))</f>
        <v>×</v>
      </c>
      <c r="U19" s="149">
        <v>4</v>
      </c>
      <c r="V19" s="150" t="s">
        <v>306</v>
      </c>
      <c r="W19" s="149">
        <v>11</v>
      </c>
      <c r="X19" s="154"/>
      <c r="Y19" s="129" t="str">
        <f>IF(Y20="","",IF(Y20="W","○",IF(Y20="L","×",IF(Y20&gt;AC20,"○","×"))))</f>
        <v>×</v>
      </c>
      <c r="Z19" s="149">
        <v>6</v>
      </c>
      <c r="AA19" s="150" t="s">
        <v>306</v>
      </c>
      <c r="AB19" s="149">
        <v>11</v>
      </c>
      <c r="AC19" s="154"/>
      <c r="AD19" s="129" t="str">
        <f>IF(AD20="","",IF(AD20="W","○",IF(AD20="L","×",IF(AD20&gt;AH20,"○","×"))))</f>
        <v>×</v>
      </c>
      <c r="AE19" s="149">
        <v>4</v>
      </c>
      <c r="AF19" s="150" t="s">
        <v>306</v>
      </c>
      <c r="AG19" s="149">
        <v>11</v>
      </c>
      <c r="AH19" s="154"/>
      <c r="AI19" s="129" t="str">
        <f>IF(AI20="","",IF(AI20="W","○",IF(AI20="L","×",IF(AI20&gt;AM20,"○","×"))))</f>
        <v>×</v>
      </c>
      <c r="AJ19" s="149">
        <v>14</v>
      </c>
      <c r="AK19" s="150" t="s">
        <v>306</v>
      </c>
      <c r="AL19" s="149">
        <v>16</v>
      </c>
      <c r="AM19" s="154"/>
      <c r="AN19" s="129" t="str">
        <f>IF(AN20="","",IF(AN20="W","○",IF(AN20="L","×",IF(AN20&gt;AR20,"○","×"))))</f>
        <v>×</v>
      </c>
      <c r="AO19" s="149">
        <v>2</v>
      </c>
      <c r="AP19" s="150" t="s">
        <v>306</v>
      </c>
      <c r="AQ19" s="149">
        <v>11</v>
      </c>
      <c r="AR19" s="148"/>
      <c r="AS19" s="121">
        <f>IF($D19="","",COUNTIF($E19:$AR23,"○"))</f>
        <v>0</v>
      </c>
      <c r="AT19" s="120">
        <f>IF($D19="","",COUNTIF($E19:$AR23,"×"))</f>
        <v>7</v>
      </c>
      <c r="AU19" s="119">
        <f>IF($D19="","",AS19*2+AT19)</f>
        <v>7</v>
      </c>
      <c r="AV19" s="118">
        <f>IF($D19="","",RANK(AU19,$AU$9:$AU$48))</f>
        <v>8</v>
      </c>
      <c r="AW19" s="86"/>
    </row>
    <row r="20" spans="1:49" ht="12" customHeight="1" x14ac:dyDescent="0.2">
      <c r="A20" s="84">
        <f>A15+1</f>
        <v>3</v>
      </c>
      <c r="B20" s="84">
        <f>B15</f>
        <v>2</v>
      </c>
      <c r="C20" s="116"/>
      <c r="D20" s="117"/>
      <c r="E20" s="114">
        <f>IF(O10="W","L",IF(O10="L","W",IF(O10="","",S10)))</f>
        <v>0</v>
      </c>
      <c r="F20" s="112">
        <f>IF(INDEX($E$9:$AR$48,(F$5-1)*5+$B20,($A20-1)*5+4)="","",INDEX($E$9:$AR$48,(F$5-1)*5+$B20,($A20-1)*5+4))</f>
        <v>2</v>
      </c>
      <c r="G20" s="111" t="s">
        <v>306</v>
      </c>
      <c r="H20" s="110">
        <f>IF(INDEX($E$9:$AR$48,(H$5-1)*5+$B20,($A20-1)*5+2)="","",INDEX($E$9:$AR$48,(H$5-1)*5+$B20,($A20-1)*5+2))</f>
        <v>11</v>
      </c>
      <c r="I20" s="109">
        <f>IF(OR(E20="L",E20="W"),"",O10)</f>
        <v>3</v>
      </c>
      <c r="J20" s="113">
        <f>IF(O15="W","L",IF(O15="L","W",IF(O15="","",S15)))</f>
        <v>0</v>
      </c>
      <c r="K20" s="112">
        <f>IF(INDEX($E$9:$AR$48,(K$5-1)*5+$B20,($A20-1)*5+4)="","",INDEX($E$9:$AR$48,(K$5-1)*5+$B20,($A20-1)*5+4))</f>
        <v>8</v>
      </c>
      <c r="L20" s="111" t="s">
        <v>306</v>
      </c>
      <c r="M20" s="110">
        <f>IF(INDEX($E$9:$AR$48,(M$5-1)*5+$B20,($A20-1)*5+2)="","",INDEX($E$9:$AR$48,(M$5-1)*5+$B20,($A20-1)*5+2))</f>
        <v>11</v>
      </c>
      <c r="N20" s="109">
        <f>IF(OR(J20="L",J20="W"),"",O15)</f>
        <v>3</v>
      </c>
      <c r="O20" s="108"/>
      <c r="P20" s="107"/>
      <c r="Q20" s="107"/>
      <c r="R20" s="107"/>
      <c r="S20" s="147"/>
      <c r="T20" s="113">
        <f>IF(U19="","",IF(U19&gt;W19,1,0)+IF(U20&gt;W20,1,0)+IF(U21&gt;W21,1,0)+IF(U22&gt;W22,1,0)+IF(U23&gt;W23,1,0))</f>
        <v>0</v>
      </c>
      <c r="U20" s="146">
        <v>3</v>
      </c>
      <c r="V20" s="111" t="s">
        <v>306</v>
      </c>
      <c r="W20" s="146">
        <v>11</v>
      </c>
      <c r="X20" s="109">
        <f>IF(OR(T20="L",T20="W"),"",IF(U19="","",IF(U19&lt;W19,1,0)+IF(U20&lt;W20,1,0)+IF(U21&lt;W21,1,0)+IF(U22&lt;W22,1,0)+IF(U23&lt;W23,1,0)))</f>
        <v>3</v>
      </c>
      <c r="Y20" s="113">
        <f>IF(Z19="","",IF(Z19&gt;AB19,1,0)+IF(Z20&gt;AB20,1,0)+IF(Z21&gt;AB21,1,0)+IF(Z22&gt;AB22,1,0)+IF(Z23&gt;AB23,1,0))</f>
        <v>0</v>
      </c>
      <c r="Z20" s="146">
        <v>13</v>
      </c>
      <c r="AA20" s="111" t="s">
        <v>306</v>
      </c>
      <c r="AB20" s="146">
        <v>15</v>
      </c>
      <c r="AC20" s="109">
        <f>IF(OR(Y20="L",Y20="W"),"",IF(Z19="","",IF(Z19&lt;AB19,1,0)+IF(Z20&lt;AB20,1,0)+IF(Z21&lt;AB21,1,0)+IF(Z22&lt;AB22,1,0)+IF(Z23&lt;AB23,1,0)))</f>
        <v>3</v>
      </c>
      <c r="AD20" s="113">
        <f>IF(AE19="","",IF(AE19&gt;AG19,1,0)+IF(AE20&gt;AG20,1,0)+IF(AE21&gt;AG21,1,0)+IF(AE22&gt;AG22,1,0)+IF(AE23&gt;AG23,1,0))</f>
        <v>1</v>
      </c>
      <c r="AE20" s="146">
        <v>11</v>
      </c>
      <c r="AF20" s="111" t="s">
        <v>306</v>
      </c>
      <c r="AG20" s="146">
        <v>9</v>
      </c>
      <c r="AH20" s="109">
        <f>IF(OR(AD20="L",AD20="W"),"",IF(AE19="","",IF(AE19&lt;AG19,1,0)+IF(AE20&lt;AG20,1,0)+IF(AE21&lt;AG21,1,0)+IF(AE22&lt;AG22,1,0)+IF(AE23&lt;AG23,1,0)))</f>
        <v>3</v>
      </c>
      <c r="AI20" s="113">
        <f>IF(AJ19="","",IF(AJ19&gt;AL19,1,0)+IF(AJ20&gt;AL20,1,0)+IF(AJ21&gt;AL21,1,0)+IF(AJ22&gt;AL22,1,0)+IF(AJ23&gt;AL23,1,0))</f>
        <v>1</v>
      </c>
      <c r="AJ20" s="146">
        <v>5</v>
      </c>
      <c r="AK20" s="111" t="s">
        <v>306</v>
      </c>
      <c r="AL20" s="146">
        <v>11</v>
      </c>
      <c r="AM20" s="109">
        <f>IF(OR(AI20="L",AI20="W"),"",IF(AJ19="","",IF(AJ19&lt;AL19,1,0)+IF(AJ20&lt;AL20,1,0)+IF(AJ21&lt;AL21,1,0)+IF(AJ22&lt;AL22,1,0)+IF(AJ23&lt;AL23,1,0)))</f>
        <v>3</v>
      </c>
      <c r="AN20" s="113">
        <f>IF(AO19="","",IF(AO19&gt;AQ19,1,0)+IF(AO20&gt;AQ20,1,0)+IF(AO21&gt;AQ21,1,0)+IF(AO22&gt;AQ22,1,0)+IF(AO23&gt;AQ23,1,0))</f>
        <v>0</v>
      </c>
      <c r="AO20" s="146">
        <v>6</v>
      </c>
      <c r="AP20" s="111" t="s">
        <v>306</v>
      </c>
      <c r="AQ20" s="146">
        <v>11</v>
      </c>
      <c r="AR20" s="145">
        <f>IF(OR(AN20="L",AN20="W"),"",IF(AO19="","",IF(AO19&lt;AQ19,1,0)+IF(AO20&lt;AQ20,1,0)+IF(AO21&lt;AQ21,1,0)+IF(AO22&lt;AQ22,1,0)+IF(AO23&lt;AQ23,1,0)))</f>
        <v>3</v>
      </c>
      <c r="AS20" s="105"/>
      <c r="AT20" s="104"/>
      <c r="AU20" s="103"/>
      <c r="AV20" s="102"/>
      <c r="AW20" s="86"/>
    </row>
    <row r="21" spans="1:49" ht="12" customHeight="1" x14ac:dyDescent="0.2">
      <c r="A21" s="84">
        <f>A16+1</f>
        <v>3</v>
      </c>
      <c r="B21" s="84">
        <f>B16</f>
        <v>3</v>
      </c>
      <c r="C21" s="116"/>
      <c r="D21" s="117"/>
      <c r="E21" s="114"/>
      <c r="F21" s="112">
        <f>IF(INDEX($E$9:$AR$48,(F$5-1)*5+$B21,($A21-1)*5+4)="","",INDEX($E$9:$AR$48,(F$5-1)*5+$B21,($A21-1)*5+4))</f>
        <v>2</v>
      </c>
      <c r="G21" s="111" t="s">
        <v>306</v>
      </c>
      <c r="H21" s="110">
        <f>IF(INDEX($E$9:$AR$48,(H$5-1)*5+$B21,($A21-1)*5+2)="","",INDEX($E$9:$AR$48,(H$5-1)*5+$B21,($A21-1)*5+2))</f>
        <v>11</v>
      </c>
      <c r="I21" s="109"/>
      <c r="J21" s="113"/>
      <c r="K21" s="112">
        <f>IF(INDEX($E$9:$AR$48,(K$5-1)*5+$B21,($A21-1)*5+4)="","",INDEX($E$9:$AR$48,(K$5-1)*5+$B21,($A21-1)*5+4))</f>
        <v>8</v>
      </c>
      <c r="L21" s="111" t="s">
        <v>306</v>
      </c>
      <c r="M21" s="110">
        <f>IF(INDEX($E$9:$AR$48,(M$5-1)*5+$B21,($A21-1)*5+2)="","",INDEX($E$9:$AR$48,(M$5-1)*5+$B21,($A21-1)*5+2))</f>
        <v>11</v>
      </c>
      <c r="N21" s="109"/>
      <c r="O21" s="108"/>
      <c r="P21" s="107"/>
      <c r="Q21" s="107"/>
      <c r="R21" s="107"/>
      <c r="S21" s="147"/>
      <c r="T21" s="113"/>
      <c r="U21" s="146">
        <v>4</v>
      </c>
      <c r="V21" s="111" t="s">
        <v>306</v>
      </c>
      <c r="W21" s="146">
        <v>11</v>
      </c>
      <c r="X21" s="109"/>
      <c r="Y21" s="113"/>
      <c r="Z21" s="146">
        <v>8</v>
      </c>
      <c r="AA21" s="111" t="s">
        <v>306</v>
      </c>
      <c r="AB21" s="146">
        <v>11</v>
      </c>
      <c r="AC21" s="109"/>
      <c r="AD21" s="113"/>
      <c r="AE21" s="146">
        <v>9</v>
      </c>
      <c r="AF21" s="111" t="s">
        <v>306</v>
      </c>
      <c r="AG21" s="146">
        <v>11</v>
      </c>
      <c r="AH21" s="109"/>
      <c r="AI21" s="113"/>
      <c r="AJ21" s="146">
        <v>13</v>
      </c>
      <c r="AK21" s="111" t="s">
        <v>306</v>
      </c>
      <c r="AL21" s="146">
        <v>11</v>
      </c>
      <c r="AM21" s="109"/>
      <c r="AN21" s="113"/>
      <c r="AO21" s="146">
        <v>6</v>
      </c>
      <c r="AP21" s="111" t="s">
        <v>306</v>
      </c>
      <c r="AQ21" s="146">
        <v>11</v>
      </c>
      <c r="AR21" s="145"/>
      <c r="AS21" s="105"/>
      <c r="AT21" s="104"/>
      <c r="AU21" s="103"/>
      <c r="AV21" s="102"/>
      <c r="AW21" s="86"/>
    </row>
    <row r="22" spans="1:49" ht="12" customHeight="1" x14ac:dyDescent="0.2">
      <c r="A22" s="84">
        <f>A17+1</f>
        <v>3</v>
      </c>
      <c r="B22" s="84">
        <f>B17</f>
        <v>4</v>
      </c>
      <c r="C22" s="116"/>
      <c r="D22" s="115" t="s">
        <v>320</v>
      </c>
      <c r="E22" s="114"/>
      <c r="F22" s="112" t="str">
        <f>IF(INDEX($E$9:$AR$48,(F$5-1)*5+$B22,($A22-1)*5+4)="","",INDEX($E$9:$AR$48,(F$5-1)*5+$B22,($A22-1)*5+4))</f>
        <v/>
      </c>
      <c r="G22" s="111" t="s">
        <v>306</v>
      </c>
      <c r="H22" s="110" t="str">
        <f>IF(INDEX($E$9:$AR$48,(H$5-1)*5+$B22,($A22-1)*5+2)="","",INDEX($E$9:$AR$48,(H$5-1)*5+$B22,($A22-1)*5+2))</f>
        <v/>
      </c>
      <c r="I22" s="109"/>
      <c r="J22" s="113"/>
      <c r="K22" s="112" t="str">
        <f>IF(INDEX($E$9:$AR$48,(K$5-1)*5+$B22,($A22-1)*5+4)="","",INDEX($E$9:$AR$48,(K$5-1)*5+$B22,($A22-1)*5+4))</f>
        <v/>
      </c>
      <c r="L22" s="111" t="s">
        <v>306</v>
      </c>
      <c r="M22" s="110" t="str">
        <f>IF(INDEX($E$9:$AR$48,(M$5-1)*5+$B22,($A22-1)*5+2)="","",INDEX($E$9:$AR$48,(M$5-1)*5+$B22,($A22-1)*5+2))</f>
        <v/>
      </c>
      <c r="N22" s="109"/>
      <c r="O22" s="108"/>
      <c r="P22" s="107"/>
      <c r="Q22" s="107"/>
      <c r="R22" s="107"/>
      <c r="S22" s="147"/>
      <c r="T22" s="113"/>
      <c r="U22" s="146"/>
      <c r="V22" s="111" t="s">
        <v>306</v>
      </c>
      <c r="W22" s="146"/>
      <c r="X22" s="109"/>
      <c r="Y22" s="113"/>
      <c r="Z22" s="146"/>
      <c r="AA22" s="111" t="s">
        <v>306</v>
      </c>
      <c r="AB22" s="146"/>
      <c r="AC22" s="109"/>
      <c r="AD22" s="113"/>
      <c r="AE22" s="146">
        <v>5</v>
      </c>
      <c r="AF22" s="111" t="s">
        <v>306</v>
      </c>
      <c r="AG22" s="146">
        <v>11</v>
      </c>
      <c r="AH22" s="109"/>
      <c r="AI22" s="113"/>
      <c r="AJ22" s="146">
        <v>2</v>
      </c>
      <c r="AK22" s="111" t="s">
        <v>306</v>
      </c>
      <c r="AL22" s="146">
        <v>11</v>
      </c>
      <c r="AM22" s="109"/>
      <c r="AN22" s="113"/>
      <c r="AO22" s="146"/>
      <c r="AP22" s="111" t="s">
        <v>306</v>
      </c>
      <c r="AQ22" s="146"/>
      <c r="AR22" s="145"/>
      <c r="AS22" s="105"/>
      <c r="AT22" s="104"/>
      <c r="AU22" s="103"/>
      <c r="AV22" s="102"/>
      <c r="AW22" s="86"/>
    </row>
    <row r="23" spans="1:49" ht="12" customHeight="1" x14ac:dyDescent="0.2">
      <c r="A23" s="84">
        <f>A18+1</f>
        <v>3</v>
      </c>
      <c r="B23" s="84">
        <f>B18</f>
        <v>5</v>
      </c>
      <c r="C23" s="144"/>
      <c r="D23" s="143"/>
      <c r="E23" s="142"/>
      <c r="F23" s="141" t="str">
        <f>IF(INDEX($E$9:$AR$48,(F$5-1)*5+$B23,($A23-1)*5+4)="","",INDEX($E$9:$AR$48,(F$5-1)*5+$B23,($A23-1)*5+4))</f>
        <v/>
      </c>
      <c r="G23" s="134" t="s">
        <v>306</v>
      </c>
      <c r="H23" s="140" t="str">
        <f>IF(INDEX($E$9:$AR$48,(H$5-1)*5+$B23,($A23-1)*5+2)="","",INDEX($E$9:$AR$48,(H$5-1)*5+$B23,($A23-1)*5+2))</f>
        <v/>
      </c>
      <c r="I23" s="139"/>
      <c r="J23" s="135"/>
      <c r="K23" s="141" t="str">
        <f>IF(INDEX($E$9:$AR$48,(K$5-1)*5+$B23,($A23-1)*5+4)="","",INDEX($E$9:$AR$48,(K$5-1)*5+$B23,($A23-1)*5+4))</f>
        <v/>
      </c>
      <c r="L23" s="134" t="s">
        <v>306</v>
      </c>
      <c r="M23" s="140" t="str">
        <f>IF(INDEX($E$9:$AR$48,(M$5-1)*5+$B23,($A23-1)*5+2)="","",INDEX($E$9:$AR$48,(M$5-1)*5+$B23,($A23-1)*5+2))</f>
        <v/>
      </c>
      <c r="N23" s="139"/>
      <c r="O23" s="138"/>
      <c r="P23" s="137"/>
      <c r="Q23" s="137"/>
      <c r="R23" s="137"/>
      <c r="S23" s="136"/>
      <c r="T23" s="135"/>
      <c r="U23" s="133"/>
      <c r="V23" s="134" t="s">
        <v>306</v>
      </c>
      <c r="W23" s="133"/>
      <c r="X23" s="139"/>
      <c r="Y23" s="135"/>
      <c r="Z23" s="133"/>
      <c r="AA23" s="134" t="s">
        <v>306</v>
      </c>
      <c r="AB23" s="133"/>
      <c r="AC23" s="139"/>
      <c r="AD23" s="135"/>
      <c r="AE23" s="133"/>
      <c r="AF23" s="134" t="s">
        <v>306</v>
      </c>
      <c r="AG23" s="133"/>
      <c r="AH23" s="139"/>
      <c r="AI23" s="135"/>
      <c r="AJ23" s="133"/>
      <c r="AK23" s="134" t="s">
        <v>306</v>
      </c>
      <c r="AL23" s="133"/>
      <c r="AM23" s="139"/>
      <c r="AN23" s="135"/>
      <c r="AO23" s="133"/>
      <c r="AP23" s="134" t="s">
        <v>306</v>
      </c>
      <c r="AQ23" s="133"/>
      <c r="AR23" s="132"/>
      <c r="AS23" s="105"/>
      <c r="AT23" s="104"/>
      <c r="AU23" s="103"/>
      <c r="AV23" s="102"/>
      <c r="AW23" s="86"/>
    </row>
    <row r="24" spans="1:49" ht="12" customHeight="1" x14ac:dyDescent="0.2">
      <c r="A24" s="84">
        <f>A19+1</f>
        <v>4</v>
      </c>
      <c r="B24" s="84">
        <f>B19</f>
        <v>1</v>
      </c>
      <c r="C24" s="131">
        <v>4</v>
      </c>
      <c r="D24" s="130" t="s">
        <v>300</v>
      </c>
      <c r="E24" s="129" t="str">
        <f>IF(T9="","",IF(T9="○","×","○"))</f>
        <v>○</v>
      </c>
      <c r="F24" s="128">
        <f>IF(INDEX($E$9:$AR$48,(F$5-1)*5+$B24,($A24-1)*5+4)="","",INDEX($E$9:$AR$48,(F$5-1)*5+$B24,($A24-1)*5+4))</f>
        <v>11</v>
      </c>
      <c r="G24" s="127" t="s">
        <v>306</v>
      </c>
      <c r="H24" s="126">
        <f>IF(INDEX($E$9:$AR$48,(H$5-1)*5+$B24,($A24-1)*5+2)="","",INDEX($E$9:$AR$48,(H$5-1)*5+$B24,($A24-1)*5+2))</f>
        <v>8</v>
      </c>
      <c r="I24" s="125"/>
      <c r="J24" s="129" t="str">
        <f>IF(T14="","",IF(T14="○","×","○"))</f>
        <v>×</v>
      </c>
      <c r="K24" s="128">
        <f>IF(INDEX($E$9:$AR$48,(K$5-1)*5+$B24,($A24-1)*5+4)="","",INDEX($E$9:$AR$48,(K$5-1)*5+$B24,($A24-1)*5+4))</f>
        <v>2</v>
      </c>
      <c r="L24" s="127" t="s">
        <v>306</v>
      </c>
      <c r="M24" s="126">
        <f>IF(INDEX($E$9:$AR$48,(M$5-1)*5+$B24,($A24-1)*5+2)="","",INDEX($E$9:$AR$48,(M$5-1)*5+$B24,($A24-1)*5+2))</f>
        <v>11</v>
      </c>
      <c r="N24" s="125"/>
      <c r="O24" s="129" t="str">
        <f>IF(T19="","",IF(T19="○","×","○"))</f>
        <v>○</v>
      </c>
      <c r="P24" s="128">
        <f>IF(INDEX($E$9:$AR$48,(P$5-1)*5+$B24,($A24-1)*5+4)="","",INDEX($E$9:$AR$48,(P$5-1)*5+$B24,($A24-1)*5+4))</f>
        <v>11</v>
      </c>
      <c r="Q24" s="127" t="s">
        <v>306</v>
      </c>
      <c r="R24" s="126">
        <f>IF(INDEX($E$9:$AR$48,(R$5-1)*5+$B24,($A24-1)*5+2)="","",INDEX($E$9:$AR$48,(R$5-1)*5+$B24,($A24-1)*5+2))</f>
        <v>4</v>
      </c>
      <c r="S24" s="125"/>
      <c r="T24" s="124" t="str">
        <f>IF(T25="","",IF(T25&gt;X25,"○","×"))</f>
        <v/>
      </c>
      <c r="U24" s="123"/>
      <c r="V24" s="123"/>
      <c r="W24" s="123"/>
      <c r="X24" s="151"/>
      <c r="Y24" s="129" t="str">
        <f>IF(Y25="","",IF(Y25="W","○",IF(Y25="L","×",IF(Y25&gt;AC25,"○","×"))))</f>
        <v>×</v>
      </c>
      <c r="Z24" s="149">
        <v>16</v>
      </c>
      <c r="AA24" s="150" t="s">
        <v>306</v>
      </c>
      <c r="AB24" s="149">
        <v>14</v>
      </c>
      <c r="AC24" s="154"/>
      <c r="AD24" s="129" t="str">
        <f>IF(AD25="","",IF(AD25="W","○",IF(AD25="L","×",IF(AD25&gt;AH25,"○","×"))))</f>
        <v>○</v>
      </c>
      <c r="AE24" s="149">
        <v>11</v>
      </c>
      <c r="AF24" s="150" t="s">
        <v>306</v>
      </c>
      <c r="AG24" s="149">
        <v>6</v>
      </c>
      <c r="AH24" s="154"/>
      <c r="AI24" s="169" t="str">
        <f>IF(AI25="","",IF(AI25="W","○",IF(AI25="L","×",IF(AI25&gt;AM25,"○","×"))))</f>
        <v>×</v>
      </c>
      <c r="AJ24" s="188">
        <v>11</v>
      </c>
      <c r="AK24" s="189" t="s">
        <v>306</v>
      </c>
      <c r="AL24" s="188">
        <v>13</v>
      </c>
      <c r="AM24" s="187"/>
      <c r="AN24" s="169" t="str">
        <f>IF(AN25="","",IF(AN25="W","○",IF(AN25="L","×",IF(AN25&gt;AR25,"○","×"))))</f>
        <v>○</v>
      </c>
      <c r="AO24" s="188">
        <v>10</v>
      </c>
      <c r="AP24" s="189" t="s">
        <v>306</v>
      </c>
      <c r="AQ24" s="188">
        <v>12</v>
      </c>
      <c r="AR24" s="232"/>
      <c r="AS24" s="121">
        <f>IF($D24="","",COUNTIF($E24:$AR28,"○"))</f>
        <v>4</v>
      </c>
      <c r="AT24" s="120">
        <f>IF($D24="","",COUNTIF($E24:$AR28,"×"))</f>
        <v>3</v>
      </c>
      <c r="AU24" s="119">
        <f>IF($D24="","",AS24*2+AT24)</f>
        <v>11</v>
      </c>
      <c r="AV24" s="118">
        <v>5</v>
      </c>
      <c r="AW24" s="86"/>
    </row>
    <row r="25" spans="1:49" ht="12" customHeight="1" x14ac:dyDescent="0.2">
      <c r="A25" s="84">
        <f>A20+1</f>
        <v>4</v>
      </c>
      <c r="B25" s="84">
        <f>B20</f>
        <v>2</v>
      </c>
      <c r="C25" s="116"/>
      <c r="D25" s="117"/>
      <c r="E25" s="114">
        <f>IF(T10="W","L",IF(T10="L","W",IF(T10="","",X10)))</f>
        <v>3</v>
      </c>
      <c r="F25" s="112">
        <f>IF(INDEX($E$9:$AR$48,(F$5-1)*5+$B25,($A25-1)*5+4)="","",INDEX($E$9:$AR$48,(F$5-1)*5+$B25,($A25-1)*5+4))</f>
        <v>6</v>
      </c>
      <c r="G25" s="111" t="s">
        <v>306</v>
      </c>
      <c r="H25" s="110">
        <f>IF(INDEX($E$9:$AR$48,(H$5-1)*5+$B25,($A25-1)*5+2)="","",INDEX($E$9:$AR$48,(H$5-1)*5+$B25,($A25-1)*5+2))</f>
        <v>11</v>
      </c>
      <c r="I25" s="109">
        <f>IF(OR(E25="L",E25="W"),"",T10)</f>
        <v>1</v>
      </c>
      <c r="J25" s="113">
        <f>IF(T15="W","L",IF(T15="L","W",IF(T15="","",X15)))</f>
        <v>1</v>
      </c>
      <c r="K25" s="112">
        <f>IF(INDEX($E$9:$AR$48,(K$5-1)*5+$B25,($A25-1)*5+4)="","",INDEX($E$9:$AR$48,(K$5-1)*5+$B25,($A25-1)*5+4))</f>
        <v>9</v>
      </c>
      <c r="L25" s="111" t="s">
        <v>306</v>
      </c>
      <c r="M25" s="110">
        <f>IF(INDEX($E$9:$AR$48,(M$5-1)*5+$B25,($A25-1)*5+2)="","",INDEX($E$9:$AR$48,(M$5-1)*5+$B25,($A25-1)*5+2))</f>
        <v>11</v>
      </c>
      <c r="N25" s="109">
        <f>IF(OR(J25="L",J25="W"),"",T15)</f>
        <v>3</v>
      </c>
      <c r="O25" s="113">
        <f>IF(T20="W","L",IF(T20="L","W",IF(T20="","",X20)))</f>
        <v>3</v>
      </c>
      <c r="P25" s="112">
        <f>IF(INDEX($E$9:$AR$48,(P$5-1)*5+$B25,($A25-1)*5+4)="","",INDEX($E$9:$AR$48,(P$5-1)*5+$B25,($A25-1)*5+4))</f>
        <v>11</v>
      </c>
      <c r="Q25" s="111" t="s">
        <v>306</v>
      </c>
      <c r="R25" s="110">
        <f>IF(INDEX($E$9:$AR$48,(R$5-1)*5+$B25,($A25-1)*5+2)="","",INDEX($E$9:$AR$48,(R$5-1)*5+$B25,($A25-1)*5+2))</f>
        <v>3</v>
      </c>
      <c r="S25" s="109">
        <f>IF(OR(O25="L",O25="W"),"",T20)</f>
        <v>0</v>
      </c>
      <c r="T25" s="108"/>
      <c r="U25" s="107"/>
      <c r="V25" s="107"/>
      <c r="W25" s="107"/>
      <c r="X25" s="147"/>
      <c r="Y25" s="113">
        <f>IF(Z24="","",IF(Z24&gt;AB24,1,0)+IF(Z25&gt;AB25,1,0)+IF(Z26&gt;AB26,1,0)+IF(Z27&gt;AB27,1,0)+IF(Z28&gt;AB28,1,0))</f>
        <v>2</v>
      </c>
      <c r="Z25" s="146">
        <v>5</v>
      </c>
      <c r="AA25" s="111" t="s">
        <v>306</v>
      </c>
      <c r="AB25" s="146">
        <v>11</v>
      </c>
      <c r="AC25" s="109">
        <f>IF(OR(Y25="L",Y25="W"),"",IF(Z24="","",IF(Z24&lt;AB24,1,0)+IF(Z25&lt;AB25,1,0)+IF(Z26&lt;AB26,1,0)+IF(Z27&lt;AB27,1,0)+IF(Z28&lt;AB28,1,0)))</f>
        <v>3</v>
      </c>
      <c r="AD25" s="113">
        <f>IF(AE24="","",IF(AE24&gt;AG24,1,0)+IF(AE25&gt;AG25,1,0)+IF(AE26&gt;AG26,1,0)+IF(AE27&gt;AG27,1,0)+IF(AE28&gt;AG28,1,0))</f>
        <v>3</v>
      </c>
      <c r="AE25" s="146">
        <v>11</v>
      </c>
      <c r="AF25" s="111" t="s">
        <v>306</v>
      </c>
      <c r="AG25" s="146">
        <v>5</v>
      </c>
      <c r="AH25" s="109">
        <f>IF(OR(AD25="L",AD25="W"),"",IF(AE24="","",IF(AE24&lt;AG24,1,0)+IF(AE25&lt;AG25,1,0)+IF(AE26&lt;AG26,1,0)+IF(AE27&lt;AG27,1,0)+IF(AE28&lt;AG28,1,0)))</f>
        <v>0</v>
      </c>
      <c r="AI25" s="164">
        <f>IF(AJ24="","",IF(AJ24&gt;AL24,1,0)+IF(AJ25&gt;AL25,1,0)+IF(AJ26&gt;AL26,1,0)+IF(AJ27&gt;AL27,1,0)+IF(AJ28&gt;AL28,1,0))</f>
        <v>0</v>
      </c>
      <c r="AJ25" s="186">
        <v>4</v>
      </c>
      <c r="AK25" s="162" t="s">
        <v>306</v>
      </c>
      <c r="AL25" s="186">
        <v>11</v>
      </c>
      <c r="AM25" s="160">
        <f>IF(OR(AI25="L",AI25="W"),"",IF(AJ24="","",IF(AJ24&lt;AL24,1,0)+IF(AJ25&lt;AL25,1,0)+IF(AJ26&lt;AL26,1,0)+IF(AJ27&lt;AL27,1,0)+IF(AJ28&lt;AL28,1,0)))</f>
        <v>3</v>
      </c>
      <c r="AN25" s="164">
        <f>IF(AO24="","",IF(AO24&gt;AQ24,1,0)+IF(AO25&gt;AQ25,1,0)+IF(AO26&gt;AQ26,1,0)+IF(AO27&gt;AQ27,1,0)+IF(AO28&gt;AQ28,1,0))</f>
        <v>3</v>
      </c>
      <c r="AO25" s="186">
        <v>11</v>
      </c>
      <c r="AP25" s="162" t="s">
        <v>306</v>
      </c>
      <c r="AQ25" s="186">
        <v>4</v>
      </c>
      <c r="AR25" s="231">
        <f>IF(OR(AN25="L",AN25="W"),"",IF(AO24="","",IF(AO24&lt;AQ24,1,0)+IF(AO25&lt;AQ25,1,0)+IF(AO26&lt;AQ26,1,0)+IF(AO27&lt;AQ27,1,0)+IF(AO28&lt;AQ28,1,0)))</f>
        <v>1</v>
      </c>
      <c r="AS25" s="105"/>
      <c r="AT25" s="104"/>
      <c r="AU25" s="103"/>
      <c r="AV25" s="102"/>
      <c r="AW25" s="86"/>
    </row>
    <row r="26" spans="1:49" ht="12" customHeight="1" x14ac:dyDescent="0.2">
      <c r="A26" s="84">
        <f>A21+1</f>
        <v>4</v>
      </c>
      <c r="B26" s="84">
        <f>B21</f>
        <v>3</v>
      </c>
      <c r="C26" s="116"/>
      <c r="D26" s="117"/>
      <c r="E26" s="114"/>
      <c r="F26" s="112">
        <f>IF(INDEX($E$9:$AR$48,(F$5-1)*5+$B26,($A26-1)*5+4)="","",INDEX($E$9:$AR$48,(F$5-1)*5+$B26,($A26-1)*5+4))</f>
        <v>11</v>
      </c>
      <c r="G26" s="111" t="s">
        <v>306</v>
      </c>
      <c r="H26" s="110">
        <f>IF(INDEX($E$9:$AR$48,(H$5-1)*5+$B26,($A26-1)*5+2)="","",INDEX($E$9:$AR$48,(H$5-1)*5+$B26,($A26-1)*5+2))</f>
        <v>9</v>
      </c>
      <c r="I26" s="109"/>
      <c r="J26" s="113"/>
      <c r="K26" s="112">
        <f>IF(INDEX($E$9:$AR$48,(K$5-1)*5+$B26,($A26-1)*5+4)="","",INDEX($E$9:$AR$48,(K$5-1)*5+$B26,($A26-1)*5+4))</f>
        <v>11</v>
      </c>
      <c r="L26" s="111" t="s">
        <v>306</v>
      </c>
      <c r="M26" s="110">
        <f>IF(INDEX($E$9:$AR$48,(M$5-1)*5+$B26,($A26-1)*5+2)="","",INDEX($E$9:$AR$48,(M$5-1)*5+$B26,($A26-1)*5+2))</f>
        <v>5</v>
      </c>
      <c r="N26" s="109"/>
      <c r="O26" s="113"/>
      <c r="P26" s="112">
        <f>IF(INDEX($E$9:$AR$48,(P$5-1)*5+$B26,($A26-1)*5+4)="","",INDEX($E$9:$AR$48,(P$5-1)*5+$B26,($A26-1)*5+4))</f>
        <v>11</v>
      </c>
      <c r="Q26" s="111" t="s">
        <v>306</v>
      </c>
      <c r="R26" s="110">
        <f>IF(INDEX($E$9:$AR$48,(R$5-1)*5+$B26,($A26-1)*5+2)="","",INDEX($E$9:$AR$48,(R$5-1)*5+$B26,($A26-1)*5+2))</f>
        <v>4</v>
      </c>
      <c r="S26" s="109"/>
      <c r="T26" s="108"/>
      <c r="U26" s="107"/>
      <c r="V26" s="107"/>
      <c r="W26" s="107"/>
      <c r="X26" s="147"/>
      <c r="Y26" s="113"/>
      <c r="Z26" s="146">
        <v>5</v>
      </c>
      <c r="AA26" s="111" t="s">
        <v>306</v>
      </c>
      <c r="AB26" s="146">
        <v>11</v>
      </c>
      <c r="AC26" s="109"/>
      <c r="AD26" s="113"/>
      <c r="AE26" s="146">
        <v>11</v>
      </c>
      <c r="AF26" s="111" t="s">
        <v>306</v>
      </c>
      <c r="AG26" s="146">
        <v>5</v>
      </c>
      <c r="AH26" s="109"/>
      <c r="AI26" s="164"/>
      <c r="AJ26" s="186">
        <v>5</v>
      </c>
      <c r="AK26" s="162" t="s">
        <v>306</v>
      </c>
      <c r="AL26" s="186">
        <v>11</v>
      </c>
      <c r="AM26" s="160"/>
      <c r="AN26" s="164"/>
      <c r="AO26" s="186">
        <v>14</v>
      </c>
      <c r="AP26" s="162" t="s">
        <v>306</v>
      </c>
      <c r="AQ26" s="186">
        <v>12</v>
      </c>
      <c r="AR26" s="231"/>
      <c r="AS26" s="105"/>
      <c r="AT26" s="104"/>
      <c r="AU26" s="103"/>
      <c r="AV26" s="102"/>
      <c r="AW26" s="86"/>
    </row>
    <row r="27" spans="1:49" ht="12" customHeight="1" x14ac:dyDescent="0.2">
      <c r="A27" s="84">
        <f>A22+1</f>
        <v>4</v>
      </c>
      <c r="B27" s="84">
        <f>B22</f>
        <v>4</v>
      </c>
      <c r="C27" s="116"/>
      <c r="D27" s="115" t="s">
        <v>310</v>
      </c>
      <c r="E27" s="114"/>
      <c r="F27" s="112">
        <f>IF(INDEX($E$9:$AR$48,(F$5-1)*5+$B27,($A27-1)*5+4)="","",INDEX($E$9:$AR$48,(F$5-1)*5+$B27,($A27-1)*5+4))</f>
        <v>13</v>
      </c>
      <c r="G27" s="111" t="s">
        <v>306</v>
      </c>
      <c r="H27" s="110">
        <f>IF(INDEX($E$9:$AR$48,(H$5-1)*5+$B27,($A27-1)*5+2)="","",INDEX($E$9:$AR$48,(H$5-1)*5+$B27,($A27-1)*5+2))</f>
        <v>11</v>
      </c>
      <c r="I27" s="109"/>
      <c r="J27" s="113"/>
      <c r="K27" s="112">
        <f>IF(INDEX($E$9:$AR$48,(K$5-1)*5+$B27,($A27-1)*5+4)="","",INDEX($E$9:$AR$48,(K$5-1)*5+$B27,($A27-1)*5+4))</f>
        <v>14</v>
      </c>
      <c r="L27" s="111" t="s">
        <v>306</v>
      </c>
      <c r="M27" s="110">
        <f>IF(INDEX($E$9:$AR$48,(M$5-1)*5+$B27,($A27-1)*5+2)="","",INDEX($E$9:$AR$48,(M$5-1)*5+$B27,($A27-1)*5+2))</f>
        <v>16</v>
      </c>
      <c r="N27" s="109"/>
      <c r="O27" s="113"/>
      <c r="P27" s="112" t="str">
        <f>IF(INDEX($E$9:$AR$48,(P$5-1)*5+$B27,($A27-1)*5+4)="","",INDEX($E$9:$AR$48,(P$5-1)*5+$B27,($A27-1)*5+4))</f>
        <v/>
      </c>
      <c r="Q27" s="111" t="s">
        <v>306</v>
      </c>
      <c r="R27" s="110" t="str">
        <f>IF(INDEX($E$9:$AR$48,(R$5-1)*5+$B27,($A27-1)*5+2)="","",INDEX($E$9:$AR$48,(R$5-1)*5+$B27,($A27-1)*5+2))</f>
        <v/>
      </c>
      <c r="S27" s="109"/>
      <c r="T27" s="108"/>
      <c r="U27" s="107"/>
      <c r="V27" s="107"/>
      <c r="W27" s="107"/>
      <c r="X27" s="147"/>
      <c r="Y27" s="113"/>
      <c r="Z27" s="146">
        <v>11</v>
      </c>
      <c r="AA27" s="111" t="s">
        <v>306</v>
      </c>
      <c r="AB27" s="146">
        <v>7</v>
      </c>
      <c r="AC27" s="109"/>
      <c r="AD27" s="113"/>
      <c r="AE27" s="146"/>
      <c r="AF27" s="111" t="s">
        <v>306</v>
      </c>
      <c r="AG27" s="146"/>
      <c r="AH27" s="109"/>
      <c r="AI27" s="164"/>
      <c r="AJ27" s="186"/>
      <c r="AK27" s="162" t="s">
        <v>306</v>
      </c>
      <c r="AL27" s="186"/>
      <c r="AM27" s="160"/>
      <c r="AN27" s="164"/>
      <c r="AO27" s="186">
        <v>11</v>
      </c>
      <c r="AP27" s="162" t="s">
        <v>306</v>
      </c>
      <c r="AQ27" s="186">
        <v>4</v>
      </c>
      <c r="AR27" s="231"/>
      <c r="AS27" s="105"/>
      <c r="AT27" s="104"/>
      <c r="AU27" s="103"/>
      <c r="AV27" s="102"/>
      <c r="AW27" s="86"/>
    </row>
    <row r="28" spans="1:49" ht="12" customHeight="1" x14ac:dyDescent="0.2">
      <c r="A28" s="84">
        <f>A23+1</f>
        <v>4</v>
      </c>
      <c r="B28" s="84">
        <f>B23</f>
        <v>5</v>
      </c>
      <c r="C28" s="144"/>
      <c r="D28" s="143"/>
      <c r="E28" s="142"/>
      <c r="F28" s="141" t="str">
        <f>IF(INDEX($E$9:$AR$48,(F$5-1)*5+$B28,($A28-1)*5+4)="","",INDEX($E$9:$AR$48,(F$5-1)*5+$B28,($A28-1)*5+4))</f>
        <v/>
      </c>
      <c r="G28" s="134" t="s">
        <v>306</v>
      </c>
      <c r="H28" s="140" t="str">
        <f>IF(INDEX($E$9:$AR$48,(H$5-1)*5+$B28,($A28-1)*5+2)="","",INDEX($E$9:$AR$48,(H$5-1)*5+$B28,($A28-1)*5+2))</f>
        <v/>
      </c>
      <c r="I28" s="139"/>
      <c r="J28" s="135"/>
      <c r="K28" s="141" t="str">
        <f>IF(INDEX($E$9:$AR$48,(K$5-1)*5+$B28,($A28-1)*5+4)="","",INDEX($E$9:$AR$48,(K$5-1)*5+$B28,($A28-1)*5+4))</f>
        <v/>
      </c>
      <c r="L28" s="134" t="s">
        <v>306</v>
      </c>
      <c r="M28" s="140" t="str">
        <f>IF(INDEX($E$9:$AR$48,(M$5-1)*5+$B28,($A28-1)*5+2)="","",INDEX($E$9:$AR$48,(M$5-1)*5+$B28,($A28-1)*5+2))</f>
        <v/>
      </c>
      <c r="N28" s="139"/>
      <c r="O28" s="135"/>
      <c r="P28" s="141" t="str">
        <f>IF(INDEX($E$9:$AR$48,(P$5-1)*5+$B28,($A28-1)*5+4)="","",INDEX($E$9:$AR$48,(P$5-1)*5+$B28,($A28-1)*5+4))</f>
        <v/>
      </c>
      <c r="Q28" s="134" t="s">
        <v>306</v>
      </c>
      <c r="R28" s="140" t="str">
        <f>IF(INDEX($E$9:$AR$48,(R$5-1)*5+$B28,($A28-1)*5+2)="","",INDEX($E$9:$AR$48,(R$5-1)*5+$B28,($A28-1)*5+2))</f>
        <v/>
      </c>
      <c r="S28" s="139"/>
      <c r="T28" s="138"/>
      <c r="U28" s="137"/>
      <c r="V28" s="137"/>
      <c r="W28" s="137"/>
      <c r="X28" s="136"/>
      <c r="Y28" s="135"/>
      <c r="Z28" s="133">
        <v>6</v>
      </c>
      <c r="AA28" s="134" t="s">
        <v>306</v>
      </c>
      <c r="AB28" s="133">
        <v>11</v>
      </c>
      <c r="AC28" s="139"/>
      <c r="AD28" s="135"/>
      <c r="AE28" s="133"/>
      <c r="AF28" s="134" t="s">
        <v>306</v>
      </c>
      <c r="AG28" s="133"/>
      <c r="AH28" s="139"/>
      <c r="AI28" s="159"/>
      <c r="AJ28" s="185"/>
      <c r="AK28" s="157" t="s">
        <v>306</v>
      </c>
      <c r="AL28" s="185"/>
      <c r="AM28" s="155"/>
      <c r="AN28" s="159"/>
      <c r="AO28" s="185"/>
      <c r="AP28" s="157" t="s">
        <v>306</v>
      </c>
      <c r="AQ28" s="185"/>
      <c r="AR28" s="230"/>
      <c r="AS28" s="105"/>
      <c r="AT28" s="104"/>
      <c r="AU28" s="103"/>
      <c r="AV28" s="102"/>
      <c r="AW28" s="86"/>
    </row>
    <row r="29" spans="1:49" ht="12" customHeight="1" x14ac:dyDescent="0.2">
      <c r="A29" s="84">
        <f>A24+1</f>
        <v>5</v>
      </c>
      <c r="B29" s="84">
        <f>B24</f>
        <v>1</v>
      </c>
      <c r="C29" s="131">
        <v>5</v>
      </c>
      <c r="D29" s="130" t="s">
        <v>299</v>
      </c>
      <c r="E29" s="129" t="str">
        <f>IF(Y9="","",IF(Y9="○","×","○"))</f>
        <v>×</v>
      </c>
      <c r="F29" s="128">
        <f>IF(INDEX($E$9:$AR$48,(F$5-1)*5+$B29,($A29-1)*5+4)="","",INDEX($E$9:$AR$48,(F$5-1)*5+$B29,($A29-1)*5+4))</f>
        <v>9</v>
      </c>
      <c r="G29" s="127" t="s">
        <v>306</v>
      </c>
      <c r="H29" s="126">
        <f>IF(INDEX($E$9:$AR$48,(H$5-1)*5+$B29,($A29-1)*5+2)="","",INDEX($E$9:$AR$48,(H$5-1)*5+$B29,($A29-1)*5+2))</f>
        <v>11</v>
      </c>
      <c r="I29" s="125"/>
      <c r="J29" s="129" t="str">
        <f>IF(Y14="","",IF(Y14="○","×","○"))</f>
        <v>×</v>
      </c>
      <c r="K29" s="128">
        <f>IF(INDEX($E$9:$AR$48,(K$5-1)*5+$B29,($A29-1)*5+4)="","",INDEX($E$9:$AR$48,(K$5-1)*5+$B29,($A29-1)*5+4))</f>
        <v>9</v>
      </c>
      <c r="L29" s="127" t="s">
        <v>306</v>
      </c>
      <c r="M29" s="126">
        <f>IF(INDEX($E$9:$AR$48,(M$5-1)*5+$B29,($A29-1)*5+2)="","",INDEX($E$9:$AR$48,(M$5-1)*5+$B29,($A29-1)*5+2))</f>
        <v>11</v>
      </c>
      <c r="N29" s="125"/>
      <c r="O29" s="129" t="str">
        <f>IF(Y19="","",IF(Y19="○","×","○"))</f>
        <v>○</v>
      </c>
      <c r="P29" s="128">
        <f>IF(INDEX($E$9:$AR$48,(P$5-1)*5+$B29,($A29-1)*5+4)="","",INDEX($E$9:$AR$48,(P$5-1)*5+$B29,($A29-1)*5+4))</f>
        <v>11</v>
      </c>
      <c r="Q29" s="127" t="s">
        <v>306</v>
      </c>
      <c r="R29" s="126">
        <f>IF(INDEX($E$9:$AR$48,(R$5-1)*5+$B29,($A29-1)*5+2)="","",INDEX($E$9:$AR$48,(R$5-1)*5+$B29,($A29-1)*5+2))</f>
        <v>6</v>
      </c>
      <c r="S29" s="125"/>
      <c r="T29" s="129" t="str">
        <f>IF(Y24="","",IF(Y24="○","×","○"))</f>
        <v>○</v>
      </c>
      <c r="U29" s="128">
        <f>IF(INDEX($E$9:$AR$48,(U$5-1)*5+$B29,($A29-1)*5+4)="","",INDEX($E$9:$AR$48,(U$5-1)*5+$B29,($A29-1)*5+4))</f>
        <v>14</v>
      </c>
      <c r="V29" s="127" t="s">
        <v>306</v>
      </c>
      <c r="W29" s="126">
        <f>IF(INDEX($E$9:$AR$48,(W$5-1)*5+$B29,($A29-1)*5+2)="","",INDEX($E$9:$AR$48,(W$5-1)*5+$B29,($A29-1)*5+2))</f>
        <v>16</v>
      </c>
      <c r="X29" s="125"/>
      <c r="Y29" s="124" t="str">
        <f>IF(Y30="","",IF(Y30&gt;AC30,"○","×"))</f>
        <v/>
      </c>
      <c r="Z29" s="123"/>
      <c r="AA29" s="123"/>
      <c r="AB29" s="123"/>
      <c r="AC29" s="151"/>
      <c r="AD29" s="129" t="str">
        <f>IF(AD30="","",IF(AD30="W","○",IF(AD30="L","×",IF(AD30&gt;AH30,"○","×"))))</f>
        <v>○</v>
      </c>
      <c r="AE29" s="149">
        <v>11</v>
      </c>
      <c r="AF29" s="150" t="s">
        <v>306</v>
      </c>
      <c r="AG29" s="149">
        <v>4</v>
      </c>
      <c r="AH29" s="154"/>
      <c r="AI29" s="129" t="str">
        <f>IF(AI30="","",IF(AI30="W","○",IF(AI30="L","×",IF(AI30&gt;AM30,"○","×"))))</f>
        <v>×</v>
      </c>
      <c r="AJ29" s="149">
        <v>11</v>
      </c>
      <c r="AK29" s="150" t="s">
        <v>306</v>
      </c>
      <c r="AL29" s="149">
        <v>9</v>
      </c>
      <c r="AM29" s="154"/>
      <c r="AN29" s="129" t="str">
        <f>IF(AN30="","",IF(AN30="W","○",IF(AN30="L","×",IF(AN30&gt;AR30,"○","×"))))</f>
        <v>×</v>
      </c>
      <c r="AO29" s="149">
        <v>9</v>
      </c>
      <c r="AP29" s="150" t="s">
        <v>306</v>
      </c>
      <c r="AQ29" s="149">
        <v>11</v>
      </c>
      <c r="AR29" s="148"/>
      <c r="AS29" s="121">
        <f>IF($D29="","",COUNTIF($E29:$AR33,"○"))</f>
        <v>3</v>
      </c>
      <c r="AT29" s="120">
        <f>IF($D29="","",COUNTIF($E29:$AR33,"×"))</f>
        <v>4</v>
      </c>
      <c r="AU29" s="119">
        <f>IF($D29="","",AS29*2+AT29)</f>
        <v>10</v>
      </c>
      <c r="AV29" s="118">
        <f>IF($D29="","",RANK(AU29,$AU$9:$AU$48))</f>
        <v>6</v>
      </c>
      <c r="AW29" s="86"/>
    </row>
    <row r="30" spans="1:49" ht="12" customHeight="1" x14ac:dyDescent="0.2">
      <c r="A30" s="84">
        <f>A25+1</f>
        <v>5</v>
      </c>
      <c r="B30" s="84">
        <f>B25</f>
        <v>2</v>
      </c>
      <c r="C30" s="116"/>
      <c r="D30" s="117"/>
      <c r="E30" s="114">
        <f>IF(Y10="W","L",IF(Y10="L","W",IF(Y10="","",AC10)))</f>
        <v>0</v>
      </c>
      <c r="F30" s="112">
        <f>IF(INDEX($E$9:$AR$48,(F$5-1)*5+$B30,($A30-1)*5+4)="","",INDEX($E$9:$AR$48,(F$5-1)*5+$B30,($A30-1)*5+4))</f>
        <v>7</v>
      </c>
      <c r="G30" s="111" t="s">
        <v>306</v>
      </c>
      <c r="H30" s="110">
        <f>IF(INDEX($E$9:$AR$48,(H$5-1)*5+$B30,($A30-1)*5+2)="","",INDEX($E$9:$AR$48,(H$5-1)*5+$B30,($A30-1)*5+2))</f>
        <v>11</v>
      </c>
      <c r="I30" s="109">
        <f>IF(OR(E30="L",E30="W"),"",Y10)</f>
        <v>3</v>
      </c>
      <c r="J30" s="113">
        <f>IF(Y15="W","L",IF(Y15="L","W",IF(Y15="","",AC15)))</f>
        <v>1</v>
      </c>
      <c r="K30" s="112">
        <f>IF(INDEX($E$9:$AR$48,(K$5-1)*5+$B30,($A30-1)*5+4)="","",INDEX($E$9:$AR$48,(K$5-1)*5+$B30,($A30-1)*5+4))</f>
        <v>9</v>
      </c>
      <c r="L30" s="111" t="s">
        <v>306</v>
      </c>
      <c r="M30" s="110">
        <f>IF(INDEX($E$9:$AR$48,(M$5-1)*5+$B30,($A30-1)*5+2)="","",INDEX($E$9:$AR$48,(M$5-1)*5+$B30,($A30-1)*5+2))</f>
        <v>11</v>
      </c>
      <c r="N30" s="109">
        <f>IF(OR(J30="L",J30="W"),"",Y15)</f>
        <v>3</v>
      </c>
      <c r="O30" s="113">
        <f>IF(Y20="W","L",IF(Y20="L","W",IF(Y20="","",AC20)))</f>
        <v>3</v>
      </c>
      <c r="P30" s="112">
        <f>IF(INDEX($E$9:$AR$48,(P$5-1)*5+$B30,($A30-1)*5+4)="","",INDEX($E$9:$AR$48,(P$5-1)*5+$B30,($A30-1)*5+4))</f>
        <v>15</v>
      </c>
      <c r="Q30" s="111" t="s">
        <v>306</v>
      </c>
      <c r="R30" s="110">
        <f>IF(INDEX($E$9:$AR$48,(R$5-1)*5+$B30,($A30-1)*5+2)="","",INDEX($E$9:$AR$48,(R$5-1)*5+$B30,($A30-1)*5+2))</f>
        <v>13</v>
      </c>
      <c r="S30" s="109">
        <f>IF(OR(O30="L",O30="W"),"",Y20)</f>
        <v>0</v>
      </c>
      <c r="T30" s="113">
        <f>IF(Y25="W","L",IF(Y25="L","W",IF(Y25="","",AC25)))</f>
        <v>3</v>
      </c>
      <c r="U30" s="112">
        <f>IF(INDEX($E$9:$AR$48,(U$5-1)*5+$B30,($A30-1)*5+4)="","",INDEX($E$9:$AR$48,(U$5-1)*5+$B30,($A30-1)*5+4))</f>
        <v>11</v>
      </c>
      <c r="V30" s="111" t="s">
        <v>306</v>
      </c>
      <c r="W30" s="110">
        <f>IF(INDEX($E$9:$AR$48,(W$5-1)*5+$B30,($A30-1)*5+2)="","",INDEX($E$9:$AR$48,(W$5-1)*5+$B30,($A30-1)*5+2))</f>
        <v>5</v>
      </c>
      <c r="X30" s="109">
        <f>IF(OR(T30="L",T30="W"),"",Y25)</f>
        <v>2</v>
      </c>
      <c r="Y30" s="108"/>
      <c r="Z30" s="107"/>
      <c r="AA30" s="107"/>
      <c r="AB30" s="107"/>
      <c r="AC30" s="147"/>
      <c r="AD30" s="113">
        <f>IF(AE29="","",IF(AE29&gt;AG29,1,0)+IF(AE30&gt;AG30,1,0)+IF(AE31&gt;AG31,1,0)+IF(AE32&gt;AG32,1,0)+IF(AE33&gt;AG33,1,0))</f>
        <v>3</v>
      </c>
      <c r="AE30" s="146">
        <v>11</v>
      </c>
      <c r="AF30" s="111" t="s">
        <v>306</v>
      </c>
      <c r="AG30" s="146">
        <v>7</v>
      </c>
      <c r="AH30" s="109">
        <f>IF(OR(AD30="L",AD30="W"),"",IF(AE29="","",IF(AE29&lt;AG29,1,0)+IF(AE30&lt;AG30,1,0)+IF(AE31&lt;AG31,1,0)+IF(AE32&lt;AG32,1,0)+IF(AE33&lt;AG33,1,0)))</f>
        <v>0</v>
      </c>
      <c r="AI30" s="113">
        <f>IF(AJ29="","",IF(AJ29&gt;AL29,1,0)+IF(AJ30&gt;AL30,1,0)+IF(AJ31&gt;AL31,1,0)+IF(AJ32&gt;AL32,1,0)+IF(AJ33&gt;AL33,1,0))</f>
        <v>2</v>
      </c>
      <c r="AJ30" s="146">
        <v>11</v>
      </c>
      <c r="AK30" s="111" t="s">
        <v>306</v>
      </c>
      <c r="AL30" s="146">
        <v>8</v>
      </c>
      <c r="AM30" s="109">
        <f>IF(OR(AI30="L",AI30="W"),"",IF(AJ29="","",IF(AJ29&lt;AL29,1,0)+IF(AJ30&lt;AL30,1,0)+IF(AJ31&lt;AL31,1,0)+IF(AJ32&lt;AL32,1,0)+IF(AJ33&lt;AL33,1,0)))</f>
        <v>3</v>
      </c>
      <c r="AN30" s="113">
        <f>IF(AO29="","",IF(AO29&gt;AQ29,1,0)+IF(AO30&gt;AQ30,1,0)+IF(AO31&gt;AQ31,1,0)+IF(AO32&gt;AQ32,1,0)+IF(AO33&gt;AQ33,1,0))</f>
        <v>2</v>
      </c>
      <c r="AO30" s="146">
        <v>11</v>
      </c>
      <c r="AP30" s="111" t="s">
        <v>306</v>
      </c>
      <c r="AQ30" s="146">
        <v>5</v>
      </c>
      <c r="AR30" s="145">
        <f>IF(OR(AN30="L",AN30="W"),"",IF(AO29="","",IF(AO29&lt;AQ29,1,0)+IF(AO30&lt;AQ30,1,0)+IF(AO31&lt;AQ31,1,0)+IF(AO32&lt;AQ32,1,0)+IF(AO33&lt;AQ33,1,0)))</f>
        <v>3</v>
      </c>
      <c r="AS30" s="105"/>
      <c r="AT30" s="104"/>
      <c r="AU30" s="103"/>
      <c r="AV30" s="102"/>
      <c r="AW30" s="86"/>
    </row>
    <row r="31" spans="1:49" ht="12" customHeight="1" x14ac:dyDescent="0.2">
      <c r="A31" s="84">
        <f>A26+1</f>
        <v>5</v>
      </c>
      <c r="B31" s="84">
        <f>B26</f>
        <v>3</v>
      </c>
      <c r="C31" s="116"/>
      <c r="D31" s="117"/>
      <c r="E31" s="114"/>
      <c r="F31" s="112">
        <f>IF(INDEX($E$9:$AR$48,(F$5-1)*5+$B31,($A31-1)*5+4)="","",INDEX($E$9:$AR$48,(F$5-1)*5+$B31,($A31-1)*5+4))</f>
        <v>6</v>
      </c>
      <c r="G31" s="111" t="s">
        <v>306</v>
      </c>
      <c r="H31" s="110">
        <f>IF(INDEX($E$9:$AR$48,(H$5-1)*5+$B31,($A31-1)*5+2)="","",INDEX($E$9:$AR$48,(H$5-1)*5+$B31,($A31-1)*5+2))</f>
        <v>11</v>
      </c>
      <c r="I31" s="109"/>
      <c r="J31" s="113"/>
      <c r="K31" s="112">
        <f>IF(INDEX($E$9:$AR$48,(K$5-1)*5+$B31,($A31-1)*5+4)="","",INDEX($E$9:$AR$48,(K$5-1)*5+$B31,($A31-1)*5+4))</f>
        <v>11</v>
      </c>
      <c r="L31" s="111" t="s">
        <v>306</v>
      </c>
      <c r="M31" s="110">
        <f>IF(INDEX($E$9:$AR$48,(M$5-1)*5+$B31,($A31-1)*5+2)="","",INDEX($E$9:$AR$48,(M$5-1)*5+$B31,($A31-1)*5+2))</f>
        <v>9</v>
      </c>
      <c r="N31" s="109"/>
      <c r="O31" s="113"/>
      <c r="P31" s="112">
        <f>IF(INDEX($E$9:$AR$48,(P$5-1)*5+$B31,($A31-1)*5+4)="","",INDEX($E$9:$AR$48,(P$5-1)*5+$B31,($A31-1)*5+4))</f>
        <v>11</v>
      </c>
      <c r="Q31" s="111" t="s">
        <v>306</v>
      </c>
      <c r="R31" s="110">
        <f>IF(INDEX($E$9:$AR$48,(R$5-1)*5+$B31,($A31-1)*5+2)="","",INDEX($E$9:$AR$48,(R$5-1)*5+$B31,($A31-1)*5+2))</f>
        <v>8</v>
      </c>
      <c r="S31" s="109"/>
      <c r="T31" s="113"/>
      <c r="U31" s="112">
        <f>IF(INDEX($E$9:$AR$48,(U$5-1)*5+$B31,($A31-1)*5+4)="","",INDEX($E$9:$AR$48,(U$5-1)*5+$B31,($A31-1)*5+4))</f>
        <v>11</v>
      </c>
      <c r="V31" s="111" t="s">
        <v>306</v>
      </c>
      <c r="W31" s="110">
        <f>IF(INDEX($E$9:$AR$48,(W$5-1)*5+$B31,($A31-1)*5+2)="","",INDEX($E$9:$AR$48,(W$5-1)*5+$B31,($A31-1)*5+2))</f>
        <v>5</v>
      </c>
      <c r="X31" s="109"/>
      <c r="Y31" s="108"/>
      <c r="Z31" s="107"/>
      <c r="AA31" s="107"/>
      <c r="AB31" s="107"/>
      <c r="AC31" s="147"/>
      <c r="AD31" s="113"/>
      <c r="AE31" s="146">
        <v>11</v>
      </c>
      <c r="AF31" s="111" t="s">
        <v>306</v>
      </c>
      <c r="AG31" s="146">
        <v>5</v>
      </c>
      <c r="AH31" s="109"/>
      <c r="AI31" s="113"/>
      <c r="AJ31" s="146">
        <v>9</v>
      </c>
      <c r="AK31" s="111" t="s">
        <v>306</v>
      </c>
      <c r="AL31" s="146">
        <v>11</v>
      </c>
      <c r="AM31" s="109"/>
      <c r="AN31" s="113"/>
      <c r="AO31" s="146">
        <v>9</v>
      </c>
      <c r="AP31" s="111" t="s">
        <v>306</v>
      </c>
      <c r="AQ31" s="146">
        <v>11</v>
      </c>
      <c r="AR31" s="145"/>
      <c r="AS31" s="105"/>
      <c r="AT31" s="104"/>
      <c r="AU31" s="103"/>
      <c r="AV31" s="102"/>
      <c r="AW31" s="86"/>
    </row>
    <row r="32" spans="1:49" ht="12" customHeight="1" x14ac:dyDescent="0.2">
      <c r="A32" s="84">
        <f>A27+1</f>
        <v>5</v>
      </c>
      <c r="B32" s="84">
        <f>B27</f>
        <v>4</v>
      </c>
      <c r="C32" s="116"/>
      <c r="D32" s="153" t="s">
        <v>309</v>
      </c>
      <c r="E32" s="114"/>
      <c r="F32" s="112" t="str">
        <f>IF(INDEX($E$9:$AR$48,(F$5-1)*5+$B32,($A32-1)*5+4)="","",INDEX($E$9:$AR$48,(F$5-1)*5+$B32,($A32-1)*5+4))</f>
        <v/>
      </c>
      <c r="G32" s="111" t="s">
        <v>306</v>
      </c>
      <c r="H32" s="110" t="str">
        <f>IF(INDEX($E$9:$AR$48,(H$5-1)*5+$B32,($A32-1)*5+2)="","",INDEX($E$9:$AR$48,(H$5-1)*5+$B32,($A32-1)*5+2))</f>
        <v/>
      </c>
      <c r="I32" s="109"/>
      <c r="J32" s="113"/>
      <c r="K32" s="112">
        <f>IF(INDEX($E$9:$AR$48,(K$5-1)*5+$B32,($A32-1)*5+4)="","",INDEX($E$9:$AR$48,(K$5-1)*5+$B32,($A32-1)*5+4))</f>
        <v>4</v>
      </c>
      <c r="L32" s="111" t="s">
        <v>306</v>
      </c>
      <c r="M32" s="110">
        <f>IF(INDEX($E$9:$AR$48,(M$5-1)*5+$B32,($A32-1)*5+2)="","",INDEX($E$9:$AR$48,(M$5-1)*5+$B32,($A32-1)*5+2))</f>
        <v>11</v>
      </c>
      <c r="N32" s="109"/>
      <c r="O32" s="113"/>
      <c r="P32" s="112" t="str">
        <f>IF(INDEX($E$9:$AR$48,(P$5-1)*5+$B32,($A32-1)*5+4)="","",INDEX($E$9:$AR$48,(P$5-1)*5+$B32,($A32-1)*5+4))</f>
        <v/>
      </c>
      <c r="Q32" s="111" t="s">
        <v>306</v>
      </c>
      <c r="R32" s="110" t="str">
        <f>IF(INDEX($E$9:$AR$48,(R$5-1)*5+$B32,($A32-1)*5+2)="","",INDEX($E$9:$AR$48,(R$5-1)*5+$B32,($A32-1)*5+2))</f>
        <v/>
      </c>
      <c r="S32" s="109"/>
      <c r="T32" s="113"/>
      <c r="U32" s="112">
        <f>IF(INDEX($E$9:$AR$48,(U$5-1)*5+$B32,($A32-1)*5+4)="","",INDEX($E$9:$AR$48,(U$5-1)*5+$B32,($A32-1)*5+4))</f>
        <v>7</v>
      </c>
      <c r="V32" s="111" t="s">
        <v>306</v>
      </c>
      <c r="W32" s="110">
        <f>IF(INDEX($E$9:$AR$48,(W$5-1)*5+$B32,($A32-1)*5+2)="","",INDEX($E$9:$AR$48,(W$5-1)*5+$B32,($A32-1)*5+2))</f>
        <v>11</v>
      </c>
      <c r="X32" s="109"/>
      <c r="Y32" s="108"/>
      <c r="Z32" s="107"/>
      <c r="AA32" s="107"/>
      <c r="AB32" s="107"/>
      <c r="AC32" s="147"/>
      <c r="AD32" s="113"/>
      <c r="AE32" s="146"/>
      <c r="AF32" s="111" t="s">
        <v>306</v>
      </c>
      <c r="AG32" s="146"/>
      <c r="AH32" s="109"/>
      <c r="AI32" s="113"/>
      <c r="AJ32" s="146">
        <v>10</v>
      </c>
      <c r="AK32" s="111" t="s">
        <v>306</v>
      </c>
      <c r="AL32" s="146">
        <v>12</v>
      </c>
      <c r="AM32" s="109"/>
      <c r="AN32" s="113"/>
      <c r="AO32" s="146">
        <v>11</v>
      </c>
      <c r="AP32" s="111" t="s">
        <v>306</v>
      </c>
      <c r="AQ32" s="146">
        <v>9</v>
      </c>
      <c r="AR32" s="145"/>
      <c r="AS32" s="105"/>
      <c r="AT32" s="104"/>
      <c r="AU32" s="103"/>
      <c r="AV32" s="102"/>
      <c r="AW32" s="86"/>
    </row>
    <row r="33" spans="1:49" ht="12" customHeight="1" x14ac:dyDescent="0.2">
      <c r="A33" s="84">
        <f>A28+1</f>
        <v>5</v>
      </c>
      <c r="B33" s="84">
        <f>B28</f>
        <v>5</v>
      </c>
      <c r="C33" s="144"/>
      <c r="D33" s="152"/>
      <c r="E33" s="142"/>
      <c r="F33" s="141" t="str">
        <f>IF(INDEX($E$9:$AR$48,(F$5-1)*5+$B33,($A33-1)*5+4)="","",INDEX($E$9:$AR$48,(F$5-1)*5+$B33,($A33-1)*5+4))</f>
        <v/>
      </c>
      <c r="G33" s="134" t="s">
        <v>306</v>
      </c>
      <c r="H33" s="140" t="str">
        <f>IF(INDEX($E$9:$AR$48,(H$5-1)*5+$B33,($A33-1)*5+2)="","",INDEX($E$9:$AR$48,(H$5-1)*5+$B33,($A33-1)*5+2))</f>
        <v/>
      </c>
      <c r="I33" s="139"/>
      <c r="J33" s="135"/>
      <c r="K33" s="141" t="str">
        <f>IF(INDEX($E$9:$AR$48,(K$5-1)*5+$B33,($A33-1)*5+4)="","",INDEX($E$9:$AR$48,(K$5-1)*5+$B33,($A33-1)*5+4))</f>
        <v/>
      </c>
      <c r="L33" s="134" t="s">
        <v>306</v>
      </c>
      <c r="M33" s="140" t="str">
        <f>IF(INDEX($E$9:$AR$48,(M$5-1)*5+$B33,($A33-1)*5+2)="","",INDEX($E$9:$AR$48,(M$5-1)*5+$B33,($A33-1)*5+2))</f>
        <v/>
      </c>
      <c r="N33" s="139"/>
      <c r="O33" s="135"/>
      <c r="P33" s="141" t="str">
        <f>IF(INDEX($E$9:$AR$48,(P$5-1)*5+$B33,($A33-1)*5+4)="","",INDEX($E$9:$AR$48,(P$5-1)*5+$B33,($A33-1)*5+4))</f>
        <v/>
      </c>
      <c r="Q33" s="134" t="s">
        <v>306</v>
      </c>
      <c r="R33" s="140" t="str">
        <f>IF(INDEX($E$9:$AR$48,(R$5-1)*5+$B33,($A33-1)*5+2)="","",INDEX($E$9:$AR$48,(R$5-1)*5+$B33,($A33-1)*5+2))</f>
        <v/>
      </c>
      <c r="S33" s="139"/>
      <c r="T33" s="135"/>
      <c r="U33" s="141">
        <f>IF(INDEX($E$9:$AR$48,(U$5-1)*5+$B33,($A33-1)*5+4)="","",INDEX($E$9:$AR$48,(U$5-1)*5+$B33,($A33-1)*5+4))</f>
        <v>11</v>
      </c>
      <c r="V33" s="134" t="s">
        <v>306</v>
      </c>
      <c r="W33" s="140">
        <f>IF(INDEX($E$9:$AR$48,(W$5-1)*5+$B33,($A33-1)*5+2)="","",INDEX($E$9:$AR$48,(W$5-1)*5+$B33,($A33-1)*5+2))</f>
        <v>6</v>
      </c>
      <c r="X33" s="139"/>
      <c r="Y33" s="138"/>
      <c r="Z33" s="137"/>
      <c r="AA33" s="137"/>
      <c r="AB33" s="137"/>
      <c r="AC33" s="136"/>
      <c r="AD33" s="135"/>
      <c r="AE33" s="133"/>
      <c r="AF33" s="134" t="s">
        <v>306</v>
      </c>
      <c r="AG33" s="133"/>
      <c r="AH33" s="139"/>
      <c r="AI33" s="135"/>
      <c r="AJ33" s="133">
        <v>7</v>
      </c>
      <c r="AK33" s="134" t="s">
        <v>306</v>
      </c>
      <c r="AL33" s="133">
        <v>11</v>
      </c>
      <c r="AM33" s="139"/>
      <c r="AN33" s="135"/>
      <c r="AO33" s="133">
        <v>4</v>
      </c>
      <c r="AP33" s="134" t="s">
        <v>306</v>
      </c>
      <c r="AQ33" s="133">
        <v>11</v>
      </c>
      <c r="AR33" s="132"/>
      <c r="AS33" s="105"/>
      <c r="AT33" s="104"/>
      <c r="AU33" s="103"/>
      <c r="AV33" s="102"/>
      <c r="AW33" s="86"/>
    </row>
    <row r="34" spans="1:49" ht="12" customHeight="1" x14ac:dyDescent="0.2">
      <c r="A34" s="84">
        <f>A29+1</f>
        <v>6</v>
      </c>
      <c r="B34" s="84">
        <f>B29</f>
        <v>1</v>
      </c>
      <c r="C34" s="131">
        <v>6</v>
      </c>
      <c r="D34" s="130" t="s">
        <v>304</v>
      </c>
      <c r="E34" s="129" t="str">
        <f>IF(AD9="","",IF(AD9="○","×","○"))</f>
        <v>×</v>
      </c>
      <c r="F34" s="128">
        <f>IF(INDEX($E$9:$AR$48,(F$5-1)*5+$B34,($A34-1)*5+4)="","",INDEX($E$9:$AR$48,(F$5-1)*5+$B34,($A34-1)*5+4))</f>
        <v>8</v>
      </c>
      <c r="G34" s="127" t="s">
        <v>306</v>
      </c>
      <c r="H34" s="126">
        <f>IF(INDEX($E$9:$AR$48,(H$5-1)*5+$B34,($A34-1)*5+2)="","",INDEX($E$9:$AR$48,(H$5-1)*5+$B34,($A34-1)*5+2))</f>
        <v>11</v>
      </c>
      <c r="I34" s="125"/>
      <c r="J34" s="129" t="str">
        <f>IF(AD14="","",IF(AD14="○","×","○"))</f>
        <v>×</v>
      </c>
      <c r="K34" s="128">
        <f>IF(INDEX($E$9:$AR$48,(K$5-1)*5+$B34,($A34-1)*5+4)="","",INDEX($E$9:$AR$48,(K$5-1)*5+$B34,($A34-1)*5+4))</f>
        <v>8</v>
      </c>
      <c r="L34" s="127" t="s">
        <v>306</v>
      </c>
      <c r="M34" s="126">
        <f>IF(INDEX($E$9:$AR$48,(M$5-1)*5+$B34,($A34-1)*5+2)="","",INDEX($E$9:$AR$48,(M$5-1)*5+$B34,($A34-1)*5+2))</f>
        <v>11</v>
      </c>
      <c r="N34" s="125"/>
      <c r="O34" s="129" t="str">
        <f>IF(AD19="","",IF(AD19="○","×","○"))</f>
        <v>○</v>
      </c>
      <c r="P34" s="128">
        <f>IF(INDEX($E$9:$AR$48,(P$5-1)*5+$B34,($A34-1)*5+4)="","",INDEX($E$9:$AR$48,(P$5-1)*5+$B34,($A34-1)*5+4))</f>
        <v>11</v>
      </c>
      <c r="Q34" s="127" t="s">
        <v>306</v>
      </c>
      <c r="R34" s="126">
        <f>IF(INDEX($E$9:$AR$48,(R$5-1)*5+$B34,($A34-1)*5+2)="","",INDEX($E$9:$AR$48,(R$5-1)*5+$B34,($A34-1)*5+2))</f>
        <v>4</v>
      </c>
      <c r="S34" s="125"/>
      <c r="T34" s="129" t="str">
        <f>IF(AD24="","",IF(AD24="○","×","○"))</f>
        <v>×</v>
      </c>
      <c r="U34" s="128">
        <f>IF(INDEX($E$9:$AR$48,(U$5-1)*5+$B34,($A34-1)*5+4)="","",INDEX($E$9:$AR$48,(U$5-1)*5+$B34,($A34-1)*5+4))</f>
        <v>6</v>
      </c>
      <c r="V34" s="127" t="s">
        <v>306</v>
      </c>
      <c r="W34" s="126">
        <f>IF(INDEX($E$9:$AR$48,(W$5-1)*5+$B34,($A34-1)*5+2)="","",INDEX($E$9:$AR$48,(W$5-1)*5+$B34,($A34-1)*5+2))</f>
        <v>11</v>
      </c>
      <c r="X34" s="125"/>
      <c r="Y34" s="129" t="str">
        <f>IF(AD29="","",IF(AD29="○","×","○"))</f>
        <v>×</v>
      </c>
      <c r="Z34" s="128">
        <f>IF(INDEX($E$9:$AR$48,(Z$5-1)*5+$B34,($A34-1)*5+4)="","",INDEX($E$9:$AR$48,(Z$5-1)*5+$B34,($A34-1)*5+4))</f>
        <v>4</v>
      </c>
      <c r="AA34" s="127" t="s">
        <v>306</v>
      </c>
      <c r="AB34" s="126">
        <f>IF(INDEX($E$9:$AR$48,(AB$5-1)*5+$B34,($A34-1)*5+2)="","",INDEX($E$9:$AR$48,(AB$5-1)*5+$B34,($A34-1)*5+2))</f>
        <v>11</v>
      </c>
      <c r="AC34" s="125"/>
      <c r="AD34" s="124" t="str">
        <f>IF(AD35="","",IF(AD35&gt;AH35,"○","×"))</f>
        <v/>
      </c>
      <c r="AE34" s="123"/>
      <c r="AF34" s="123"/>
      <c r="AG34" s="123"/>
      <c r="AH34" s="151"/>
      <c r="AI34" s="129" t="str">
        <f>IF(AI35="","",IF(AI35="W","○",IF(AI35="L","×",IF(AI35&gt;AM35,"○","×"))))</f>
        <v>×</v>
      </c>
      <c r="AJ34" s="149">
        <v>6</v>
      </c>
      <c r="AK34" s="150" t="s">
        <v>306</v>
      </c>
      <c r="AL34" s="149">
        <v>11</v>
      </c>
      <c r="AM34" s="154"/>
      <c r="AN34" s="129" t="str">
        <f>IF(AN35="","",IF(AN35="W","○",IF(AN35="L","×",IF(AN35&gt;AR35,"○","×"))))</f>
        <v>×</v>
      </c>
      <c r="AO34" s="149">
        <v>9</v>
      </c>
      <c r="AP34" s="150" t="s">
        <v>306</v>
      </c>
      <c r="AQ34" s="149">
        <v>11</v>
      </c>
      <c r="AR34" s="148"/>
      <c r="AS34" s="121">
        <f>IF($D34="","",COUNTIF($E34:$AR38,"○"))</f>
        <v>1</v>
      </c>
      <c r="AT34" s="120">
        <f>IF($D34="","",COUNTIF($E34:$AR38,"×"))</f>
        <v>6</v>
      </c>
      <c r="AU34" s="119">
        <f>IF($D34="","",AS34*2+AT34)</f>
        <v>8</v>
      </c>
      <c r="AV34" s="118">
        <f>IF($D34="","",RANK(AU34,$AU$9:$AU$48))</f>
        <v>7</v>
      </c>
      <c r="AW34" s="86"/>
    </row>
    <row r="35" spans="1:49" ht="12" customHeight="1" x14ac:dyDescent="0.2">
      <c r="A35" s="84">
        <f>A30+1</f>
        <v>6</v>
      </c>
      <c r="B35" s="84">
        <f>B30</f>
        <v>2</v>
      </c>
      <c r="C35" s="116"/>
      <c r="D35" s="117"/>
      <c r="E35" s="114">
        <f>IF(AD10="W","L",IF(AD10="L","W",IF(AD10="","",AH10)))</f>
        <v>0</v>
      </c>
      <c r="F35" s="112">
        <f>IF(INDEX($E$9:$AR$48,(F$5-1)*5+$B35,($A35-1)*5+4)="","",INDEX($E$9:$AR$48,(F$5-1)*5+$B35,($A35-1)*5+4))</f>
        <v>4</v>
      </c>
      <c r="G35" s="111" t="s">
        <v>306</v>
      </c>
      <c r="H35" s="110">
        <f>IF(INDEX($E$9:$AR$48,(H$5-1)*5+$B35,($A35-1)*5+2)="","",INDEX($E$9:$AR$48,(H$5-1)*5+$B35,($A35-1)*5+2))</f>
        <v>11</v>
      </c>
      <c r="I35" s="109">
        <f>IF(OR(E35="L",E35="W"),"",AD10)</f>
        <v>3</v>
      </c>
      <c r="J35" s="113">
        <f>IF(AD15="W","L",IF(AD15="L","W",IF(AD15="","",AH15)))</f>
        <v>0</v>
      </c>
      <c r="K35" s="112">
        <f>IF(INDEX($E$9:$AR$48,(K$5-1)*5+$B35,($A35-1)*5+4)="","",INDEX($E$9:$AR$48,(K$5-1)*5+$B35,($A35-1)*5+4))</f>
        <v>7</v>
      </c>
      <c r="L35" s="111" t="s">
        <v>306</v>
      </c>
      <c r="M35" s="110">
        <f>IF(INDEX($E$9:$AR$48,(M$5-1)*5+$B35,($A35-1)*5+2)="","",INDEX($E$9:$AR$48,(M$5-1)*5+$B35,($A35-1)*5+2))</f>
        <v>11</v>
      </c>
      <c r="N35" s="109">
        <f>IF(OR(J35="L",J35="W"),"",AD15)</f>
        <v>3</v>
      </c>
      <c r="O35" s="113">
        <f>IF(AD20="W","L",IF(AD20="L","W",IF(AD20="","",AH20)))</f>
        <v>3</v>
      </c>
      <c r="P35" s="112">
        <f>IF(INDEX($E$9:$AR$48,(P$5-1)*5+$B35,($A35-1)*5+4)="","",INDEX($E$9:$AR$48,(P$5-1)*5+$B35,($A35-1)*5+4))</f>
        <v>9</v>
      </c>
      <c r="Q35" s="111" t="s">
        <v>306</v>
      </c>
      <c r="R35" s="110">
        <f>IF(INDEX($E$9:$AR$48,(R$5-1)*5+$B35,($A35-1)*5+2)="","",INDEX($E$9:$AR$48,(R$5-1)*5+$B35,($A35-1)*5+2))</f>
        <v>11</v>
      </c>
      <c r="S35" s="109">
        <f>IF(OR(O35="L",O35="W"),"",AD20)</f>
        <v>1</v>
      </c>
      <c r="T35" s="113">
        <f>IF(AD25="W","L",IF(AD25="L","W",IF(AD25="","",AH25)))</f>
        <v>0</v>
      </c>
      <c r="U35" s="112">
        <f>IF(INDEX($E$9:$AR$48,(U$5-1)*5+$B35,($A35-1)*5+4)="","",INDEX($E$9:$AR$48,(U$5-1)*5+$B35,($A35-1)*5+4))</f>
        <v>5</v>
      </c>
      <c r="V35" s="111" t="s">
        <v>306</v>
      </c>
      <c r="W35" s="110">
        <f>IF(INDEX($E$9:$AR$48,(W$5-1)*5+$B35,($A35-1)*5+2)="","",INDEX($E$9:$AR$48,(W$5-1)*5+$B35,($A35-1)*5+2))</f>
        <v>11</v>
      </c>
      <c r="X35" s="109">
        <f>IF(OR(T35="L",T35="W"),"",AD25)</f>
        <v>3</v>
      </c>
      <c r="Y35" s="113">
        <f>IF(AD30="W","L",IF(AD30="L","W",IF(AD30="","",AH30)))</f>
        <v>0</v>
      </c>
      <c r="Z35" s="112">
        <f>IF(INDEX($E$9:$AR$48,(Z$5-1)*5+$B35,($A35-1)*5+4)="","",INDEX($E$9:$AR$48,(Z$5-1)*5+$B35,($A35-1)*5+4))</f>
        <v>7</v>
      </c>
      <c r="AA35" s="111" t="s">
        <v>306</v>
      </c>
      <c r="AB35" s="110">
        <f>IF(INDEX($E$9:$AR$48,(AB$5-1)*5+$B35,($A35-1)*5+2)="","",INDEX($E$9:$AR$48,(AB$5-1)*5+$B35,($A35-1)*5+2))</f>
        <v>11</v>
      </c>
      <c r="AC35" s="109">
        <f>IF(OR(Y35="L",Y35="W"),"",AD30)</f>
        <v>3</v>
      </c>
      <c r="AD35" s="108"/>
      <c r="AE35" s="107"/>
      <c r="AF35" s="107"/>
      <c r="AG35" s="107"/>
      <c r="AH35" s="147"/>
      <c r="AI35" s="113">
        <f>IF(AJ34="","",IF(AJ34&gt;AL34,1,0)+IF(AJ35&gt;AL35,1,0)+IF(AJ36&gt;AL36,1,0)+IF(AJ37&gt;AL37,1,0)+IF(AJ38&gt;AL38,1,0))</f>
        <v>0</v>
      </c>
      <c r="AJ35" s="146">
        <v>8</v>
      </c>
      <c r="AK35" s="111" t="s">
        <v>306</v>
      </c>
      <c r="AL35" s="146">
        <v>11</v>
      </c>
      <c r="AM35" s="109">
        <f>IF(OR(AI35="L",AI35="W"),"",IF(AJ34="","",IF(AJ34&lt;AL34,1,0)+IF(AJ35&lt;AL35,1,0)+IF(AJ36&lt;AL36,1,0)+IF(AJ37&lt;AL37,1,0)+IF(AJ38&lt;AL38,1,0)))</f>
        <v>3</v>
      </c>
      <c r="AN35" s="113">
        <f>IF(AO34="","",IF(AO34&gt;AQ34,1,0)+IF(AO35&gt;AQ35,1,0)+IF(AO36&gt;AQ36,1,0)+IF(AO37&gt;AQ37,1,0)+IF(AO38&gt;AQ38,1,0))</f>
        <v>1</v>
      </c>
      <c r="AO35" s="146">
        <v>11</v>
      </c>
      <c r="AP35" s="111" t="s">
        <v>306</v>
      </c>
      <c r="AQ35" s="146">
        <v>8</v>
      </c>
      <c r="AR35" s="145">
        <f>IF(OR(AN35="L",AN35="W"),"",IF(AO34="","",IF(AO34&lt;AQ34,1,0)+IF(AO35&lt;AQ35,1,0)+IF(AO36&lt;AQ36,1,0)+IF(AO37&lt;AQ37,1,0)+IF(AO38&lt;AQ38,1,0)))</f>
        <v>3</v>
      </c>
      <c r="AS35" s="105"/>
      <c r="AT35" s="104"/>
      <c r="AU35" s="103"/>
      <c r="AV35" s="102"/>
      <c r="AW35" s="86"/>
    </row>
    <row r="36" spans="1:49" ht="12" customHeight="1" x14ac:dyDescent="0.2">
      <c r="A36" s="84">
        <f>A31+1</f>
        <v>6</v>
      </c>
      <c r="B36" s="84">
        <f>B31</f>
        <v>3</v>
      </c>
      <c r="C36" s="116"/>
      <c r="D36" s="117"/>
      <c r="E36" s="114"/>
      <c r="F36" s="112">
        <f>IF(INDEX($E$9:$AR$48,(F$5-1)*5+$B36,($A36-1)*5+4)="","",INDEX($E$9:$AR$48,(F$5-1)*5+$B36,($A36-1)*5+4))</f>
        <v>3</v>
      </c>
      <c r="G36" s="111" t="s">
        <v>306</v>
      </c>
      <c r="H36" s="110">
        <f>IF(INDEX($E$9:$AR$48,(H$5-1)*5+$B36,($A36-1)*5+2)="","",INDEX($E$9:$AR$48,(H$5-1)*5+$B36,($A36-1)*5+2))</f>
        <v>11</v>
      </c>
      <c r="I36" s="109"/>
      <c r="J36" s="113"/>
      <c r="K36" s="112">
        <f>IF(INDEX($E$9:$AR$48,(K$5-1)*5+$B36,($A36-1)*5+4)="","",INDEX($E$9:$AR$48,(K$5-1)*5+$B36,($A36-1)*5+4))</f>
        <v>6</v>
      </c>
      <c r="L36" s="111" t="s">
        <v>306</v>
      </c>
      <c r="M36" s="110">
        <f>IF(INDEX($E$9:$AR$48,(M$5-1)*5+$B36,($A36-1)*5+2)="","",INDEX($E$9:$AR$48,(M$5-1)*5+$B36,($A36-1)*5+2))</f>
        <v>11</v>
      </c>
      <c r="N36" s="109"/>
      <c r="O36" s="113"/>
      <c r="P36" s="112">
        <f>IF(INDEX($E$9:$AR$48,(P$5-1)*5+$B36,($A36-1)*5+4)="","",INDEX($E$9:$AR$48,(P$5-1)*5+$B36,($A36-1)*5+4))</f>
        <v>11</v>
      </c>
      <c r="Q36" s="111" t="s">
        <v>306</v>
      </c>
      <c r="R36" s="110">
        <f>IF(INDEX($E$9:$AR$48,(R$5-1)*5+$B36,($A36-1)*5+2)="","",INDEX($E$9:$AR$48,(R$5-1)*5+$B36,($A36-1)*5+2))</f>
        <v>9</v>
      </c>
      <c r="S36" s="109"/>
      <c r="T36" s="113"/>
      <c r="U36" s="112">
        <f>IF(INDEX($E$9:$AR$48,(U$5-1)*5+$B36,($A36-1)*5+4)="","",INDEX($E$9:$AR$48,(U$5-1)*5+$B36,($A36-1)*5+4))</f>
        <v>5</v>
      </c>
      <c r="V36" s="111" t="s">
        <v>306</v>
      </c>
      <c r="W36" s="110">
        <f>IF(INDEX($E$9:$AR$48,(W$5-1)*5+$B36,($A36-1)*5+2)="","",INDEX($E$9:$AR$48,(W$5-1)*5+$B36,($A36-1)*5+2))</f>
        <v>11</v>
      </c>
      <c r="X36" s="109"/>
      <c r="Y36" s="113"/>
      <c r="Z36" s="112">
        <f>IF(INDEX($E$9:$AR$48,(Z$5-1)*5+$B36,($A36-1)*5+4)="","",INDEX($E$9:$AR$48,(Z$5-1)*5+$B36,($A36-1)*5+4))</f>
        <v>5</v>
      </c>
      <c r="AA36" s="111" t="s">
        <v>306</v>
      </c>
      <c r="AB36" s="110">
        <f>IF(INDEX($E$9:$AR$48,(AB$5-1)*5+$B36,($A36-1)*5+2)="","",INDEX($E$9:$AR$48,(AB$5-1)*5+$B36,($A36-1)*5+2))</f>
        <v>11</v>
      </c>
      <c r="AC36" s="109"/>
      <c r="AD36" s="108"/>
      <c r="AE36" s="107"/>
      <c r="AF36" s="107"/>
      <c r="AG36" s="107"/>
      <c r="AH36" s="147"/>
      <c r="AI36" s="113"/>
      <c r="AJ36" s="146">
        <v>9</v>
      </c>
      <c r="AK36" s="111" t="s">
        <v>306</v>
      </c>
      <c r="AL36" s="146">
        <v>11</v>
      </c>
      <c r="AM36" s="109"/>
      <c r="AN36" s="113"/>
      <c r="AO36" s="146">
        <v>5</v>
      </c>
      <c r="AP36" s="111" t="s">
        <v>306</v>
      </c>
      <c r="AQ36" s="146">
        <v>11</v>
      </c>
      <c r="AR36" s="145"/>
      <c r="AS36" s="105"/>
      <c r="AT36" s="104"/>
      <c r="AU36" s="103"/>
      <c r="AV36" s="102"/>
      <c r="AW36" s="86"/>
    </row>
    <row r="37" spans="1:49" ht="12" customHeight="1" x14ac:dyDescent="0.2">
      <c r="A37" s="84">
        <f>A32+1</f>
        <v>6</v>
      </c>
      <c r="B37" s="84">
        <f>B32</f>
        <v>4</v>
      </c>
      <c r="C37" s="116"/>
      <c r="D37" s="115" t="s">
        <v>310</v>
      </c>
      <c r="E37" s="114"/>
      <c r="F37" s="112" t="str">
        <f>IF(INDEX($E$9:$AR$48,(F$5-1)*5+$B37,($A37-1)*5+4)="","",INDEX($E$9:$AR$48,(F$5-1)*5+$B37,($A37-1)*5+4))</f>
        <v/>
      </c>
      <c r="G37" s="111" t="s">
        <v>306</v>
      </c>
      <c r="H37" s="110" t="str">
        <f>IF(INDEX($E$9:$AR$48,(H$5-1)*5+$B37,($A37-1)*5+2)="","",INDEX($E$9:$AR$48,(H$5-1)*5+$B37,($A37-1)*5+2))</f>
        <v/>
      </c>
      <c r="I37" s="109"/>
      <c r="J37" s="113"/>
      <c r="K37" s="112" t="str">
        <f>IF(INDEX($E$9:$AR$48,(K$5-1)*5+$B37,($A37-1)*5+4)="","",INDEX($E$9:$AR$48,(K$5-1)*5+$B37,($A37-1)*5+4))</f>
        <v/>
      </c>
      <c r="L37" s="111" t="s">
        <v>306</v>
      </c>
      <c r="M37" s="110" t="str">
        <f>IF(INDEX($E$9:$AR$48,(M$5-1)*5+$B37,($A37-1)*5+2)="","",INDEX($E$9:$AR$48,(M$5-1)*5+$B37,($A37-1)*5+2))</f>
        <v/>
      </c>
      <c r="N37" s="109"/>
      <c r="O37" s="113"/>
      <c r="P37" s="112">
        <f>IF(INDEX($E$9:$AR$48,(P$5-1)*5+$B37,($A37-1)*5+4)="","",INDEX($E$9:$AR$48,(P$5-1)*5+$B37,($A37-1)*5+4))</f>
        <v>11</v>
      </c>
      <c r="Q37" s="111" t="s">
        <v>306</v>
      </c>
      <c r="R37" s="110">
        <f>IF(INDEX($E$9:$AR$48,(R$5-1)*5+$B37,($A37-1)*5+2)="","",INDEX($E$9:$AR$48,(R$5-1)*5+$B37,($A37-1)*5+2))</f>
        <v>5</v>
      </c>
      <c r="S37" s="109"/>
      <c r="T37" s="113"/>
      <c r="U37" s="112" t="str">
        <f>IF(INDEX($E$9:$AR$48,(U$5-1)*5+$B37,($A37-1)*5+4)="","",INDEX($E$9:$AR$48,(U$5-1)*5+$B37,($A37-1)*5+4))</f>
        <v/>
      </c>
      <c r="V37" s="111" t="s">
        <v>306</v>
      </c>
      <c r="W37" s="110" t="str">
        <f>IF(INDEX($E$9:$AR$48,(W$5-1)*5+$B37,($A37-1)*5+2)="","",INDEX($E$9:$AR$48,(W$5-1)*5+$B37,($A37-1)*5+2))</f>
        <v/>
      </c>
      <c r="X37" s="109"/>
      <c r="Y37" s="113"/>
      <c r="Z37" s="112" t="str">
        <f>IF(INDEX($E$9:$AR$48,(Z$5-1)*5+$B37,($A37-1)*5+4)="","",INDEX($E$9:$AR$48,(Z$5-1)*5+$B37,($A37-1)*5+4))</f>
        <v/>
      </c>
      <c r="AA37" s="111" t="s">
        <v>306</v>
      </c>
      <c r="AB37" s="110" t="str">
        <f>IF(INDEX($E$9:$AR$48,(AB$5-1)*5+$B37,($A37-1)*5+2)="","",INDEX($E$9:$AR$48,(AB$5-1)*5+$B37,($A37-1)*5+2))</f>
        <v/>
      </c>
      <c r="AC37" s="109"/>
      <c r="AD37" s="108"/>
      <c r="AE37" s="107"/>
      <c r="AF37" s="107"/>
      <c r="AG37" s="107"/>
      <c r="AH37" s="147"/>
      <c r="AI37" s="113"/>
      <c r="AJ37" s="146"/>
      <c r="AK37" s="111" t="s">
        <v>306</v>
      </c>
      <c r="AL37" s="146"/>
      <c r="AM37" s="109"/>
      <c r="AN37" s="113"/>
      <c r="AO37" s="146">
        <v>9</v>
      </c>
      <c r="AP37" s="111" t="s">
        <v>306</v>
      </c>
      <c r="AQ37" s="146">
        <v>11</v>
      </c>
      <c r="AR37" s="145"/>
      <c r="AS37" s="105"/>
      <c r="AT37" s="104"/>
      <c r="AU37" s="103"/>
      <c r="AV37" s="102"/>
      <c r="AW37" s="86"/>
    </row>
    <row r="38" spans="1:49" ht="12" customHeight="1" x14ac:dyDescent="0.2">
      <c r="A38" s="84">
        <f>A33+1</f>
        <v>6</v>
      </c>
      <c r="B38" s="84">
        <f>B33</f>
        <v>5</v>
      </c>
      <c r="C38" s="144"/>
      <c r="D38" s="143"/>
      <c r="E38" s="142"/>
      <c r="F38" s="141" t="str">
        <f>IF(INDEX($E$9:$AR$48,(F$5-1)*5+$B38,($A38-1)*5+4)="","",INDEX($E$9:$AR$48,(F$5-1)*5+$B38,($A38-1)*5+4))</f>
        <v/>
      </c>
      <c r="G38" s="134" t="s">
        <v>306</v>
      </c>
      <c r="H38" s="140" t="str">
        <f>IF(INDEX($E$9:$AR$48,(H$5-1)*5+$B38,($A38-1)*5+2)="","",INDEX($E$9:$AR$48,(H$5-1)*5+$B38,($A38-1)*5+2))</f>
        <v/>
      </c>
      <c r="I38" s="139"/>
      <c r="J38" s="135"/>
      <c r="K38" s="141" t="str">
        <f>IF(INDEX($E$9:$AR$48,(K$5-1)*5+$B38,($A38-1)*5+4)="","",INDEX($E$9:$AR$48,(K$5-1)*5+$B38,($A38-1)*5+4))</f>
        <v/>
      </c>
      <c r="L38" s="134" t="s">
        <v>306</v>
      </c>
      <c r="M38" s="140" t="str">
        <f>IF(INDEX($E$9:$AR$48,(M$5-1)*5+$B38,($A38-1)*5+2)="","",INDEX($E$9:$AR$48,(M$5-1)*5+$B38,($A38-1)*5+2))</f>
        <v/>
      </c>
      <c r="N38" s="139"/>
      <c r="O38" s="135"/>
      <c r="P38" s="141" t="str">
        <f>IF(INDEX($E$9:$AR$48,(P$5-1)*5+$B38,($A38-1)*5+4)="","",INDEX($E$9:$AR$48,(P$5-1)*5+$B38,($A38-1)*5+4))</f>
        <v/>
      </c>
      <c r="Q38" s="134" t="s">
        <v>306</v>
      </c>
      <c r="R38" s="140" t="str">
        <f>IF(INDEX($E$9:$AR$48,(R$5-1)*5+$B38,($A38-1)*5+2)="","",INDEX($E$9:$AR$48,(R$5-1)*5+$B38,($A38-1)*5+2))</f>
        <v/>
      </c>
      <c r="S38" s="139"/>
      <c r="T38" s="135"/>
      <c r="U38" s="141" t="str">
        <f>IF(INDEX($E$9:$AR$48,(U$5-1)*5+$B38,($A38-1)*5+4)="","",INDEX($E$9:$AR$48,(U$5-1)*5+$B38,($A38-1)*5+4))</f>
        <v/>
      </c>
      <c r="V38" s="134" t="s">
        <v>306</v>
      </c>
      <c r="W38" s="140" t="str">
        <f>IF(INDEX($E$9:$AR$48,(W$5-1)*5+$B38,($A38-1)*5+2)="","",INDEX($E$9:$AR$48,(W$5-1)*5+$B38,($A38-1)*5+2))</f>
        <v/>
      </c>
      <c r="X38" s="139"/>
      <c r="Y38" s="135"/>
      <c r="Z38" s="141" t="str">
        <f>IF(INDEX($E$9:$AR$48,(Z$5-1)*5+$B38,($A38-1)*5+4)="","",INDEX($E$9:$AR$48,(Z$5-1)*5+$B38,($A38-1)*5+4))</f>
        <v/>
      </c>
      <c r="AA38" s="134" t="s">
        <v>306</v>
      </c>
      <c r="AB38" s="140" t="str">
        <f>IF(INDEX($E$9:$AR$48,(AB$5-1)*5+$B38,($A38-1)*5+2)="","",INDEX($E$9:$AR$48,(AB$5-1)*5+$B38,($A38-1)*5+2))</f>
        <v/>
      </c>
      <c r="AC38" s="139"/>
      <c r="AD38" s="138"/>
      <c r="AE38" s="137"/>
      <c r="AF38" s="137"/>
      <c r="AG38" s="137"/>
      <c r="AH38" s="136"/>
      <c r="AI38" s="135"/>
      <c r="AJ38" s="133"/>
      <c r="AK38" s="134" t="s">
        <v>306</v>
      </c>
      <c r="AL38" s="133"/>
      <c r="AM38" s="139"/>
      <c r="AN38" s="135"/>
      <c r="AO38" s="133"/>
      <c r="AP38" s="134" t="s">
        <v>306</v>
      </c>
      <c r="AQ38" s="133"/>
      <c r="AR38" s="132"/>
      <c r="AS38" s="105"/>
      <c r="AT38" s="104"/>
      <c r="AU38" s="103"/>
      <c r="AV38" s="102"/>
      <c r="AW38" s="86"/>
    </row>
    <row r="39" spans="1:49" ht="12" customHeight="1" x14ac:dyDescent="0.2">
      <c r="A39" s="84">
        <f>A34+1</f>
        <v>7</v>
      </c>
      <c r="B39" s="84">
        <f>B34</f>
        <v>1</v>
      </c>
      <c r="C39" s="131">
        <v>7</v>
      </c>
      <c r="D39" s="130" t="s">
        <v>303</v>
      </c>
      <c r="E39" s="129" t="str">
        <f>IF(AI9="","",IF(AI9="○","×","○"))</f>
        <v>×</v>
      </c>
      <c r="F39" s="128">
        <f>IF(INDEX($E$9:$AR$48,(F$5-1)*5+$B39,($A39-1)*5+4)="","",INDEX($E$9:$AR$48,(F$5-1)*5+$B39,($A39-1)*5+4))</f>
        <v>9</v>
      </c>
      <c r="G39" s="127" t="s">
        <v>306</v>
      </c>
      <c r="H39" s="126">
        <f>IF(INDEX($E$9:$AR$48,(H$5-1)*5+$B39,($A39-1)*5+2)="","",INDEX($E$9:$AR$48,(H$5-1)*5+$B39,($A39-1)*5+2))</f>
        <v>11</v>
      </c>
      <c r="I39" s="125"/>
      <c r="J39" s="129" t="str">
        <f>IF(AI14="","",IF(AI14="○","×","○"))</f>
        <v>×</v>
      </c>
      <c r="K39" s="128">
        <f>IF(INDEX($E$9:$AR$48,(K$5-1)*5+$B39,($A39-1)*5+4)="","",INDEX($E$9:$AR$48,(K$5-1)*5+$B39,($A39-1)*5+4))</f>
        <v>3</v>
      </c>
      <c r="L39" s="127" t="s">
        <v>306</v>
      </c>
      <c r="M39" s="126">
        <f>IF(INDEX($E$9:$AR$48,(M$5-1)*5+$B39,($A39-1)*5+2)="","",INDEX($E$9:$AR$48,(M$5-1)*5+$B39,($A39-1)*5+2))</f>
        <v>11</v>
      </c>
      <c r="N39" s="125"/>
      <c r="O39" s="129" t="str">
        <f>IF(AI19="","",IF(AI19="○","×","○"))</f>
        <v>○</v>
      </c>
      <c r="P39" s="128">
        <f>IF(INDEX($E$9:$AR$48,(P$5-1)*5+$B39,($A39-1)*5+4)="","",INDEX($E$9:$AR$48,(P$5-1)*5+$B39,($A39-1)*5+4))</f>
        <v>16</v>
      </c>
      <c r="Q39" s="127" t="s">
        <v>306</v>
      </c>
      <c r="R39" s="126">
        <f>IF(INDEX($E$9:$AR$48,(R$5-1)*5+$B39,($A39-1)*5+2)="","",INDEX($E$9:$AR$48,(R$5-1)*5+$B39,($A39-1)*5+2))</f>
        <v>14</v>
      </c>
      <c r="S39" s="125"/>
      <c r="T39" s="169" t="str">
        <f>IF(AI24="","",IF(AI24="○","×","○"))</f>
        <v>○</v>
      </c>
      <c r="U39" s="168">
        <f>IF(INDEX($E$9:$AR$48,(U$5-1)*5+$B39,($A39-1)*5+4)="","",INDEX($E$9:$AR$48,(U$5-1)*5+$B39,($A39-1)*5+4))</f>
        <v>13</v>
      </c>
      <c r="V39" s="167" t="s">
        <v>306</v>
      </c>
      <c r="W39" s="166">
        <f>IF(INDEX($E$9:$AR$48,(W$5-1)*5+$B39,($A39-1)*5+2)="","",INDEX($E$9:$AR$48,(W$5-1)*5+$B39,($A39-1)*5+2))</f>
        <v>11</v>
      </c>
      <c r="X39" s="165"/>
      <c r="Y39" s="129" t="str">
        <f>IF(AI29="","",IF(AI29="○","×","○"))</f>
        <v>○</v>
      </c>
      <c r="Z39" s="128">
        <f>IF(INDEX($E$9:$AR$48,(Z$5-1)*5+$B39,($A39-1)*5+4)="","",INDEX($E$9:$AR$48,(Z$5-1)*5+$B39,($A39-1)*5+4))</f>
        <v>9</v>
      </c>
      <c r="AA39" s="127" t="s">
        <v>306</v>
      </c>
      <c r="AB39" s="126">
        <f>IF(INDEX($E$9:$AR$48,(AB$5-1)*5+$B39,($A39-1)*5+2)="","",INDEX($E$9:$AR$48,(AB$5-1)*5+$B39,($A39-1)*5+2))</f>
        <v>11</v>
      </c>
      <c r="AC39" s="125"/>
      <c r="AD39" s="129" t="str">
        <f>IF(AI34="","",IF(AI34="○","×","○"))</f>
        <v>○</v>
      </c>
      <c r="AE39" s="128">
        <f>IF(INDEX($E$9:$AR$48,(AE$5-1)*5+$B39,($A39-1)*5+4)="","",INDEX($E$9:$AR$48,(AE$5-1)*5+$B39,($A39-1)*5+4))</f>
        <v>11</v>
      </c>
      <c r="AF39" s="127" t="s">
        <v>306</v>
      </c>
      <c r="AG39" s="126">
        <f>IF(INDEX($E$9:$AR$48,(AG$5-1)*5+$B39,($A39-1)*5+2)="","",INDEX($E$9:$AR$48,(AG$5-1)*5+$B39,($A39-1)*5+2))</f>
        <v>6</v>
      </c>
      <c r="AH39" s="125"/>
      <c r="AI39" s="124" t="str">
        <f>IF(AI40="","",IF(AI40&gt;AM40,"○","×"))</f>
        <v/>
      </c>
      <c r="AJ39" s="123"/>
      <c r="AK39" s="123"/>
      <c r="AL39" s="123"/>
      <c r="AM39" s="151"/>
      <c r="AN39" s="169" t="str">
        <f>IF(AN40="","",IF(AN40="W","○",IF(AN40="L","×",IF(AN40&gt;AR40,"○","×"))))</f>
        <v>×</v>
      </c>
      <c r="AO39" s="188">
        <v>5</v>
      </c>
      <c r="AP39" s="189" t="s">
        <v>306</v>
      </c>
      <c r="AQ39" s="188">
        <v>11</v>
      </c>
      <c r="AR39" s="232"/>
      <c r="AS39" s="121">
        <f>IF($D39="","",COUNTIF($E39:$AR43,"○"))</f>
        <v>4</v>
      </c>
      <c r="AT39" s="120">
        <f>IF($D39="","",COUNTIF($E39:$AR43,"×"))</f>
        <v>3</v>
      </c>
      <c r="AU39" s="119">
        <f>IF($D39="","",AS39*2+AT39)</f>
        <v>11</v>
      </c>
      <c r="AV39" s="118">
        <v>4</v>
      </c>
      <c r="AW39" s="86"/>
    </row>
    <row r="40" spans="1:49" ht="12" customHeight="1" x14ac:dyDescent="0.2">
      <c r="A40" s="84">
        <f>A35+1</f>
        <v>7</v>
      </c>
      <c r="B40" s="84">
        <f>B35</f>
        <v>2</v>
      </c>
      <c r="C40" s="116"/>
      <c r="D40" s="117"/>
      <c r="E40" s="114">
        <f>IF(AI10="W","L",IF(AI10="L","W",IF(AI10="","",AM10)))</f>
        <v>0</v>
      </c>
      <c r="F40" s="112">
        <f>IF(INDEX($E$9:$AR$48,(F$5-1)*5+$B40,($A40-1)*5+4)="","",INDEX($E$9:$AR$48,(F$5-1)*5+$B40,($A40-1)*5+4))</f>
        <v>6</v>
      </c>
      <c r="G40" s="111" t="s">
        <v>306</v>
      </c>
      <c r="H40" s="110">
        <f>IF(INDEX($E$9:$AR$48,(H$5-1)*5+$B40,($A40-1)*5+2)="","",INDEX($E$9:$AR$48,(H$5-1)*5+$B40,($A40-1)*5+2))</f>
        <v>11</v>
      </c>
      <c r="I40" s="109">
        <f>IF(OR(E40="L",E40="W"),"",AI10)</f>
        <v>3</v>
      </c>
      <c r="J40" s="113">
        <f>IF(AI15="W","L",IF(AI15="L","W",IF(AI15="","",AM15)))</f>
        <v>0</v>
      </c>
      <c r="K40" s="112">
        <f>IF(INDEX($E$9:$AR$48,(K$5-1)*5+$B40,($A40-1)*5+4)="","",INDEX($E$9:$AR$48,(K$5-1)*5+$B40,($A40-1)*5+4))</f>
        <v>8</v>
      </c>
      <c r="L40" s="111" t="s">
        <v>306</v>
      </c>
      <c r="M40" s="110">
        <f>IF(INDEX($E$9:$AR$48,(M$5-1)*5+$B40,($A40-1)*5+2)="","",INDEX($E$9:$AR$48,(M$5-1)*5+$B40,($A40-1)*5+2))</f>
        <v>11</v>
      </c>
      <c r="N40" s="109">
        <f>IF(OR(J40="L",J40="W"),"",AI15)</f>
        <v>3</v>
      </c>
      <c r="O40" s="113">
        <f>IF(AI20="W","L",IF(AI20="L","W",IF(AI20="","",AM20)))</f>
        <v>3</v>
      </c>
      <c r="P40" s="112">
        <f>IF(INDEX($E$9:$AR$48,(P$5-1)*5+$B40,($A40-1)*5+4)="","",INDEX($E$9:$AR$48,(P$5-1)*5+$B40,($A40-1)*5+4))</f>
        <v>11</v>
      </c>
      <c r="Q40" s="111" t="s">
        <v>306</v>
      </c>
      <c r="R40" s="110">
        <f>IF(INDEX($E$9:$AR$48,(R$5-1)*5+$B40,($A40-1)*5+2)="","",INDEX($E$9:$AR$48,(R$5-1)*5+$B40,($A40-1)*5+2))</f>
        <v>5</v>
      </c>
      <c r="S40" s="109">
        <f>IF(OR(O40="L",O40="W"),"",AI20)</f>
        <v>1</v>
      </c>
      <c r="T40" s="164">
        <f>IF(AI25="W","L",IF(AI25="L","W",IF(AI25="","",AM25)))</f>
        <v>3</v>
      </c>
      <c r="U40" s="163">
        <f>IF(INDEX($E$9:$AR$48,(U$5-1)*5+$B40,($A40-1)*5+4)="","",INDEX($E$9:$AR$48,(U$5-1)*5+$B40,($A40-1)*5+4))</f>
        <v>11</v>
      </c>
      <c r="V40" s="162" t="s">
        <v>306</v>
      </c>
      <c r="W40" s="161">
        <f>IF(INDEX($E$9:$AR$48,(W$5-1)*5+$B40,($A40-1)*5+2)="","",INDEX($E$9:$AR$48,(W$5-1)*5+$B40,($A40-1)*5+2))</f>
        <v>4</v>
      </c>
      <c r="X40" s="160">
        <f>IF(OR(T40="L",T40="W"),"",AI25)</f>
        <v>0</v>
      </c>
      <c r="Y40" s="113">
        <f>IF(AI30="W","L",IF(AI30="L","W",IF(AI30="","",AM30)))</f>
        <v>3</v>
      </c>
      <c r="Z40" s="112">
        <f>IF(INDEX($E$9:$AR$48,(Z$5-1)*5+$B40,($A40-1)*5+4)="","",INDEX($E$9:$AR$48,(Z$5-1)*5+$B40,($A40-1)*5+4))</f>
        <v>8</v>
      </c>
      <c r="AA40" s="111" t="s">
        <v>306</v>
      </c>
      <c r="AB40" s="110">
        <f>IF(INDEX($E$9:$AR$48,(AB$5-1)*5+$B40,($A40-1)*5+2)="","",INDEX($E$9:$AR$48,(AB$5-1)*5+$B40,($A40-1)*5+2))</f>
        <v>11</v>
      </c>
      <c r="AC40" s="109">
        <f>IF(OR(Y40="L",Y40="W"),"",AI30)</f>
        <v>2</v>
      </c>
      <c r="AD40" s="113">
        <f>IF(AI35="W","L",IF(AI35="L","W",IF(AI35="","",AM35)))</f>
        <v>3</v>
      </c>
      <c r="AE40" s="112">
        <f>IF(INDEX($E$9:$AR$48,(AE$5-1)*5+$B40,($A40-1)*5+4)="","",INDEX($E$9:$AR$48,(AE$5-1)*5+$B40,($A40-1)*5+4))</f>
        <v>11</v>
      </c>
      <c r="AF40" s="111" t="s">
        <v>306</v>
      </c>
      <c r="AG40" s="110">
        <f>IF(INDEX($E$9:$AR$48,(AG$5-1)*5+$B40,($A40-1)*5+2)="","",INDEX($E$9:$AR$48,(AG$5-1)*5+$B40,($A40-1)*5+2))</f>
        <v>8</v>
      </c>
      <c r="AH40" s="109">
        <f>IF(OR(AD40="L",AD40="W"),"",AI35)</f>
        <v>0</v>
      </c>
      <c r="AI40" s="108"/>
      <c r="AJ40" s="107"/>
      <c r="AK40" s="107"/>
      <c r="AL40" s="107"/>
      <c r="AM40" s="147"/>
      <c r="AN40" s="164">
        <f>IF(AO39="","",IF(AO39&gt;AQ39,1,0)+IF(AO40&gt;AQ40,1,0)+IF(AO41&gt;AQ41,1,0)+IF(AO42&gt;AQ42,1,0)+IF(AO43&gt;AQ43,1,0))</f>
        <v>0</v>
      </c>
      <c r="AO40" s="186">
        <v>9</v>
      </c>
      <c r="AP40" s="162" t="s">
        <v>306</v>
      </c>
      <c r="AQ40" s="186">
        <v>11</v>
      </c>
      <c r="AR40" s="231">
        <f>IF(OR(AN40="L",AN40="W"),"",IF(AO39="","",IF(AO39&lt;AQ39,1,0)+IF(AO40&lt;AQ40,1,0)+IF(AO41&lt;AQ41,1,0)+IF(AO42&lt;AQ42,1,0)+IF(AO43&lt;AQ43,1,0)))</f>
        <v>3</v>
      </c>
      <c r="AS40" s="105"/>
      <c r="AT40" s="104"/>
      <c r="AU40" s="103"/>
      <c r="AV40" s="102"/>
      <c r="AW40" s="86"/>
    </row>
    <row r="41" spans="1:49" ht="12" customHeight="1" x14ac:dyDescent="0.2">
      <c r="A41" s="84">
        <f>A36+1</f>
        <v>7</v>
      </c>
      <c r="B41" s="84">
        <f>B36</f>
        <v>3</v>
      </c>
      <c r="C41" s="116"/>
      <c r="D41" s="117"/>
      <c r="E41" s="114"/>
      <c r="F41" s="112">
        <f>IF(INDEX($E$9:$AR$48,(F$5-1)*5+$B41,($A41-1)*5+4)="","",INDEX($E$9:$AR$48,(F$5-1)*5+$B41,($A41-1)*5+4))</f>
        <v>8</v>
      </c>
      <c r="G41" s="111" t="s">
        <v>306</v>
      </c>
      <c r="H41" s="110">
        <f>IF(INDEX($E$9:$AR$48,(H$5-1)*5+$B41,($A41-1)*5+2)="","",INDEX($E$9:$AR$48,(H$5-1)*5+$B41,($A41-1)*5+2))</f>
        <v>11</v>
      </c>
      <c r="I41" s="109"/>
      <c r="J41" s="113"/>
      <c r="K41" s="112">
        <f>IF(INDEX($E$9:$AR$48,(K$5-1)*5+$B41,($A41-1)*5+4)="","",INDEX($E$9:$AR$48,(K$5-1)*5+$B41,($A41-1)*5+4))</f>
        <v>8</v>
      </c>
      <c r="L41" s="111" t="s">
        <v>306</v>
      </c>
      <c r="M41" s="110">
        <f>IF(INDEX($E$9:$AR$48,(M$5-1)*5+$B41,($A41-1)*5+2)="","",INDEX($E$9:$AR$48,(M$5-1)*5+$B41,($A41-1)*5+2))</f>
        <v>11</v>
      </c>
      <c r="N41" s="109"/>
      <c r="O41" s="113"/>
      <c r="P41" s="112">
        <f>IF(INDEX($E$9:$AR$48,(P$5-1)*5+$B41,($A41-1)*5+4)="","",INDEX($E$9:$AR$48,(P$5-1)*5+$B41,($A41-1)*5+4))</f>
        <v>11</v>
      </c>
      <c r="Q41" s="111" t="s">
        <v>306</v>
      </c>
      <c r="R41" s="110">
        <f>IF(INDEX($E$9:$AR$48,(R$5-1)*5+$B41,($A41-1)*5+2)="","",INDEX($E$9:$AR$48,(R$5-1)*5+$B41,($A41-1)*5+2))</f>
        <v>13</v>
      </c>
      <c r="S41" s="109"/>
      <c r="T41" s="164"/>
      <c r="U41" s="163">
        <f>IF(INDEX($E$9:$AR$48,(U$5-1)*5+$B41,($A41-1)*5+4)="","",INDEX($E$9:$AR$48,(U$5-1)*5+$B41,($A41-1)*5+4))</f>
        <v>11</v>
      </c>
      <c r="V41" s="162" t="s">
        <v>306</v>
      </c>
      <c r="W41" s="161">
        <f>IF(INDEX($E$9:$AR$48,(W$5-1)*5+$B41,($A41-1)*5+2)="","",INDEX($E$9:$AR$48,(W$5-1)*5+$B41,($A41-1)*5+2))</f>
        <v>5</v>
      </c>
      <c r="X41" s="160"/>
      <c r="Y41" s="113"/>
      <c r="Z41" s="112">
        <f>IF(INDEX($E$9:$AR$48,(Z$5-1)*5+$B41,($A41-1)*5+4)="","",INDEX($E$9:$AR$48,(Z$5-1)*5+$B41,($A41-1)*5+4))</f>
        <v>11</v>
      </c>
      <c r="AA41" s="111" t="s">
        <v>306</v>
      </c>
      <c r="AB41" s="110">
        <f>IF(INDEX($E$9:$AR$48,(AB$5-1)*5+$B41,($A41-1)*5+2)="","",INDEX($E$9:$AR$48,(AB$5-1)*5+$B41,($A41-1)*5+2))</f>
        <v>9</v>
      </c>
      <c r="AC41" s="109"/>
      <c r="AD41" s="113"/>
      <c r="AE41" s="112">
        <f>IF(INDEX($E$9:$AR$48,(AE$5-1)*5+$B41,($A41-1)*5+4)="","",INDEX($E$9:$AR$48,(AE$5-1)*5+$B41,($A41-1)*5+4))</f>
        <v>11</v>
      </c>
      <c r="AF41" s="111" t="s">
        <v>306</v>
      </c>
      <c r="AG41" s="110">
        <f>IF(INDEX($E$9:$AR$48,(AG$5-1)*5+$B41,($A41-1)*5+2)="","",INDEX($E$9:$AR$48,(AG$5-1)*5+$B41,($A41-1)*5+2))</f>
        <v>9</v>
      </c>
      <c r="AH41" s="109"/>
      <c r="AI41" s="108"/>
      <c r="AJ41" s="107"/>
      <c r="AK41" s="107"/>
      <c r="AL41" s="107"/>
      <c r="AM41" s="147"/>
      <c r="AN41" s="164"/>
      <c r="AO41" s="186">
        <v>11</v>
      </c>
      <c r="AP41" s="162" t="s">
        <v>306</v>
      </c>
      <c r="AQ41" s="186">
        <v>13</v>
      </c>
      <c r="AR41" s="231"/>
      <c r="AS41" s="105"/>
      <c r="AT41" s="104"/>
      <c r="AU41" s="103"/>
      <c r="AV41" s="102"/>
      <c r="AW41" s="86"/>
    </row>
    <row r="42" spans="1:49" ht="12" customHeight="1" x14ac:dyDescent="0.2">
      <c r="A42" s="84">
        <f>A37+1</f>
        <v>7</v>
      </c>
      <c r="B42" s="84">
        <f>B37</f>
        <v>4</v>
      </c>
      <c r="C42" s="116"/>
      <c r="D42" s="115" t="s">
        <v>310</v>
      </c>
      <c r="E42" s="114"/>
      <c r="F42" s="112" t="str">
        <f>IF(INDEX($E$9:$AR$48,(F$5-1)*5+$B42,($A42-1)*5+4)="","",INDEX($E$9:$AR$48,(F$5-1)*5+$B42,($A42-1)*5+4))</f>
        <v/>
      </c>
      <c r="G42" s="111" t="s">
        <v>306</v>
      </c>
      <c r="H42" s="110" t="str">
        <f>IF(INDEX($E$9:$AR$48,(H$5-1)*5+$B42,($A42-1)*5+2)="","",INDEX($E$9:$AR$48,(H$5-1)*5+$B42,($A42-1)*5+2))</f>
        <v/>
      </c>
      <c r="I42" s="109"/>
      <c r="J42" s="113"/>
      <c r="K42" s="112" t="str">
        <f>IF(INDEX($E$9:$AR$48,(K$5-1)*5+$B42,($A42-1)*5+4)="","",INDEX($E$9:$AR$48,(K$5-1)*5+$B42,($A42-1)*5+4))</f>
        <v/>
      </c>
      <c r="L42" s="111" t="s">
        <v>306</v>
      </c>
      <c r="M42" s="110" t="str">
        <f>IF(INDEX($E$9:$AR$48,(M$5-1)*5+$B42,($A42-1)*5+2)="","",INDEX($E$9:$AR$48,(M$5-1)*5+$B42,($A42-1)*5+2))</f>
        <v/>
      </c>
      <c r="N42" s="109"/>
      <c r="O42" s="113"/>
      <c r="P42" s="112">
        <f>IF(INDEX($E$9:$AR$48,(P$5-1)*5+$B42,($A42-1)*5+4)="","",INDEX($E$9:$AR$48,(P$5-1)*5+$B42,($A42-1)*5+4))</f>
        <v>11</v>
      </c>
      <c r="Q42" s="111" t="s">
        <v>306</v>
      </c>
      <c r="R42" s="110">
        <f>IF(INDEX($E$9:$AR$48,(R$5-1)*5+$B42,($A42-1)*5+2)="","",INDEX($E$9:$AR$48,(R$5-1)*5+$B42,($A42-1)*5+2))</f>
        <v>2</v>
      </c>
      <c r="S42" s="109"/>
      <c r="T42" s="164"/>
      <c r="U42" s="163" t="str">
        <f>IF(INDEX($E$9:$AR$48,(U$5-1)*5+$B42,($A42-1)*5+4)="","",INDEX($E$9:$AR$48,(U$5-1)*5+$B42,($A42-1)*5+4))</f>
        <v/>
      </c>
      <c r="V42" s="162" t="s">
        <v>306</v>
      </c>
      <c r="W42" s="161" t="str">
        <f>IF(INDEX($E$9:$AR$48,(W$5-1)*5+$B42,($A42-1)*5+2)="","",INDEX($E$9:$AR$48,(W$5-1)*5+$B42,($A42-1)*5+2))</f>
        <v/>
      </c>
      <c r="X42" s="160"/>
      <c r="Y42" s="113"/>
      <c r="Z42" s="112">
        <f>IF(INDEX($E$9:$AR$48,(Z$5-1)*5+$B42,($A42-1)*5+4)="","",INDEX($E$9:$AR$48,(Z$5-1)*5+$B42,($A42-1)*5+4))</f>
        <v>12</v>
      </c>
      <c r="AA42" s="111" t="s">
        <v>306</v>
      </c>
      <c r="AB42" s="110">
        <f>IF(INDEX($E$9:$AR$48,(AB$5-1)*5+$B42,($A42-1)*5+2)="","",INDEX($E$9:$AR$48,(AB$5-1)*5+$B42,($A42-1)*5+2))</f>
        <v>10</v>
      </c>
      <c r="AC42" s="109"/>
      <c r="AD42" s="113"/>
      <c r="AE42" s="112" t="str">
        <f>IF(INDEX($E$9:$AR$48,(AE$5-1)*5+$B42,($A42-1)*5+4)="","",INDEX($E$9:$AR$48,(AE$5-1)*5+$B42,($A42-1)*5+4))</f>
        <v/>
      </c>
      <c r="AF42" s="111" t="s">
        <v>306</v>
      </c>
      <c r="AG42" s="110" t="str">
        <f>IF(INDEX($E$9:$AR$48,(AG$5-1)*5+$B42,($A42-1)*5+2)="","",INDEX($E$9:$AR$48,(AG$5-1)*5+$B42,($A42-1)*5+2))</f>
        <v/>
      </c>
      <c r="AH42" s="109"/>
      <c r="AI42" s="108"/>
      <c r="AJ42" s="107"/>
      <c r="AK42" s="107"/>
      <c r="AL42" s="107"/>
      <c r="AM42" s="147"/>
      <c r="AN42" s="164"/>
      <c r="AO42" s="186"/>
      <c r="AP42" s="162" t="s">
        <v>306</v>
      </c>
      <c r="AQ42" s="186"/>
      <c r="AR42" s="231"/>
      <c r="AS42" s="105"/>
      <c r="AT42" s="104"/>
      <c r="AU42" s="103"/>
      <c r="AV42" s="102"/>
      <c r="AW42" s="86"/>
    </row>
    <row r="43" spans="1:49" ht="12" customHeight="1" x14ac:dyDescent="0.2">
      <c r="A43" s="84">
        <f>A38+1</f>
        <v>7</v>
      </c>
      <c r="B43" s="84">
        <f>B38</f>
        <v>5</v>
      </c>
      <c r="C43" s="144"/>
      <c r="D43" s="143"/>
      <c r="E43" s="142"/>
      <c r="F43" s="141" t="str">
        <f>IF(INDEX($E$9:$AR$48,(F$5-1)*5+$B43,($A43-1)*5+4)="","",INDEX($E$9:$AR$48,(F$5-1)*5+$B43,($A43-1)*5+4))</f>
        <v/>
      </c>
      <c r="G43" s="134" t="s">
        <v>306</v>
      </c>
      <c r="H43" s="140" t="str">
        <f>IF(INDEX($E$9:$AR$48,(H$5-1)*5+$B43,($A43-1)*5+2)="","",INDEX($E$9:$AR$48,(H$5-1)*5+$B43,($A43-1)*5+2))</f>
        <v/>
      </c>
      <c r="I43" s="139"/>
      <c r="J43" s="135"/>
      <c r="K43" s="141" t="str">
        <f>IF(INDEX($E$9:$AR$48,(K$5-1)*5+$B43,($A43-1)*5+4)="","",INDEX($E$9:$AR$48,(K$5-1)*5+$B43,($A43-1)*5+4))</f>
        <v/>
      </c>
      <c r="L43" s="134" t="s">
        <v>306</v>
      </c>
      <c r="M43" s="140" t="str">
        <f>IF(INDEX($E$9:$AR$48,(M$5-1)*5+$B43,($A43-1)*5+2)="","",INDEX($E$9:$AR$48,(M$5-1)*5+$B43,($A43-1)*5+2))</f>
        <v/>
      </c>
      <c r="N43" s="139"/>
      <c r="O43" s="135"/>
      <c r="P43" s="141" t="str">
        <f>IF(INDEX($E$9:$AR$48,(P$5-1)*5+$B43,($A43-1)*5+4)="","",INDEX($E$9:$AR$48,(P$5-1)*5+$B43,($A43-1)*5+4))</f>
        <v/>
      </c>
      <c r="Q43" s="134" t="s">
        <v>306</v>
      </c>
      <c r="R43" s="140" t="str">
        <f>IF(INDEX($E$9:$AR$48,(R$5-1)*5+$B43,($A43-1)*5+2)="","",INDEX($E$9:$AR$48,(R$5-1)*5+$B43,($A43-1)*5+2))</f>
        <v/>
      </c>
      <c r="S43" s="139"/>
      <c r="T43" s="159"/>
      <c r="U43" s="158" t="str">
        <f>IF(INDEX($E$9:$AR$48,(U$5-1)*5+$B43,($A43-1)*5+4)="","",INDEX($E$9:$AR$48,(U$5-1)*5+$B43,($A43-1)*5+4))</f>
        <v/>
      </c>
      <c r="V43" s="157" t="s">
        <v>306</v>
      </c>
      <c r="W43" s="156" t="str">
        <f>IF(INDEX($E$9:$AR$48,(W$5-1)*5+$B43,($A43-1)*5+2)="","",INDEX($E$9:$AR$48,(W$5-1)*5+$B43,($A43-1)*5+2))</f>
        <v/>
      </c>
      <c r="X43" s="155"/>
      <c r="Y43" s="135"/>
      <c r="Z43" s="141">
        <f>IF(INDEX($E$9:$AR$48,(Z$5-1)*5+$B43,($A43-1)*5+4)="","",INDEX($E$9:$AR$48,(Z$5-1)*5+$B43,($A43-1)*5+4))</f>
        <v>11</v>
      </c>
      <c r="AA43" s="134" t="s">
        <v>306</v>
      </c>
      <c r="AB43" s="140">
        <f>IF(INDEX($E$9:$AR$48,(AB$5-1)*5+$B43,($A43-1)*5+2)="","",INDEX($E$9:$AR$48,(AB$5-1)*5+$B43,($A43-1)*5+2))</f>
        <v>7</v>
      </c>
      <c r="AC43" s="139"/>
      <c r="AD43" s="135"/>
      <c r="AE43" s="141" t="str">
        <f>IF(INDEX($E$9:$AR$48,(AE$5-1)*5+$B43,($A43-1)*5+4)="","",INDEX($E$9:$AR$48,(AE$5-1)*5+$B43,($A43-1)*5+4))</f>
        <v/>
      </c>
      <c r="AF43" s="134" t="s">
        <v>306</v>
      </c>
      <c r="AG43" s="140" t="str">
        <f>IF(INDEX($E$9:$AR$48,(AG$5-1)*5+$B43,($A43-1)*5+2)="","",INDEX($E$9:$AR$48,(AG$5-1)*5+$B43,($A43-1)*5+2))</f>
        <v/>
      </c>
      <c r="AH43" s="139"/>
      <c r="AI43" s="138"/>
      <c r="AJ43" s="137"/>
      <c r="AK43" s="137"/>
      <c r="AL43" s="137"/>
      <c r="AM43" s="136"/>
      <c r="AN43" s="159"/>
      <c r="AO43" s="185"/>
      <c r="AP43" s="157" t="s">
        <v>306</v>
      </c>
      <c r="AQ43" s="185"/>
      <c r="AR43" s="230"/>
      <c r="AS43" s="105"/>
      <c r="AT43" s="104"/>
      <c r="AU43" s="103"/>
      <c r="AV43" s="102"/>
      <c r="AW43" s="86"/>
    </row>
    <row r="44" spans="1:49" ht="12" customHeight="1" x14ac:dyDescent="0.2">
      <c r="A44" s="84">
        <f>A39+1</f>
        <v>8</v>
      </c>
      <c r="B44" s="84">
        <f>B39</f>
        <v>1</v>
      </c>
      <c r="C44" s="131">
        <v>8</v>
      </c>
      <c r="D44" s="130" t="s">
        <v>298</v>
      </c>
      <c r="E44" s="129" t="str">
        <f>IF(AN9="","",IF(AN9="○","×","○"))</f>
        <v>×</v>
      </c>
      <c r="F44" s="128">
        <f>IF(INDEX($E$9:$AR$48,(F$5-1)*5+$B44,($A44-1)*5+4)="","",INDEX($E$9:$AR$48,(F$5-1)*5+$B44,($A44-1)*5+4))</f>
        <v>6</v>
      </c>
      <c r="G44" s="127" t="s">
        <v>306</v>
      </c>
      <c r="H44" s="126">
        <f>IF(INDEX($E$9:$AR$48,(H$5-1)*5+$B44,($A44-1)*5+2)="","",INDEX($E$9:$AR$48,(H$5-1)*5+$B44,($A44-1)*5+2))</f>
        <v>11</v>
      </c>
      <c r="I44" s="125"/>
      <c r="J44" s="129" t="str">
        <f>IF(AN14="","",IF(AN14="○","×","○"))</f>
        <v>×</v>
      </c>
      <c r="K44" s="128">
        <f>IF(INDEX($E$9:$AR$48,(K$5-1)*5+$B44,($A44-1)*5+4)="","",INDEX($E$9:$AR$48,(K$5-1)*5+$B44,($A44-1)*5+4))</f>
        <v>4</v>
      </c>
      <c r="L44" s="127" t="s">
        <v>306</v>
      </c>
      <c r="M44" s="126">
        <f>IF(INDEX($E$9:$AR$48,(M$5-1)*5+$B44,($A44-1)*5+2)="","",INDEX($E$9:$AR$48,(M$5-1)*5+$B44,($A44-1)*5+2))</f>
        <v>11</v>
      </c>
      <c r="N44" s="125"/>
      <c r="O44" s="129" t="str">
        <f>IF(AN19="","",IF(AN19="○","×","○"))</f>
        <v>○</v>
      </c>
      <c r="P44" s="128">
        <f>IF(INDEX($E$9:$AR$48,(P$5-1)*5+$B44,($A44-1)*5+4)="","",INDEX($E$9:$AR$48,(P$5-1)*5+$B44,($A44-1)*5+4))</f>
        <v>11</v>
      </c>
      <c r="Q44" s="127" t="s">
        <v>306</v>
      </c>
      <c r="R44" s="126">
        <f>IF(INDEX($E$9:$AR$48,(R$5-1)*5+$B44,($A44-1)*5+2)="","",INDEX($E$9:$AR$48,(R$5-1)*5+$B44,($A44-1)*5+2))</f>
        <v>2</v>
      </c>
      <c r="S44" s="125"/>
      <c r="T44" s="169" t="str">
        <f>IF(AN24="","",IF(AN24="○","×","○"))</f>
        <v>×</v>
      </c>
      <c r="U44" s="168">
        <f>IF(INDEX($E$9:$AR$48,(U$5-1)*5+$B44,($A44-1)*5+4)="","",INDEX($E$9:$AR$48,(U$5-1)*5+$B44,($A44-1)*5+4))</f>
        <v>12</v>
      </c>
      <c r="V44" s="167" t="s">
        <v>306</v>
      </c>
      <c r="W44" s="166">
        <f>IF(INDEX($E$9:$AR$48,(W$5-1)*5+$B44,($A44-1)*5+2)="","",INDEX($E$9:$AR$48,(W$5-1)*5+$B44,($A44-1)*5+2))</f>
        <v>10</v>
      </c>
      <c r="X44" s="165"/>
      <c r="Y44" s="129" t="str">
        <f>IF(AN29="","",IF(AN29="○","×","○"))</f>
        <v>○</v>
      </c>
      <c r="Z44" s="128">
        <f>IF(INDEX($E$9:$AR$48,(Z$5-1)*5+$B44,($A44-1)*5+4)="","",INDEX($E$9:$AR$48,(Z$5-1)*5+$B44,($A44-1)*5+4))</f>
        <v>11</v>
      </c>
      <c r="AA44" s="127" t="s">
        <v>306</v>
      </c>
      <c r="AB44" s="126">
        <f>IF(INDEX($E$9:$AR$48,(AB$5-1)*5+$B44,($A44-1)*5+2)="","",INDEX($E$9:$AR$48,(AB$5-1)*5+$B44,($A44-1)*5+2))</f>
        <v>9</v>
      </c>
      <c r="AC44" s="125"/>
      <c r="AD44" s="129" t="str">
        <f>IF(AN34="","",IF(AN34="○","×","○"))</f>
        <v>○</v>
      </c>
      <c r="AE44" s="128">
        <f>IF(INDEX($E$9:$AR$48,(AE$5-1)*5+$B44,($A44-1)*5+4)="","",INDEX($E$9:$AR$48,(AE$5-1)*5+$B44,($A44-1)*5+4))</f>
        <v>11</v>
      </c>
      <c r="AF44" s="127" t="s">
        <v>306</v>
      </c>
      <c r="AG44" s="126">
        <f>IF(INDEX($E$9:$AR$48,(AG$5-1)*5+$B44,($A44-1)*5+2)="","",INDEX($E$9:$AR$48,(AG$5-1)*5+$B44,($A44-1)*5+2))</f>
        <v>9</v>
      </c>
      <c r="AH44" s="125"/>
      <c r="AI44" s="169" t="str">
        <f>IF(AN39="","",IF(AN39="○","×","○"))</f>
        <v>○</v>
      </c>
      <c r="AJ44" s="168">
        <f>IF(INDEX($E$9:$AR$48,(AJ$5-1)*5+$B44,($A44-1)*5+4)="","",INDEX($E$9:$AR$48,(AJ$5-1)*5+$B44,($A44-1)*5+4))</f>
        <v>11</v>
      </c>
      <c r="AK44" s="167" t="s">
        <v>306</v>
      </c>
      <c r="AL44" s="166">
        <f>IF(INDEX($E$9:$AR$48,(AL$5-1)*5+$B44,($A44-1)*5+2)="","",INDEX($E$9:$AR$48,(AL$5-1)*5+$B44,($A44-1)*5+2))</f>
        <v>5</v>
      </c>
      <c r="AM44" s="165"/>
      <c r="AN44" s="124" t="str">
        <f>IF(AN45="","",IF(AN45&gt;AR45,"○","×"))</f>
        <v/>
      </c>
      <c r="AO44" s="123"/>
      <c r="AP44" s="123"/>
      <c r="AQ44" s="123"/>
      <c r="AR44" s="122"/>
      <c r="AS44" s="121">
        <f>IF($D44="","",COUNTIF($E44:$AR48,"○"))</f>
        <v>4</v>
      </c>
      <c r="AT44" s="120">
        <f>IF($D44="","",COUNTIF($E44:$AR48,"×"))</f>
        <v>3</v>
      </c>
      <c r="AU44" s="119">
        <f>IF($D44="","",AS44*2+AT44)</f>
        <v>11</v>
      </c>
      <c r="AV44" s="118">
        <f>IF($D44="","",RANK(AU44,$AU$9:$AU$48))</f>
        <v>3</v>
      </c>
      <c r="AW44" s="86"/>
    </row>
    <row r="45" spans="1:49" ht="12" customHeight="1" x14ac:dyDescent="0.2">
      <c r="A45" s="84">
        <f>A40+1</f>
        <v>8</v>
      </c>
      <c r="B45" s="84">
        <f>B40</f>
        <v>2</v>
      </c>
      <c r="C45" s="116"/>
      <c r="D45" s="117"/>
      <c r="E45" s="114">
        <f>IF(AN10="W","L",IF(AN10="L","W",IF(AN10="","",AR10)))</f>
        <v>0</v>
      </c>
      <c r="F45" s="112">
        <f>IF(INDEX($E$9:$AR$48,(F$5-1)*5+$B45,($A45-1)*5+4)="","",INDEX($E$9:$AR$48,(F$5-1)*5+$B45,($A45-1)*5+4))</f>
        <v>6</v>
      </c>
      <c r="G45" s="111" t="s">
        <v>306</v>
      </c>
      <c r="H45" s="110">
        <f>IF(INDEX($E$9:$AR$48,(H$5-1)*5+$B45,($A45-1)*5+2)="","",INDEX($E$9:$AR$48,(H$5-1)*5+$B45,($A45-1)*5+2))</f>
        <v>11</v>
      </c>
      <c r="I45" s="109">
        <f>IF(OR(E45="L",E45="W"),"",AN10)</f>
        <v>3</v>
      </c>
      <c r="J45" s="113">
        <f>IF(AN15="W","L",IF(AN15="L","W",IF(AN15="","",AR15)))</f>
        <v>0</v>
      </c>
      <c r="K45" s="112">
        <f>IF(INDEX($E$9:$AR$48,(K$5-1)*5+$B45,($A45-1)*5+4)="","",INDEX($E$9:$AR$48,(K$5-1)*5+$B45,($A45-1)*5+4))</f>
        <v>4</v>
      </c>
      <c r="L45" s="111" t="s">
        <v>306</v>
      </c>
      <c r="M45" s="110">
        <f>IF(INDEX($E$9:$AR$48,(M$5-1)*5+$B45,($A45-1)*5+2)="","",INDEX($E$9:$AR$48,(M$5-1)*5+$B45,($A45-1)*5+2))</f>
        <v>11</v>
      </c>
      <c r="N45" s="109">
        <f>IF(OR(J45="L",J45="W"),"",AN15)</f>
        <v>3</v>
      </c>
      <c r="O45" s="113">
        <f>IF(AN20="W","L",IF(AN20="L","W",IF(AN20="","",AR20)))</f>
        <v>3</v>
      </c>
      <c r="P45" s="112">
        <f>IF(INDEX($E$9:$AR$48,(P$5-1)*5+$B45,($A45-1)*5+4)="","",INDEX($E$9:$AR$48,(P$5-1)*5+$B45,($A45-1)*5+4))</f>
        <v>11</v>
      </c>
      <c r="Q45" s="111" t="s">
        <v>306</v>
      </c>
      <c r="R45" s="110">
        <f>IF(INDEX($E$9:$AR$48,(R$5-1)*5+$B45,($A45-1)*5+2)="","",INDEX($E$9:$AR$48,(R$5-1)*5+$B45,($A45-1)*5+2))</f>
        <v>6</v>
      </c>
      <c r="S45" s="109">
        <f>IF(OR(O45="L",O45="W"),"",AN20)</f>
        <v>0</v>
      </c>
      <c r="T45" s="164">
        <f>IF(AN25="W","L",IF(AN25="L","W",IF(AN25="","",AR25)))</f>
        <v>1</v>
      </c>
      <c r="U45" s="163">
        <f>IF(INDEX($E$9:$AR$48,(U$5-1)*5+$B45,($A45-1)*5+4)="","",INDEX($E$9:$AR$48,(U$5-1)*5+$B45,($A45-1)*5+4))</f>
        <v>4</v>
      </c>
      <c r="V45" s="162" t="s">
        <v>306</v>
      </c>
      <c r="W45" s="161">
        <f>IF(INDEX($E$9:$AR$48,(W$5-1)*5+$B45,($A45-1)*5+2)="","",INDEX($E$9:$AR$48,(W$5-1)*5+$B45,($A45-1)*5+2))</f>
        <v>11</v>
      </c>
      <c r="X45" s="160">
        <f>IF(OR(T45="L",T45="W"),"",AN25)</f>
        <v>3</v>
      </c>
      <c r="Y45" s="113">
        <f>IF(AN30="W","L",IF(AN30="L","W",IF(AN30="","",AR30)))</f>
        <v>3</v>
      </c>
      <c r="Z45" s="112">
        <f>IF(INDEX($E$9:$AR$48,(Z$5-1)*5+$B45,($A45-1)*5+4)="","",INDEX($E$9:$AR$48,(Z$5-1)*5+$B45,($A45-1)*5+4))</f>
        <v>5</v>
      </c>
      <c r="AA45" s="111" t="s">
        <v>306</v>
      </c>
      <c r="AB45" s="110">
        <f>IF(INDEX($E$9:$AR$48,(AB$5-1)*5+$B45,($A45-1)*5+2)="","",INDEX($E$9:$AR$48,(AB$5-1)*5+$B45,($A45-1)*5+2))</f>
        <v>11</v>
      </c>
      <c r="AC45" s="109">
        <f>IF(OR(Y45="L",Y45="W"),"",AN30)</f>
        <v>2</v>
      </c>
      <c r="AD45" s="113">
        <f>IF(AN35="W","L",IF(AN35="L","W",IF(AN35="","",AR35)))</f>
        <v>3</v>
      </c>
      <c r="AE45" s="112">
        <f>IF(INDEX($E$9:$AR$48,(AE$5-1)*5+$B45,($A45-1)*5+4)="","",INDEX($E$9:$AR$48,(AE$5-1)*5+$B45,($A45-1)*5+4))</f>
        <v>8</v>
      </c>
      <c r="AF45" s="111" t="s">
        <v>306</v>
      </c>
      <c r="AG45" s="110">
        <f>IF(INDEX($E$9:$AR$48,(AG$5-1)*5+$B45,($A45-1)*5+2)="","",INDEX($E$9:$AR$48,(AG$5-1)*5+$B45,($A45-1)*5+2))</f>
        <v>11</v>
      </c>
      <c r="AH45" s="109">
        <f>IF(OR(AD45="L",AD45="W"),"",AN35)</f>
        <v>1</v>
      </c>
      <c r="AI45" s="164">
        <f>IF(AN40="W","L",IF(AN40="L","W",IF(AN40="","",AR40)))</f>
        <v>3</v>
      </c>
      <c r="AJ45" s="163">
        <f>IF(INDEX($E$9:$AR$48,(AJ$5-1)*5+$B45,($A45-1)*5+4)="","",INDEX($E$9:$AR$48,(AJ$5-1)*5+$B45,($A45-1)*5+4))</f>
        <v>11</v>
      </c>
      <c r="AK45" s="162" t="s">
        <v>306</v>
      </c>
      <c r="AL45" s="161">
        <f>IF(INDEX($E$9:$AR$48,(AL$5-1)*5+$B45,($A45-1)*5+2)="","",INDEX($E$9:$AR$48,(AL$5-1)*5+$B45,($A45-1)*5+2))</f>
        <v>9</v>
      </c>
      <c r="AM45" s="160">
        <f>IF(OR(AI45="L",AI45="W"),"",AN40)</f>
        <v>0</v>
      </c>
      <c r="AN45" s="108"/>
      <c r="AO45" s="107"/>
      <c r="AP45" s="107"/>
      <c r="AQ45" s="107"/>
      <c r="AR45" s="106"/>
      <c r="AS45" s="105"/>
      <c r="AT45" s="104"/>
      <c r="AU45" s="103"/>
      <c r="AV45" s="102"/>
      <c r="AW45" s="86"/>
    </row>
    <row r="46" spans="1:49" ht="12" customHeight="1" x14ac:dyDescent="0.2">
      <c r="A46" s="84">
        <f>A41+1</f>
        <v>8</v>
      </c>
      <c r="B46" s="84">
        <f>B41</f>
        <v>3</v>
      </c>
      <c r="C46" s="116"/>
      <c r="D46" s="117"/>
      <c r="E46" s="114"/>
      <c r="F46" s="112">
        <f>IF(INDEX($E$9:$AR$48,(F$5-1)*5+$B46,($A46-1)*5+4)="","",INDEX($E$9:$AR$48,(F$5-1)*5+$B46,($A46-1)*5+4))</f>
        <v>8</v>
      </c>
      <c r="G46" s="111" t="s">
        <v>306</v>
      </c>
      <c r="H46" s="110">
        <f>IF(INDEX($E$9:$AR$48,(H$5-1)*5+$B46,($A46-1)*5+2)="","",INDEX($E$9:$AR$48,(H$5-1)*5+$B46,($A46-1)*5+2))</f>
        <v>11</v>
      </c>
      <c r="I46" s="109"/>
      <c r="J46" s="113"/>
      <c r="K46" s="112">
        <f>IF(INDEX($E$9:$AR$48,(K$5-1)*5+$B46,($A46-1)*5+4)="","",INDEX($E$9:$AR$48,(K$5-1)*5+$B46,($A46-1)*5+4))</f>
        <v>9</v>
      </c>
      <c r="L46" s="111" t="s">
        <v>306</v>
      </c>
      <c r="M46" s="110">
        <f>IF(INDEX($E$9:$AR$48,(M$5-1)*5+$B46,($A46-1)*5+2)="","",INDEX($E$9:$AR$48,(M$5-1)*5+$B46,($A46-1)*5+2))</f>
        <v>11</v>
      </c>
      <c r="N46" s="109"/>
      <c r="O46" s="113"/>
      <c r="P46" s="112">
        <f>IF(INDEX($E$9:$AR$48,(P$5-1)*5+$B46,($A46-1)*5+4)="","",INDEX($E$9:$AR$48,(P$5-1)*5+$B46,($A46-1)*5+4))</f>
        <v>11</v>
      </c>
      <c r="Q46" s="111" t="s">
        <v>306</v>
      </c>
      <c r="R46" s="110">
        <f>IF(INDEX($E$9:$AR$48,(R$5-1)*5+$B46,($A46-1)*5+2)="","",INDEX($E$9:$AR$48,(R$5-1)*5+$B46,($A46-1)*5+2))</f>
        <v>6</v>
      </c>
      <c r="S46" s="109"/>
      <c r="T46" s="164"/>
      <c r="U46" s="163">
        <f>IF(INDEX($E$9:$AR$48,(U$5-1)*5+$B46,($A46-1)*5+4)="","",INDEX($E$9:$AR$48,(U$5-1)*5+$B46,($A46-1)*5+4))</f>
        <v>12</v>
      </c>
      <c r="V46" s="162" t="s">
        <v>306</v>
      </c>
      <c r="W46" s="161">
        <f>IF(INDEX($E$9:$AR$48,(W$5-1)*5+$B46,($A46-1)*5+2)="","",INDEX($E$9:$AR$48,(W$5-1)*5+$B46,($A46-1)*5+2))</f>
        <v>14</v>
      </c>
      <c r="X46" s="160"/>
      <c r="Y46" s="113"/>
      <c r="Z46" s="112">
        <f>IF(INDEX($E$9:$AR$48,(Z$5-1)*5+$B46,($A46-1)*5+4)="","",INDEX($E$9:$AR$48,(Z$5-1)*5+$B46,($A46-1)*5+4))</f>
        <v>11</v>
      </c>
      <c r="AA46" s="111" t="s">
        <v>306</v>
      </c>
      <c r="AB46" s="110">
        <f>IF(INDEX($E$9:$AR$48,(AB$5-1)*5+$B46,($A46-1)*5+2)="","",INDEX($E$9:$AR$48,(AB$5-1)*5+$B46,($A46-1)*5+2))</f>
        <v>9</v>
      </c>
      <c r="AC46" s="109"/>
      <c r="AD46" s="113"/>
      <c r="AE46" s="112">
        <f>IF(INDEX($E$9:$AR$48,(AE$5-1)*5+$B46,($A46-1)*5+4)="","",INDEX($E$9:$AR$48,(AE$5-1)*5+$B46,($A46-1)*5+4))</f>
        <v>11</v>
      </c>
      <c r="AF46" s="111" t="s">
        <v>306</v>
      </c>
      <c r="AG46" s="110">
        <f>IF(INDEX($E$9:$AR$48,(AG$5-1)*5+$B46,($A46-1)*5+2)="","",INDEX($E$9:$AR$48,(AG$5-1)*5+$B46,($A46-1)*5+2))</f>
        <v>5</v>
      </c>
      <c r="AH46" s="109"/>
      <c r="AI46" s="164"/>
      <c r="AJ46" s="163">
        <f>IF(INDEX($E$9:$AR$48,(AJ$5-1)*5+$B46,($A46-1)*5+4)="","",INDEX($E$9:$AR$48,(AJ$5-1)*5+$B46,($A46-1)*5+4))</f>
        <v>13</v>
      </c>
      <c r="AK46" s="162" t="s">
        <v>306</v>
      </c>
      <c r="AL46" s="161">
        <f>IF(INDEX($E$9:$AR$48,(AL$5-1)*5+$B46,($A46-1)*5+2)="","",INDEX($E$9:$AR$48,(AL$5-1)*5+$B46,($A46-1)*5+2))</f>
        <v>11</v>
      </c>
      <c r="AM46" s="160"/>
      <c r="AN46" s="108"/>
      <c r="AO46" s="107"/>
      <c r="AP46" s="107"/>
      <c r="AQ46" s="107"/>
      <c r="AR46" s="106"/>
      <c r="AS46" s="105"/>
      <c r="AT46" s="104"/>
      <c r="AU46" s="103"/>
      <c r="AV46" s="102"/>
      <c r="AW46" s="86"/>
    </row>
    <row r="47" spans="1:49" ht="12" customHeight="1" x14ac:dyDescent="0.2">
      <c r="A47" s="84">
        <f>A42+1</f>
        <v>8</v>
      </c>
      <c r="B47" s="84">
        <f>B42</f>
        <v>4</v>
      </c>
      <c r="C47" s="116"/>
      <c r="D47" s="115" t="s">
        <v>310</v>
      </c>
      <c r="E47" s="114"/>
      <c r="F47" s="112" t="str">
        <f>IF(INDEX($E$9:$AR$48,(F$5-1)*5+$B47,($A47-1)*5+4)="","",INDEX($E$9:$AR$48,(F$5-1)*5+$B47,($A47-1)*5+4))</f>
        <v/>
      </c>
      <c r="G47" s="111" t="s">
        <v>306</v>
      </c>
      <c r="H47" s="110" t="str">
        <f>IF(INDEX($E$9:$AR$48,(H$5-1)*5+$B47,($A47-1)*5+2)="","",INDEX($E$9:$AR$48,(H$5-1)*5+$B47,($A47-1)*5+2))</f>
        <v/>
      </c>
      <c r="I47" s="109"/>
      <c r="J47" s="113"/>
      <c r="K47" s="112" t="str">
        <f>IF(INDEX($E$9:$AR$48,(K$5-1)*5+$B47,($A47-1)*5+4)="","",INDEX($E$9:$AR$48,(K$5-1)*5+$B47,($A47-1)*5+4))</f>
        <v/>
      </c>
      <c r="L47" s="111" t="s">
        <v>306</v>
      </c>
      <c r="M47" s="110" t="str">
        <f>IF(INDEX($E$9:$AR$48,(M$5-1)*5+$B47,($A47-1)*5+2)="","",INDEX($E$9:$AR$48,(M$5-1)*5+$B47,($A47-1)*5+2))</f>
        <v/>
      </c>
      <c r="N47" s="109"/>
      <c r="O47" s="113"/>
      <c r="P47" s="112" t="str">
        <f>IF(INDEX($E$9:$AR$48,(P$5-1)*5+$B47,($A47-1)*5+4)="","",INDEX($E$9:$AR$48,(P$5-1)*5+$B47,($A47-1)*5+4))</f>
        <v/>
      </c>
      <c r="Q47" s="111" t="s">
        <v>306</v>
      </c>
      <c r="R47" s="110" t="str">
        <f>IF(INDEX($E$9:$AR$48,(R$5-1)*5+$B47,($A47-1)*5+2)="","",INDEX($E$9:$AR$48,(R$5-1)*5+$B47,($A47-1)*5+2))</f>
        <v/>
      </c>
      <c r="S47" s="109"/>
      <c r="T47" s="164"/>
      <c r="U47" s="163">
        <f>IF(INDEX($E$9:$AR$48,(U$5-1)*5+$B47,($A47-1)*5+4)="","",INDEX($E$9:$AR$48,(U$5-1)*5+$B47,($A47-1)*5+4))</f>
        <v>4</v>
      </c>
      <c r="V47" s="162" t="s">
        <v>306</v>
      </c>
      <c r="W47" s="161">
        <f>IF(INDEX($E$9:$AR$48,(W$5-1)*5+$B47,($A47-1)*5+2)="","",INDEX($E$9:$AR$48,(W$5-1)*5+$B47,($A47-1)*5+2))</f>
        <v>11</v>
      </c>
      <c r="X47" s="160"/>
      <c r="Y47" s="113"/>
      <c r="Z47" s="112">
        <f>IF(INDEX($E$9:$AR$48,(Z$5-1)*5+$B47,($A47-1)*5+4)="","",INDEX($E$9:$AR$48,(Z$5-1)*5+$B47,($A47-1)*5+4))</f>
        <v>9</v>
      </c>
      <c r="AA47" s="111" t="s">
        <v>306</v>
      </c>
      <c r="AB47" s="110">
        <f>IF(INDEX($E$9:$AR$48,(AB$5-1)*5+$B47,($A47-1)*5+2)="","",INDEX($E$9:$AR$48,(AB$5-1)*5+$B47,($A47-1)*5+2))</f>
        <v>11</v>
      </c>
      <c r="AC47" s="109"/>
      <c r="AD47" s="113"/>
      <c r="AE47" s="112">
        <f>IF(INDEX($E$9:$AR$48,(AE$5-1)*5+$B47,($A47-1)*5+4)="","",INDEX($E$9:$AR$48,(AE$5-1)*5+$B47,($A47-1)*5+4))</f>
        <v>11</v>
      </c>
      <c r="AF47" s="111" t="s">
        <v>306</v>
      </c>
      <c r="AG47" s="110">
        <f>IF(INDEX($E$9:$AR$48,(AG$5-1)*5+$B47,($A47-1)*5+2)="","",INDEX($E$9:$AR$48,(AG$5-1)*5+$B47,($A47-1)*5+2))</f>
        <v>9</v>
      </c>
      <c r="AH47" s="109"/>
      <c r="AI47" s="164"/>
      <c r="AJ47" s="163" t="str">
        <f>IF(INDEX($E$9:$AR$48,(AJ$5-1)*5+$B47,($A47-1)*5+4)="","",INDEX($E$9:$AR$48,(AJ$5-1)*5+$B47,($A47-1)*5+4))</f>
        <v/>
      </c>
      <c r="AK47" s="162" t="s">
        <v>306</v>
      </c>
      <c r="AL47" s="161" t="str">
        <f>IF(INDEX($E$9:$AR$48,(AL$5-1)*5+$B47,($A47-1)*5+2)="","",INDEX($E$9:$AR$48,(AL$5-1)*5+$B47,($A47-1)*5+2))</f>
        <v/>
      </c>
      <c r="AM47" s="160"/>
      <c r="AN47" s="108"/>
      <c r="AO47" s="107"/>
      <c r="AP47" s="107"/>
      <c r="AQ47" s="107"/>
      <c r="AR47" s="106"/>
      <c r="AS47" s="105"/>
      <c r="AT47" s="104"/>
      <c r="AU47" s="103"/>
      <c r="AV47" s="102"/>
      <c r="AW47" s="86"/>
    </row>
    <row r="48" spans="1:49" ht="12" customHeight="1" thickBot="1" x14ac:dyDescent="0.25">
      <c r="A48" s="84">
        <f>A43+1</f>
        <v>8</v>
      </c>
      <c r="B48" s="84">
        <f>B43</f>
        <v>5</v>
      </c>
      <c r="C48" s="101"/>
      <c r="D48" s="100"/>
      <c r="E48" s="99"/>
      <c r="F48" s="97" t="str">
        <f>IF(INDEX($E$9:$AR$48,(F$5-1)*5+$B48,($A48-1)*5+4)="","",INDEX($E$9:$AR$48,(F$5-1)*5+$B48,($A48-1)*5+4))</f>
        <v/>
      </c>
      <c r="G48" s="96" t="s">
        <v>306</v>
      </c>
      <c r="H48" s="95" t="str">
        <f>IF(INDEX($E$9:$AR$48,(H$5-1)*5+$B48,($A48-1)*5+2)="","",INDEX($E$9:$AR$48,(H$5-1)*5+$B48,($A48-1)*5+2))</f>
        <v/>
      </c>
      <c r="I48" s="94"/>
      <c r="J48" s="98"/>
      <c r="K48" s="97" t="str">
        <f>IF(INDEX($E$9:$AR$48,(K$5-1)*5+$B48,($A48-1)*5+4)="","",INDEX($E$9:$AR$48,(K$5-1)*5+$B48,($A48-1)*5+4))</f>
        <v/>
      </c>
      <c r="L48" s="96" t="s">
        <v>306</v>
      </c>
      <c r="M48" s="95" t="str">
        <f>IF(INDEX($E$9:$AR$48,(M$5-1)*5+$B48,($A48-1)*5+2)="","",INDEX($E$9:$AR$48,(M$5-1)*5+$B48,($A48-1)*5+2))</f>
        <v/>
      </c>
      <c r="N48" s="94"/>
      <c r="O48" s="98"/>
      <c r="P48" s="97" t="str">
        <f>IF(INDEX($E$9:$AR$48,(P$5-1)*5+$B48,($A48-1)*5+4)="","",INDEX($E$9:$AR$48,(P$5-1)*5+$B48,($A48-1)*5+4))</f>
        <v/>
      </c>
      <c r="Q48" s="96" t="s">
        <v>306</v>
      </c>
      <c r="R48" s="95" t="str">
        <f>IF(INDEX($E$9:$AR$48,(R$5-1)*5+$B48,($A48-1)*5+2)="","",INDEX($E$9:$AR$48,(R$5-1)*5+$B48,($A48-1)*5+2))</f>
        <v/>
      </c>
      <c r="S48" s="94"/>
      <c r="T48" s="229"/>
      <c r="U48" s="228" t="str">
        <f>IF(INDEX($E$9:$AR$48,(U$5-1)*5+$B48,($A48-1)*5+4)="","",INDEX($E$9:$AR$48,(U$5-1)*5+$B48,($A48-1)*5+4))</f>
        <v/>
      </c>
      <c r="V48" s="227" t="s">
        <v>306</v>
      </c>
      <c r="W48" s="226" t="str">
        <f>IF(INDEX($E$9:$AR$48,(W$5-1)*5+$B48,($A48-1)*5+2)="","",INDEX($E$9:$AR$48,(W$5-1)*5+$B48,($A48-1)*5+2))</f>
        <v/>
      </c>
      <c r="X48" s="225"/>
      <c r="Y48" s="98"/>
      <c r="Z48" s="97">
        <f>IF(INDEX($E$9:$AR$48,(Z$5-1)*5+$B48,($A48-1)*5+4)="","",INDEX($E$9:$AR$48,(Z$5-1)*5+$B48,($A48-1)*5+4))</f>
        <v>11</v>
      </c>
      <c r="AA48" s="96" t="s">
        <v>306</v>
      </c>
      <c r="AB48" s="95">
        <f>IF(INDEX($E$9:$AR$48,(AB$5-1)*5+$B48,($A48-1)*5+2)="","",INDEX($E$9:$AR$48,(AB$5-1)*5+$B48,($A48-1)*5+2))</f>
        <v>4</v>
      </c>
      <c r="AC48" s="94"/>
      <c r="AD48" s="98"/>
      <c r="AE48" s="97" t="str">
        <f>IF(INDEX($E$9:$AR$48,(AE$5-1)*5+$B48,($A48-1)*5+4)="","",INDEX($E$9:$AR$48,(AE$5-1)*5+$B48,($A48-1)*5+4))</f>
        <v/>
      </c>
      <c r="AF48" s="96" t="s">
        <v>306</v>
      </c>
      <c r="AG48" s="95" t="str">
        <f>IF(INDEX($E$9:$AR$48,(AG$5-1)*5+$B48,($A48-1)*5+2)="","",INDEX($E$9:$AR$48,(AG$5-1)*5+$B48,($A48-1)*5+2))</f>
        <v/>
      </c>
      <c r="AH48" s="94"/>
      <c r="AI48" s="229"/>
      <c r="AJ48" s="228" t="str">
        <f>IF(INDEX($E$9:$AR$48,(AJ$5-1)*5+$B48,($A48-1)*5+4)="","",INDEX($E$9:$AR$48,(AJ$5-1)*5+$B48,($A48-1)*5+4))</f>
        <v/>
      </c>
      <c r="AK48" s="227" t="s">
        <v>306</v>
      </c>
      <c r="AL48" s="226" t="str">
        <f>IF(INDEX($E$9:$AR$48,(AL$5-1)*5+$B48,($A48-1)*5+2)="","",INDEX($E$9:$AR$48,(AL$5-1)*5+$B48,($A48-1)*5+2))</f>
        <v/>
      </c>
      <c r="AM48" s="225"/>
      <c r="AN48" s="93"/>
      <c r="AO48" s="92"/>
      <c r="AP48" s="92"/>
      <c r="AQ48" s="92"/>
      <c r="AR48" s="91"/>
      <c r="AS48" s="90"/>
      <c r="AT48" s="89"/>
      <c r="AU48" s="88"/>
      <c r="AV48" s="87"/>
      <c r="AW48" s="86"/>
    </row>
  </sheetData>
  <mergeCells count="203">
    <mergeCell ref="AT7:AT8"/>
    <mergeCell ref="AU7:AU8"/>
    <mergeCell ref="AI8:AM8"/>
    <mergeCell ref="AN8:AR8"/>
    <mergeCell ref="AD7:AH7"/>
    <mergeCell ref="AI7:AM7"/>
    <mergeCell ref="AN7:AR7"/>
    <mergeCell ref="AS7:AS8"/>
    <mergeCell ref="E8:I8"/>
    <mergeCell ref="J8:N8"/>
    <mergeCell ref="O8:S8"/>
    <mergeCell ref="T8:X8"/>
    <mergeCell ref="Y8:AC8"/>
    <mergeCell ref="AD8:AH8"/>
    <mergeCell ref="AN4:AV4"/>
    <mergeCell ref="C1:AV1"/>
    <mergeCell ref="AN2:AV2"/>
    <mergeCell ref="AN3:AV3"/>
    <mergeCell ref="C7:D8"/>
    <mergeCell ref="E7:I7"/>
    <mergeCell ref="J7:N7"/>
    <mergeCell ref="O7:S7"/>
    <mergeCell ref="T7:X7"/>
    <mergeCell ref="Y7:AC7"/>
    <mergeCell ref="AN15:AN18"/>
    <mergeCell ref="AR15:AR18"/>
    <mergeCell ref="AD15:AD18"/>
    <mergeCell ref="AH15:AH18"/>
    <mergeCell ref="AC15:AC18"/>
    <mergeCell ref="AD10:AD13"/>
    <mergeCell ref="AH10:AH13"/>
    <mergeCell ref="AI10:AI13"/>
    <mergeCell ref="J10:J13"/>
    <mergeCell ref="N10:N13"/>
    <mergeCell ref="O10:O13"/>
    <mergeCell ref="S10:S13"/>
    <mergeCell ref="T10:T13"/>
    <mergeCell ref="X10:X13"/>
    <mergeCell ref="Q3:AI3"/>
    <mergeCell ref="AV9:AV13"/>
    <mergeCell ref="AT9:AT13"/>
    <mergeCell ref="AU9:AU13"/>
    <mergeCell ref="AV7:AV8"/>
    <mergeCell ref="AW9:AW48"/>
    <mergeCell ref="Y10:Y13"/>
    <mergeCell ref="AC10:AC13"/>
    <mergeCell ref="AS9:AS13"/>
    <mergeCell ref="AS14:AS18"/>
    <mergeCell ref="Y15:Y18"/>
    <mergeCell ref="AM10:AM13"/>
    <mergeCell ref="AN10:AN13"/>
    <mergeCell ref="AR10:AR13"/>
    <mergeCell ref="O15:O18"/>
    <mergeCell ref="S15:S18"/>
    <mergeCell ref="T15:T18"/>
    <mergeCell ref="X15:X18"/>
    <mergeCell ref="AI15:AI18"/>
    <mergeCell ref="AM15:AM18"/>
    <mergeCell ref="C9:C13"/>
    <mergeCell ref="D9:D11"/>
    <mergeCell ref="E9:I13"/>
    <mergeCell ref="D17:D18"/>
    <mergeCell ref="D12:D13"/>
    <mergeCell ref="C14:C18"/>
    <mergeCell ref="D14:D16"/>
    <mergeCell ref="AT14:AT18"/>
    <mergeCell ref="AU14:AU18"/>
    <mergeCell ref="E15:E18"/>
    <mergeCell ref="I15:I18"/>
    <mergeCell ref="C19:C23"/>
    <mergeCell ref="D19:D21"/>
    <mergeCell ref="O19:S23"/>
    <mergeCell ref="Y20:Y23"/>
    <mergeCell ref="AC20:AC23"/>
    <mergeCell ref="J14:N18"/>
    <mergeCell ref="AU19:AU23"/>
    <mergeCell ref="AV19:AV23"/>
    <mergeCell ref="E20:E23"/>
    <mergeCell ref="I20:I23"/>
    <mergeCell ref="J20:J23"/>
    <mergeCell ref="N20:N23"/>
    <mergeCell ref="T20:T23"/>
    <mergeCell ref="X20:X23"/>
    <mergeCell ref="AR20:AR23"/>
    <mergeCell ref="AS19:AS23"/>
    <mergeCell ref="AC25:AC28"/>
    <mergeCell ref="AN25:AN28"/>
    <mergeCell ref="AR25:AR28"/>
    <mergeCell ref="AV14:AV18"/>
    <mergeCell ref="D22:D23"/>
    <mergeCell ref="C24:C28"/>
    <mergeCell ref="D24:D26"/>
    <mergeCell ref="T24:X28"/>
    <mergeCell ref="AS24:AS28"/>
    <mergeCell ref="AT24:AT28"/>
    <mergeCell ref="AM25:AM28"/>
    <mergeCell ref="AD20:AD23"/>
    <mergeCell ref="AH20:AH23"/>
    <mergeCell ref="AI20:AI23"/>
    <mergeCell ref="AM20:AM23"/>
    <mergeCell ref="AN20:AN23"/>
    <mergeCell ref="AD25:AD28"/>
    <mergeCell ref="AH25:AH28"/>
    <mergeCell ref="AI25:AI28"/>
    <mergeCell ref="AT19:AT23"/>
    <mergeCell ref="AU24:AU28"/>
    <mergeCell ref="AV24:AV28"/>
    <mergeCell ref="E25:E28"/>
    <mergeCell ref="I25:I28"/>
    <mergeCell ref="J25:J28"/>
    <mergeCell ref="N25:N28"/>
    <mergeCell ref="O25:O28"/>
    <mergeCell ref="S25:S28"/>
    <mergeCell ref="Y25:Y28"/>
    <mergeCell ref="D27:D28"/>
    <mergeCell ref="C29:C33"/>
    <mergeCell ref="D29:D31"/>
    <mergeCell ref="Y29:AC33"/>
    <mergeCell ref="T30:T33"/>
    <mergeCell ref="X30:X33"/>
    <mergeCell ref="I30:I33"/>
    <mergeCell ref="J30:J33"/>
    <mergeCell ref="N30:N33"/>
    <mergeCell ref="O30:O33"/>
    <mergeCell ref="D32:D33"/>
    <mergeCell ref="C34:C38"/>
    <mergeCell ref="D34:D36"/>
    <mergeCell ref="AD34:AH38"/>
    <mergeCell ref="T35:T38"/>
    <mergeCell ref="X35:X38"/>
    <mergeCell ref="AD30:AD33"/>
    <mergeCell ref="S30:S33"/>
    <mergeCell ref="AS29:AS33"/>
    <mergeCell ref="AT29:AT33"/>
    <mergeCell ref="AU29:AU33"/>
    <mergeCell ref="E30:E33"/>
    <mergeCell ref="AN35:AN38"/>
    <mergeCell ref="AI30:AI33"/>
    <mergeCell ref="AH30:AH33"/>
    <mergeCell ref="AM30:AM33"/>
    <mergeCell ref="AV34:AV38"/>
    <mergeCell ref="E35:E38"/>
    <mergeCell ref="I35:I38"/>
    <mergeCell ref="J35:J38"/>
    <mergeCell ref="N35:N38"/>
    <mergeCell ref="O35:O38"/>
    <mergeCell ref="S35:S38"/>
    <mergeCell ref="AI35:AI38"/>
    <mergeCell ref="AM35:AM38"/>
    <mergeCell ref="AN30:AN33"/>
    <mergeCell ref="AR30:AR33"/>
    <mergeCell ref="AV29:AV33"/>
    <mergeCell ref="D37:D38"/>
    <mergeCell ref="C39:C43"/>
    <mergeCell ref="D39:D41"/>
    <mergeCell ref="AI39:AM43"/>
    <mergeCell ref="AS39:AS43"/>
    <mergeCell ref="AT39:AT43"/>
    <mergeCell ref="AU34:AU38"/>
    <mergeCell ref="AU39:AU43"/>
    <mergeCell ref="AV39:AV43"/>
    <mergeCell ref="Y40:Y43"/>
    <mergeCell ref="AC40:AC43"/>
    <mergeCell ref="AD40:AD43"/>
    <mergeCell ref="AH40:AH43"/>
    <mergeCell ref="N45:N48"/>
    <mergeCell ref="O45:O48"/>
    <mergeCell ref="S45:S48"/>
    <mergeCell ref="AR35:AR38"/>
    <mergeCell ref="AS34:AS38"/>
    <mergeCell ref="AT34:AT38"/>
    <mergeCell ref="Y35:Y38"/>
    <mergeCell ref="AC35:AC38"/>
    <mergeCell ref="AN44:AR48"/>
    <mergeCell ref="T45:T48"/>
    <mergeCell ref="X45:X48"/>
    <mergeCell ref="E40:E43"/>
    <mergeCell ref="I40:I43"/>
    <mergeCell ref="J40:J43"/>
    <mergeCell ref="N40:N43"/>
    <mergeCell ref="O40:O43"/>
    <mergeCell ref="S40:S43"/>
    <mergeCell ref="E45:E48"/>
    <mergeCell ref="AH45:AH48"/>
    <mergeCell ref="AI45:AI48"/>
    <mergeCell ref="Y45:Y48"/>
    <mergeCell ref="AC45:AC48"/>
    <mergeCell ref="D42:D43"/>
    <mergeCell ref="C44:C48"/>
    <mergeCell ref="D44:D46"/>
    <mergeCell ref="D47:D48"/>
    <mergeCell ref="I45:I48"/>
    <mergeCell ref="J45:J48"/>
    <mergeCell ref="AS44:AS48"/>
    <mergeCell ref="AT44:AT48"/>
    <mergeCell ref="AU44:AU48"/>
    <mergeCell ref="AV44:AV48"/>
    <mergeCell ref="AM45:AM48"/>
    <mergeCell ref="T40:T43"/>
    <mergeCell ref="X40:X43"/>
    <mergeCell ref="AN40:AN43"/>
    <mergeCell ref="AR40:AR43"/>
    <mergeCell ref="AD45:AD48"/>
  </mergeCells>
  <phoneticPr fontId="2"/>
  <conditionalFormatting sqref="E9 J14 O19 T24 Y29 AD34 AI39 AN44">
    <cfRule type="cellIs" dxfId="2"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1" priority="2" stopIfTrue="1" operator="equal">
      <formula>"×"</formula>
    </cfRule>
    <cfRule type="cellIs" dxfId="0"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448A-E2B1-41D3-B4AC-3AB78EC18D42}">
  <dimension ref="A1:O36"/>
  <sheetViews>
    <sheetView tabSelected="1" view="pageBreakPreview" zoomScale="60" zoomScaleNormal="70" workbookViewId="0">
      <selection activeCell="BD98" sqref="BD98"/>
    </sheetView>
  </sheetViews>
  <sheetFormatPr defaultColWidth="9" defaultRowHeight="13.2" x14ac:dyDescent="0.2"/>
  <cols>
    <col min="1" max="10" width="9.21875" style="233" customWidth="1"/>
    <col min="11" max="11" width="7.77734375" style="233" bestFit="1" customWidth="1"/>
    <col min="12" max="12" width="7.109375" style="233" customWidth="1"/>
    <col min="13" max="13" width="8.77734375" style="233" bestFit="1" customWidth="1"/>
    <col min="14" max="14" width="9.77734375" style="233" bestFit="1" customWidth="1"/>
    <col min="15" max="15" width="7.77734375" style="233" bestFit="1" customWidth="1"/>
    <col min="16" max="16384" width="9" style="233"/>
  </cols>
  <sheetData>
    <row r="1" spans="1:15" ht="23.4" x14ac:dyDescent="0.2">
      <c r="A1" s="265" t="s">
        <v>328</v>
      </c>
      <c r="B1" s="265"/>
      <c r="C1" s="265"/>
      <c r="D1" s="265"/>
      <c r="E1" s="265"/>
      <c r="F1" s="265"/>
      <c r="G1" s="265"/>
      <c r="H1" s="265"/>
      <c r="I1" s="265"/>
      <c r="J1" s="265"/>
      <c r="K1" s="264"/>
      <c r="L1" s="264"/>
      <c r="M1" s="264"/>
      <c r="N1" s="264"/>
      <c r="O1" s="264"/>
    </row>
    <row r="2" spans="1:15" ht="15" customHeight="1" x14ac:dyDescent="0.2"/>
    <row r="3" spans="1:15" ht="15" customHeight="1" thickBot="1" x14ac:dyDescent="0.25">
      <c r="A3" s="238"/>
      <c r="B3" s="263" t="s">
        <v>327</v>
      </c>
      <c r="C3" s="263"/>
      <c r="D3" s="263"/>
      <c r="F3" s="263" t="s">
        <v>326</v>
      </c>
      <c r="G3" s="263"/>
      <c r="H3" s="263"/>
    </row>
    <row r="4" spans="1:15" ht="15" customHeight="1" thickBot="1" x14ac:dyDescent="0.25">
      <c r="B4" s="262" t="s">
        <v>312</v>
      </c>
      <c r="C4" s="261" t="s">
        <v>325</v>
      </c>
      <c r="D4" s="260" t="s">
        <v>324</v>
      </c>
      <c r="F4" s="262" t="s">
        <v>312</v>
      </c>
      <c r="G4" s="261" t="s">
        <v>325</v>
      </c>
      <c r="H4" s="260" t="s">
        <v>324</v>
      </c>
    </row>
    <row r="5" spans="1:15" ht="15" customHeight="1" x14ac:dyDescent="0.2">
      <c r="B5" s="259">
        <v>1</v>
      </c>
      <c r="C5" s="258" t="s">
        <v>2</v>
      </c>
      <c r="D5" s="257" t="s">
        <v>4</v>
      </c>
      <c r="F5" s="259">
        <v>1</v>
      </c>
      <c r="G5" s="258" t="s">
        <v>279</v>
      </c>
      <c r="H5" s="257" t="s">
        <v>71</v>
      </c>
    </row>
    <row r="6" spans="1:15" ht="15" customHeight="1" x14ac:dyDescent="0.2">
      <c r="B6" s="256">
        <v>2</v>
      </c>
      <c r="C6" s="255" t="s">
        <v>117</v>
      </c>
      <c r="D6" s="254" t="s">
        <v>71</v>
      </c>
      <c r="F6" s="256">
        <v>2</v>
      </c>
      <c r="G6" s="255" t="s">
        <v>203</v>
      </c>
      <c r="H6" s="254" t="s">
        <v>71</v>
      </c>
    </row>
    <row r="7" spans="1:15" ht="15" customHeight="1" x14ac:dyDescent="0.2">
      <c r="A7" s="238"/>
      <c r="B7" s="256">
        <v>3</v>
      </c>
      <c r="C7" s="255" t="s">
        <v>8</v>
      </c>
      <c r="D7" s="254" t="s">
        <v>4</v>
      </c>
      <c r="F7" s="256">
        <v>3</v>
      </c>
      <c r="G7" s="255" t="s">
        <v>280</v>
      </c>
      <c r="H7" s="254" t="s">
        <v>71</v>
      </c>
    </row>
    <row r="8" spans="1:15" ht="15" customHeight="1" x14ac:dyDescent="0.2">
      <c r="A8" s="238"/>
      <c r="B8" s="256">
        <v>4</v>
      </c>
      <c r="C8" s="255" t="s">
        <v>115</v>
      </c>
      <c r="D8" s="254" t="s">
        <v>71</v>
      </c>
      <c r="F8" s="256">
        <v>4</v>
      </c>
      <c r="G8" s="255" t="s">
        <v>242</v>
      </c>
      <c r="H8" s="254" t="s">
        <v>71</v>
      </c>
    </row>
    <row r="9" spans="1:15" ht="15" customHeight="1" x14ac:dyDescent="0.2">
      <c r="A9" s="238"/>
      <c r="B9" s="256">
        <v>5</v>
      </c>
      <c r="C9" s="255" t="s">
        <v>201</v>
      </c>
      <c r="D9" s="254" t="s">
        <v>4</v>
      </c>
      <c r="F9" s="256">
        <v>5</v>
      </c>
      <c r="G9" s="255" t="s">
        <v>278</v>
      </c>
      <c r="H9" s="254" t="s">
        <v>71</v>
      </c>
    </row>
    <row r="10" spans="1:15" ht="15" customHeight="1" x14ac:dyDescent="0.2">
      <c r="A10" s="238"/>
      <c r="B10" s="256">
        <v>6</v>
      </c>
      <c r="C10" s="255" t="s">
        <v>199</v>
      </c>
      <c r="D10" s="254" t="s">
        <v>4</v>
      </c>
      <c r="F10" s="256">
        <v>6</v>
      </c>
      <c r="G10" s="255" t="s">
        <v>204</v>
      </c>
      <c r="H10" s="254" t="s">
        <v>4</v>
      </c>
    </row>
    <row r="11" spans="1:15" ht="15" customHeight="1" x14ac:dyDescent="0.2">
      <c r="A11" s="238"/>
      <c r="B11" s="256">
        <v>7</v>
      </c>
      <c r="C11" s="255" t="s">
        <v>6</v>
      </c>
      <c r="D11" s="254" t="s">
        <v>7</v>
      </c>
      <c r="F11" s="256">
        <v>7</v>
      </c>
      <c r="G11" s="255" t="s">
        <v>193</v>
      </c>
      <c r="H11" s="254" t="s">
        <v>71</v>
      </c>
    </row>
    <row r="12" spans="1:15" ht="15" customHeight="1" x14ac:dyDescent="0.2">
      <c r="A12" s="238"/>
      <c r="B12" s="256">
        <v>8</v>
      </c>
      <c r="C12" s="255" t="s">
        <v>140</v>
      </c>
      <c r="D12" s="254" t="s">
        <v>21</v>
      </c>
      <c r="F12" s="256">
        <v>8</v>
      </c>
      <c r="G12" s="255" t="s">
        <v>226</v>
      </c>
      <c r="H12" s="254" t="s">
        <v>11</v>
      </c>
    </row>
    <row r="13" spans="1:15" ht="15" customHeight="1" x14ac:dyDescent="0.2">
      <c r="B13" s="245" t="s">
        <v>323</v>
      </c>
      <c r="C13" s="252" t="s">
        <v>73</v>
      </c>
      <c r="D13" s="253" t="s">
        <v>4</v>
      </c>
      <c r="F13" s="245" t="s">
        <v>323</v>
      </c>
      <c r="G13" s="252" t="s">
        <v>246</v>
      </c>
      <c r="H13" s="251" t="s">
        <v>7</v>
      </c>
    </row>
    <row r="14" spans="1:15" ht="15" customHeight="1" x14ac:dyDescent="0.2">
      <c r="B14" s="241"/>
      <c r="C14" s="250" t="s">
        <v>198</v>
      </c>
      <c r="D14" s="242" t="s">
        <v>4</v>
      </c>
      <c r="F14" s="241"/>
      <c r="G14" s="250" t="s">
        <v>60</v>
      </c>
      <c r="H14" s="239" t="s">
        <v>4</v>
      </c>
    </row>
    <row r="15" spans="1:15" ht="15" customHeight="1" x14ac:dyDescent="0.2">
      <c r="B15" s="241"/>
      <c r="C15" s="250" t="s">
        <v>47</v>
      </c>
      <c r="D15" s="242" t="s">
        <v>4</v>
      </c>
      <c r="F15" s="241"/>
      <c r="G15" s="250" t="s">
        <v>243</v>
      </c>
      <c r="H15" s="239" t="s">
        <v>4</v>
      </c>
    </row>
    <row r="16" spans="1:15" ht="15" customHeight="1" x14ac:dyDescent="0.2">
      <c r="B16" s="241"/>
      <c r="C16" s="250" t="s">
        <v>67</v>
      </c>
      <c r="D16" s="242" t="s">
        <v>7</v>
      </c>
      <c r="F16" s="241"/>
      <c r="G16" s="250" t="s">
        <v>206</v>
      </c>
      <c r="H16" s="239" t="s">
        <v>32</v>
      </c>
    </row>
    <row r="17" spans="1:8" ht="15" customHeight="1" x14ac:dyDescent="0.2">
      <c r="B17" s="241"/>
      <c r="C17" s="250" t="s">
        <v>42</v>
      </c>
      <c r="D17" s="242" t="s">
        <v>71</v>
      </c>
      <c r="F17" s="241"/>
      <c r="G17" s="250" t="s">
        <v>115</v>
      </c>
      <c r="H17" s="239" t="s">
        <v>244</v>
      </c>
    </row>
    <row r="18" spans="1:8" ht="15" customHeight="1" x14ac:dyDescent="0.2">
      <c r="B18" s="241"/>
      <c r="C18" s="250" t="s">
        <v>70</v>
      </c>
      <c r="D18" s="242" t="s">
        <v>118</v>
      </c>
      <c r="F18" s="241"/>
      <c r="G18" s="250" t="s">
        <v>161</v>
      </c>
      <c r="H18" s="239" t="s">
        <v>32</v>
      </c>
    </row>
    <row r="19" spans="1:8" ht="15" customHeight="1" x14ac:dyDescent="0.2">
      <c r="A19" s="238"/>
      <c r="B19" s="241"/>
      <c r="C19" s="250" t="s">
        <v>114</v>
      </c>
      <c r="D19" s="242" t="s">
        <v>4</v>
      </c>
      <c r="F19" s="241"/>
      <c r="G19" s="250" t="s">
        <v>158</v>
      </c>
      <c r="H19" s="239" t="s">
        <v>7</v>
      </c>
    </row>
    <row r="20" spans="1:8" ht="15" customHeight="1" x14ac:dyDescent="0.2">
      <c r="B20" s="241"/>
      <c r="C20" s="248" t="s">
        <v>109</v>
      </c>
      <c r="D20" s="249" t="s">
        <v>7</v>
      </c>
      <c r="F20" s="241"/>
      <c r="G20" s="248" t="s">
        <v>205</v>
      </c>
      <c r="H20" s="247" t="s">
        <v>4</v>
      </c>
    </row>
    <row r="21" spans="1:8" ht="15" customHeight="1" x14ac:dyDescent="0.2">
      <c r="B21" s="245" t="s">
        <v>322</v>
      </c>
      <c r="C21" s="244" t="s">
        <v>68</v>
      </c>
      <c r="D21" s="246" t="s">
        <v>7</v>
      </c>
      <c r="F21" s="245" t="s">
        <v>322</v>
      </c>
      <c r="G21" s="244" t="s">
        <v>200</v>
      </c>
      <c r="H21" s="243" t="s">
        <v>7</v>
      </c>
    </row>
    <row r="22" spans="1:8" ht="15" customHeight="1" x14ac:dyDescent="0.2">
      <c r="B22" s="241"/>
      <c r="C22" s="240" t="s">
        <v>82</v>
      </c>
      <c r="D22" s="242" t="s">
        <v>21</v>
      </c>
      <c r="F22" s="241"/>
      <c r="G22" s="240" t="s">
        <v>222</v>
      </c>
      <c r="H22" s="239" t="s">
        <v>32</v>
      </c>
    </row>
    <row r="23" spans="1:8" ht="15" customHeight="1" x14ac:dyDescent="0.2">
      <c r="A23" s="238"/>
      <c r="B23" s="241"/>
      <c r="C23" s="240" t="s">
        <v>47</v>
      </c>
      <c r="D23" s="242" t="s">
        <v>7</v>
      </c>
      <c r="F23" s="241"/>
      <c r="G23" s="240" t="s">
        <v>264</v>
      </c>
      <c r="H23" s="239" t="s">
        <v>32</v>
      </c>
    </row>
    <row r="24" spans="1:8" ht="15" customHeight="1" x14ac:dyDescent="0.2">
      <c r="A24" s="238"/>
      <c r="B24" s="241"/>
      <c r="C24" s="240" t="s">
        <v>72</v>
      </c>
      <c r="D24" s="242" t="s">
        <v>23</v>
      </c>
      <c r="F24" s="241"/>
      <c r="G24" s="240" t="s">
        <v>227</v>
      </c>
      <c r="H24" s="239" t="s">
        <v>4</v>
      </c>
    </row>
    <row r="25" spans="1:8" ht="15" customHeight="1" x14ac:dyDescent="0.2">
      <c r="A25" s="238"/>
      <c r="B25" s="241"/>
      <c r="C25" s="240" t="s">
        <v>42</v>
      </c>
      <c r="D25" s="242" t="s">
        <v>7</v>
      </c>
      <c r="F25" s="241"/>
      <c r="G25" s="240" t="s">
        <v>209</v>
      </c>
      <c r="H25" s="239" t="s">
        <v>7</v>
      </c>
    </row>
    <row r="26" spans="1:8" ht="15" customHeight="1" x14ac:dyDescent="0.2">
      <c r="A26" s="238"/>
      <c r="B26" s="241"/>
      <c r="C26" s="240" t="s">
        <v>178</v>
      </c>
      <c r="D26" s="242" t="s">
        <v>57</v>
      </c>
      <c r="F26" s="241"/>
      <c r="G26" s="240" t="s">
        <v>223</v>
      </c>
      <c r="H26" s="239" t="s">
        <v>7</v>
      </c>
    </row>
    <row r="27" spans="1:8" ht="15" customHeight="1" x14ac:dyDescent="0.2">
      <c r="A27" s="238"/>
      <c r="B27" s="241"/>
      <c r="C27" s="240" t="s">
        <v>66</v>
      </c>
      <c r="D27" s="242" t="s">
        <v>32</v>
      </c>
      <c r="F27" s="241"/>
      <c r="G27" s="240" t="s">
        <v>245</v>
      </c>
      <c r="H27" s="239" t="s">
        <v>32</v>
      </c>
    </row>
    <row r="28" spans="1:8" ht="15" customHeight="1" x14ac:dyDescent="0.2">
      <c r="A28" s="238"/>
      <c r="B28" s="241"/>
      <c r="C28" s="240" t="s">
        <v>119</v>
      </c>
      <c r="D28" s="242" t="s">
        <v>71</v>
      </c>
      <c r="F28" s="241"/>
      <c r="G28" s="240" t="s">
        <v>241</v>
      </c>
      <c r="H28" s="239" t="s">
        <v>32</v>
      </c>
    </row>
    <row r="29" spans="1:8" ht="15" customHeight="1" x14ac:dyDescent="0.2">
      <c r="A29" s="238"/>
      <c r="B29" s="241"/>
      <c r="C29" s="240" t="s">
        <v>69</v>
      </c>
      <c r="D29" s="242" t="s">
        <v>116</v>
      </c>
      <c r="F29" s="241"/>
      <c r="G29" s="240" t="s">
        <v>261</v>
      </c>
      <c r="H29" s="239" t="s">
        <v>32</v>
      </c>
    </row>
    <row r="30" spans="1:8" ht="15" customHeight="1" x14ac:dyDescent="0.2">
      <c r="A30" s="238"/>
      <c r="B30" s="241"/>
      <c r="C30" s="240" t="s">
        <v>158</v>
      </c>
      <c r="D30" s="242" t="s">
        <v>32</v>
      </c>
      <c r="F30" s="241"/>
      <c r="G30" s="240" t="s">
        <v>231</v>
      </c>
      <c r="H30" s="239" t="s">
        <v>7</v>
      </c>
    </row>
    <row r="31" spans="1:8" ht="15" customHeight="1" x14ac:dyDescent="0.2">
      <c r="A31" s="238"/>
      <c r="B31" s="241"/>
      <c r="C31" s="240" t="s">
        <v>70</v>
      </c>
      <c r="D31" s="242" t="s">
        <v>71</v>
      </c>
      <c r="F31" s="241"/>
      <c r="G31" s="240" t="s">
        <v>262</v>
      </c>
      <c r="H31" s="239" t="s">
        <v>57</v>
      </c>
    </row>
    <row r="32" spans="1:8" ht="15" customHeight="1" x14ac:dyDescent="0.2">
      <c r="A32" s="238"/>
      <c r="B32" s="241"/>
      <c r="C32" s="240" t="s">
        <v>9</v>
      </c>
      <c r="D32" s="242" t="s">
        <v>4</v>
      </c>
      <c r="F32" s="241"/>
      <c r="G32" s="240" t="s">
        <v>87</v>
      </c>
      <c r="H32" s="239" t="s">
        <v>23</v>
      </c>
    </row>
    <row r="33" spans="1:8" ht="15" customHeight="1" x14ac:dyDescent="0.2">
      <c r="A33" s="238"/>
      <c r="B33" s="241"/>
      <c r="C33" s="240" t="s">
        <v>67</v>
      </c>
      <c r="D33" s="242" t="s">
        <v>4</v>
      </c>
      <c r="F33" s="241"/>
      <c r="G33" s="240" t="s">
        <v>260</v>
      </c>
      <c r="H33" s="239" t="s">
        <v>32</v>
      </c>
    </row>
    <row r="34" spans="1:8" ht="15" customHeight="1" x14ac:dyDescent="0.2">
      <c r="A34" s="238"/>
      <c r="B34" s="241"/>
      <c r="C34" s="240" t="s">
        <v>156</v>
      </c>
      <c r="D34" s="242" t="s">
        <v>71</v>
      </c>
      <c r="F34" s="241"/>
      <c r="G34" s="240" t="s">
        <v>200</v>
      </c>
      <c r="H34" s="239" t="s">
        <v>71</v>
      </c>
    </row>
    <row r="35" spans="1:8" ht="15" customHeight="1" x14ac:dyDescent="0.2">
      <c r="A35" s="238"/>
      <c r="B35" s="241"/>
      <c r="C35" s="240" t="s">
        <v>69</v>
      </c>
      <c r="D35" s="242" t="s">
        <v>21</v>
      </c>
      <c r="F35" s="241"/>
      <c r="G35" s="240" t="s">
        <v>272</v>
      </c>
      <c r="H35" s="239" t="s">
        <v>7</v>
      </c>
    </row>
    <row r="36" spans="1:8" ht="15" customHeight="1" thickBot="1" x14ac:dyDescent="0.25">
      <c r="A36" s="238"/>
      <c r="B36" s="236"/>
      <c r="C36" s="235" t="s">
        <v>192</v>
      </c>
      <c r="D36" s="237" t="s">
        <v>7</v>
      </c>
      <c r="F36" s="236"/>
      <c r="G36" s="235" t="s">
        <v>224</v>
      </c>
      <c r="H36" s="234" t="s">
        <v>71</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vt:lpstr>
      <vt:lpstr>女子</vt:lpstr>
      <vt:lpstr>男子リーグ</vt:lpstr>
      <vt:lpstr>女子リーグ</vt:lpstr>
      <vt:lpstr>順位</vt:lpstr>
      <vt:lpstr>女子!Print_Area</vt:lpstr>
      <vt:lpstr>女子リーグ!Print_Area</vt:lpstr>
      <vt:lpstr>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貴嗣 久保</dc:creator>
  <cp:lastModifiedBy>Naoki Okada</cp:lastModifiedBy>
  <cp:lastPrinted>2024-07-21T05:10:44Z</cp:lastPrinted>
  <dcterms:created xsi:type="dcterms:W3CDTF">2024-07-09T11:21:56Z</dcterms:created>
  <dcterms:modified xsi:type="dcterms:W3CDTF">2026-01-19T07:38:06Z</dcterms:modified>
</cp:coreProperties>
</file>