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⑪東京・大阪選手権予選\R07\"/>
    </mc:Choice>
  </mc:AlternateContent>
  <xr:revisionPtr revIDLastSave="0" documentId="8_{60E53CA3-E3EF-4BF7-91B9-C671529EE819}" xr6:coauthVersionLast="47" xr6:coauthVersionMax="47" xr10:uidLastSave="{00000000-0000-0000-0000-000000000000}"/>
  <bookViews>
    <workbookView xWindow="-110" yWindow="-110" windowWidth="19420" windowHeight="10300" xr2:uid="{C03526BF-2F64-4B30-9B83-C8DEE3D4836B}"/>
  </bookViews>
  <sheets>
    <sheet name="男子" sheetId="8" r:id="rId1"/>
    <sheet name="女子" sheetId="9" r:id="rId2"/>
    <sheet name="男子予Ｌ" sheetId="10" r:id="rId3"/>
    <sheet name="女子予Ｌ" sheetId="11" r:id="rId4"/>
    <sheet name="男子順Ｌ" sheetId="12" r:id="rId5"/>
    <sheet name="女子順Ｌ" sheetId="13" r:id="rId6"/>
  </sheets>
  <externalReferences>
    <externalReference r:id="rId7"/>
    <externalReference r:id="rId8"/>
    <externalReference r:id="rId9"/>
  </externalReferences>
  <definedNames>
    <definedName name="_xlnm.Print_Area" localSheetId="1">女子!$A$1:$AK$64</definedName>
    <definedName name="_xlnm.Print_Area" localSheetId="3">女子予Ｌ!$A$1:$Z$53</definedName>
    <definedName name="_xlnm.Print_Area" localSheetId="0">男子!$A$1:$AK$108</definedName>
    <definedName name="ランキング大" localSheetId="1">[1]ランク表!$A$2:$AO$55</definedName>
    <definedName name="ランキング大" localSheetId="0">[2]ランク表!$A$2:$AO$99</definedName>
    <definedName name="ランキング大">[3]ランク表!$A$2:$AO$71</definedName>
    <definedName name="順位" localSheetId="1">[1]ランク表!$D$2:$D$55</definedName>
    <definedName name="順位" localSheetId="0">[2]ランク表!$D$2:$D$99</definedName>
    <definedName name="順位">[3]ランク表!$D$2:$D$71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3" l="1"/>
  <c r="P34" i="13"/>
  <c r="N34" i="13"/>
  <c r="K34" i="13"/>
  <c r="I34" i="13"/>
  <c r="F34" i="13"/>
  <c r="D34" i="13"/>
  <c r="P33" i="13"/>
  <c r="N33" i="13"/>
  <c r="K33" i="13"/>
  <c r="I33" i="13"/>
  <c r="F33" i="13"/>
  <c r="D33" i="13"/>
  <c r="P32" i="13"/>
  <c r="N32" i="13"/>
  <c r="K32" i="13"/>
  <c r="I32" i="13"/>
  <c r="F32" i="13"/>
  <c r="D32" i="13"/>
  <c r="P31" i="13"/>
  <c r="N31" i="13"/>
  <c r="K31" i="13"/>
  <c r="I31" i="13"/>
  <c r="F31" i="13"/>
  <c r="D31" i="13"/>
  <c r="R30" i="13"/>
  <c r="P30" i="13"/>
  <c r="N30" i="13"/>
  <c r="K30" i="13"/>
  <c r="I30" i="13"/>
  <c r="F30" i="13"/>
  <c r="D30" i="13"/>
  <c r="K29" i="13"/>
  <c r="I29" i="13"/>
  <c r="F29" i="13"/>
  <c r="D29" i="13"/>
  <c r="K28" i="13"/>
  <c r="I28" i="13"/>
  <c r="F28" i="13"/>
  <c r="D28" i="13"/>
  <c r="K27" i="13"/>
  <c r="I27" i="13"/>
  <c r="F27" i="13"/>
  <c r="D27" i="13"/>
  <c r="R26" i="13"/>
  <c r="V26" i="13" s="1"/>
  <c r="K26" i="13"/>
  <c r="I26" i="13"/>
  <c r="F26" i="13"/>
  <c r="D26" i="13"/>
  <c r="M25" i="13"/>
  <c r="K25" i="13"/>
  <c r="I25" i="13"/>
  <c r="F25" i="13"/>
  <c r="D25" i="13"/>
  <c r="F24" i="13"/>
  <c r="D24" i="13"/>
  <c r="F23" i="13"/>
  <c r="D23" i="13"/>
  <c r="F22" i="13"/>
  <c r="D22" i="13"/>
  <c r="R21" i="13"/>
  <c r="M21" i="13"/>
  <c r="F21" i="13"/>
  <c r="D21" i="13"/>
  <c r="H20" i="13"/>
  <c r="F20" i="13"/>
  <c r="D20" i="13"/>
  <c r="R16" i="13"/>
  <c r="M16" i="13"/>
  <c r="H16" i="13"/>
  <c r="C15" i="13"/>
  <c r="R14" i="13"/>
  <c r="M14" i="13"/>
  <c r="H14" i="13"/>
  <c r="C14" i="13"/>
  <c r="J6" i="13"/>
  <c r="N6" i="13" s="1"/>
  <c r="J39" i="12"/>
  <c r="P34" i="12"/>
  <c r="N34" i="12"/>
  <c r="K34" i="12"/>
  <c r="I34" i="12"/>
  <c r="F34" i="12"/>
  <c r="D34" i="12"/>
  <c r="P33" i="12"/>
  <c r="N33" i="12"/>
  <c r="K33" i="12"/>
  <c r="I33" i="12"/>
  <c r="F33" i="12"/>
  <c r="D33" i="12"/>
  <c r="P32" i="12"/>
  <c r="N32" i="12"/>
  <c r="K32" i="12"/>
  <c r="I32" i="12"/>
  <c r="F32" i="12"/>
  <c r="D32" i="12"/>
  <c r="P31" i="12"/>
  <c r="N31" i="12"/>
  <c r="K31" i="12"/>
  <c r="I31" i="12"/>
  <c r="F31" i="12"/>
  <c r="D31" i="12"/>
  <c r="R30" i="12"/>
  <c r="P30" i="12"/>
  <c r="N30" i="12"/>
  <c r="K30" i="12"/>
  <c r="I30" i="12"/>
  <c r="F30" i="12"/>
  <c r="D30" i="12"/>
  <c r="K29" i="12"/>
  <c r="I29" i="12"/>
  <c r="F29" i="12"/>
  <c r="D29" i="12"/>
  <c r="K28" i="12"/>
  <c r="I28" i="12"/>
  <c r="F28" i="12"/>
  <c r="D28" i="12"/>
  <c r="K27" i="12"/>
  <c r="I27" i="12"/>
  <c r="F27" i="12"/>
  <c r="D27" i="12"/>
  <c r="R26" i="12"/>
  <c r="V26" i="12" s="1"/>
  <c r="K26" i="12"/>
  <c r="I26" i="12"/>
  <c r="F26" i="12"/>
  <c r="D26" i="12"/>
  <c r="M25" i="12"/>
  <c r="K25" i="12"/>
  <c r="I25" i="12"/>
  <c r="F25" i="12"/>
  <c r="D25" i="12"/>
  <c r="F24" i="12"/>
  <c r="D24" i="12"/>
  <c r="F23" i="12"/>
  <c r="D23" i="12"/>
  <c r="F22" i="12"/>
  <c r="D22" i="12"/>
  <c r="R21" i="12"/>
  <c r="M21" i="12"/>
  <c r="Q21" i="12" s="1"/>
  <c r="F21" i="12"/>
  <c r="D21" i="12"/>
  <c r="H20" i="12"/>
  <c r="F20" i="12"/>
  <c r="D20" i="12"/>
  <c r="R16" i="12"/>
  <c r="M16" i="12"/>
  <c r="H16" i="12"/>
  <c r="C15" i="12"/>
  <c r="R14" i="12"/>
  <c r="M14" i="12"/>
  <c r="H14" i="12"/>
  <c r="C14" i="12"/>
  <c r="J6" i="12"/>
  <c r="N6" i="12" s="1"/>
  <c r="P52" i="11"/>
  <c r="N52" i="11"/>
  <c r="K52" i="11"/>
  <c r="I52" i="11"/>
  <c r="F52" i="11"/>
  <c r="D52" i="11"/>
  <c r="P51" i="11"/>
  <c r="N51" i="11"/>
  <c r="K51" i="11"/>
  <c r="I51" i="11"/>
  <c r="F51" i="11"/>
  <c r="D51" i="11"/>
  <c r="P50" i="11"/>
  <c r="N50" i="11"/>
  <c r="K50" i="11"/>
  <c r="I50" i="11"/>
  <c r="F50" i="11"/>
  <c r="D50" i="11"/>
  <c r="P49" i="11"/>
  <c r="N49" i="11"/>
  <c r="K49" i="11"/>
  <c r="I49" i="11"/>
  <c r="F49" i="11"/>
  <c r="D49" i="11"/>
  <c r="R48" i="11"/>
  <c r="P48" i="11"/>
  <c r="N48" i="11"/>
  <c r="K48" i="11"/>
  <c r="I48" i="11"/>
  <c r="F48" i="11"/>
  <c r="D48" i="11"/>
  <c r="K47" i="11"/>
  <c r="I47" i="11"/>
  <c r="F47" i="11"/>
  <c r="D47" i="11"/>
  <c r="K46" i="11"/>
  <c r="I46" i="11"/>
  <c r="F46" i="11"/>
  <c r="D46" i="11"/>
  <c r="K45" i="11"/>
  <c r="I45" i="11"/>
  <c r="F45" i="11"/>
  <c r="D45" i="11"/>
  <c r="R44" i="11"/>
  <c r="K44" i="11"/>
  <c r="I44" i="11"/>
  <c r="F44" i="11"/>
  <c r="D44" i="11"/>
  <c r="M43" i="11"/>
  <c r="K43" i="11"/>
  <c r="I43" i="11"/>
  <c r="F43" i="11"/>
  <c r="D43" i="11"/>
  <c r="F42" i="11"/>
  <c r="D42" i="11"/>
  <c r="F41" i="11"/>
  <c r="D41" i="11"/>
  <c r="F40" i="11"/>
  <c r="D40" i="11"/>
  <c r="R39" i="11"/>
  <c r="V39" i="11" s="1"/>
  <c r="M39" i="11"/>
  <c r="Q39" i="11" s="1"/>
  <c r="F39" i="11"/>
  <c r="D39" i="11"/>
  <c r="H38" i="11"/>
  <c r="F38" i="11"/>
  <c r="D38" i="11"/>
  <c r="R34" i="11"/>
  <c r="V34" i="11" s="1"/>
  <c r="M34" i="11"/>
  <c r="Q34" i="11" s="1"/>
  <c r="H34" i="11"/>
  <c r="L34" i="11" s="1"/>
  <c r="C33" i="11"/>
  <c r="R32" i="11"/>
  <c r="M32" i="11"/>
  <c r="H32" i="11"/>
  <c r="C32" i="11"/>
  <c r="P26" i="11"/>
  <c r="N26" i="11"/>
  <c r="K26" i="11"/>
  <c r="I26" i="11"/>
  <c r="F26" i="11"/>
  <c r="D26" i="11"/>
  <c r="P25" i="11"/>
  <c r="N25" i="11"/>
  <c r="K25" i="11"/>
  <c r="I25" i="11"/>
  <c r="F25" i="11"/>
  <c r="D25" i="11"/>
  <c r="P24" i="11"/>
  <c r="N24" i="11"/>
  <c r="K24" i="11"/>
  <c r="I24" i="11"/>
  <c r="F24" i="11"/>
  <c r="D24" i="11"/>
  <c r="P23" i="11"/>
  <c r="N23" i="11"/>
  <c r="K23" i="11"/>
  <c r="I23" i="11"/>
  <c r="F23" i="11"/>
  <c r="D23" i="11"/>
  <c r="R22" i="11"/>
  <c r="P22" i="11"/>
  <c r="N22" i="11"/>
  <c r="K22" i="11"/>
  <c r="I22" i="11"/>
  <c r="F22" i="11"/>
  <c r="D22" i="11"/>
  <c r="K21" i="11"/>
  <c r="I21" i="11"/>
  <c r="F21" i="11"/>
  <c r="D21" i="11"/>
  <c r="K20" i="11"/>
  <c r="I20" i="11"/>
  <c r="F20" i="11"/>
  <c r="D20" i="11"/>
  <c r="K19" i="11"/>
  <c r="I19" i="11"/>
  <c r="F19" i="11"/>
  <c r="D19" i="11"/>
  <c r="R18" i="11"/>
  <c r="V18" i="11" s="1"/>
  <c r="K18" i="11"/>
  <c r="I18" i="11"/>
  <c r="F18" i="11"/>
  <c r="D18" i="11"/>
  <c r="M17" i="11"/>
  <c r="K17" i="11"/>
  <c r="I17" i="11"/>
  <c r="F17" i="11"/>
  <c r="D17" i="11"/>
  <c r="F16" i="11"/>
  <c r="D16" i="11"/>
  <c r="F15" i="11"/>
  <c r="D15" i="11"/>
  <c r="F14" i="11"/>
  <c r="D14" i="11"/>
  <c r="R13" i="11"/>
  <c r="M13" i="11"/>
  <c r="F13" i="11"/>
  <c r="D13" i="11"/>
  <c r="H12" i="11"/>
  <c r="F12" i="11"/>
  <c r="D12" i="11"/>
  <c r="R8" i="11"/>
  <c r="M8" i="11"/>
  <c r="H8" i="11"/>
  <c r="C7" i="11"/>
  <c r="R6" i="11"/>
  <c r="M6" i="11"/>
  <c r="H6" i="11"/>
  <c r="C6" i="11"/>
  <c r="P52" i="10"/>
  <c r="N52" i="10"/>
  <c r="K52" i="10"/>
  <c r="I52" i="10"/>
  <c r="F52" i="10"/>
  <c r="D52" i="10"/>
  <c r="P51" i="10"/>
  <c r="N51" i="10"/>
  <c r="K51" i="10"/>
  <c r="I51" i="10"/>
  <c r="F51" i="10"/>
  <c r="D51" i="10"/>
  <c r="P50" i="10"/>
  <c r="N50" i="10"/>
  <c r="K50" i="10"/>
  <c r="I50" i="10"/>
  <c r="F50" i="10"/>
  <c r="D50" i="10"/>
  <c r="P49" i="10"/>
  <c r="N49" i="10"/>
  <c r="K49" i="10"/>
  <c r="I49" i="10"/>
  <c r="F49" i="10"/>
  <c r="D49" i="10"/>
  <c r="R48" i="10"/>
  <c r="P48" i="10"/>
  <c r="N48" i="10"/>
  <c r="K48" i="10"/>
  <c r="I48" i="10"/>
  <c r="F48" i="10"/>
  <c r="D48" i="10"/>
  <c r="K47" i="10"/>
  <c r="I47" i="10"/>
  <c r="F47" i="10"/>
  <c r="D47" i="10"/>
  <c r="K46" i="10"/>
  <c r="I46" i="10"/>
  <c r="F46" i="10"/>
  <c r="D46" i="10"/>
  <c r="K45" i="10"/>
  <c r="I45" i="10"/>
  <c r="F45" i="10"/>
  <c r="D45" i="10"/>
  <c r="R44" i="10"/>
  <c r="K44" i="10"/>
  <c r="I44" i="10"/>
  <c r="F44" i="10"/>
  <c r="D44" i="10"/>
  <c r="M43" i="10"/>
  <c r="K43" i="10"/>
  <c r="I43" i="10"/>
  <c r="F43" i="10"/>
  <c r="D43" i="10"/>
  <c r="F42" i="10"/>
  <c r="D42" i="10"/>
  <c r="F41" i="10"/>
  <c r="D41" i="10"/>
  <c r="F40" i="10"/>
  <c r="D40" i="10"/>
  <c r="R39" i="10"/>
  <c r="V39" i="10" s="1"/>
  <c r="M39" i="10"/>
  <c r="Q39" i="10" s="1"/>
  <c r="F39" i="10"/>
  <c r="D39" i="10"/>
  <c r="H38" i="10"/>
  <c r="F38" i="10"/>
  <c r="D38" i="10"/>
  <c r="R34" i="10"/>
  <c r="V34" i="10" s="1"/>
  <c r="M34" i="10"/>
  <c r="Q34" i="10" s="1"/>
  <c r="H34" i="10"/>
  <c r="C33" i="10"/>
  <c r="R32" i="10"/>
  <c r="M32" i="10"/>
  <c r="H32" i="10"/>
  <c r="C32" i="10"/>
  <c r="P26" i="10"/>
  <c r="N26" i="10"/>
  <c r="K26" i="10"/>
  <c r="I26" i="10"/>
  <c r="F26" i="10"/>
  <c r="D26" i="10"/>
  <c r="P25" i="10"/>
  <c r="N25" i="10"/>
  <c r="K25" i="10"/>
  <c r="I25" i="10"/>
  <c r="F25" i="10"/>
  <c r="D25" i="10"/>
  <c r="P24" i="10"/>
  <c r="N24" i="10"/>
  <c r="K24" i="10"/>
  <c r="I24" i="10"/>
  <c r="F24" i="10"/>
  <c r="D24" i="10"/>
  <c r="P23" i="10"/>
  <c r="N23" i="10"/>
  <c r="K23" i="10"/>
  <c r="I23" i="10"/>
  <c r="F23" i="10"/>
  <c r="D23" i="10"/>
  <c r="R22" i="10"/>
  <c r="P22" i="10"/>
  <c r="N22" i="10"/>
  <c r="K22" i="10"/>
  <c r="I22" i="10"/>
  <c r="F22" i="10"/>
  <c r="D22" i="10"/>
  <c r="K21" i="10"/>
  <c r="I21" i="10"/>
  <c r="F21" i="10"/>
  <c r="D21" i="10"/>
  <c r="K20" i="10"/>
  <c r="I20" i="10"/>
  <c r="F20" i="10"/>
  <c r="D20" i="10"/>
  <c r="K19" i="10"/>
  <c r="I19" i="10"/>
  <c r="F19" i="10"/>
  <c r="D19" i="10"/>
  <c r="R18" i="10"/>
  <c r="V18" i="10" s="1"/>
  <c r="K18" i="10"/>
  <c r="I18" i="10"/>
  <c r="F18" i="10"/>
  <c r="D18" i="10"/>
  <c r="M17" i="10"/>
  <c r="K17" i="10"/>
  <c r="I17" i="10"/>
  <c r="F17" i="10"/>
  <c r="D17" i="10"/>
  <c r="F16" i="10"/>
  <c r="D16" i="10"/>
  <c r="F15" i="10"/>
  <c r="D15" i="10"/>
  <c r="F14" i="10"/>
  <c r="D14" i="10"/>
  <c r="R13" i="10"/>
  <c r="V13" i="10" s="1"/>
  <c r="H23" i="10" s="1"/>
  <c r="L23" i="10" s="1"/>
  <c r="M13" i="10"/>
  <c r="F13" i="10"/>
  <c r="D13" i="10"/>
  <c r="H12" i="10"/>
  <c r="F12" i="10"/>
  <c r="D12" i="10"/>
  <c r="R8" i="10"/>
  <c r="M8" i="10"/>
  <c r="H8" i="10"/>
  <c r="C7" i="10"/>
  <c r="R6" i="10"/>
  <c r="M6" i="10"/>
  <c r="H6" i="10"/>
  <c r="C6" i="10"/>
  <c r="M31" i="12" l="1"/>
  <c r="Q31" i="12" s="1"/>
  <c r="R25" i="12"/>
  <c r="M30" i="12" s="1"/>
  <c r="N39" i="13"/>
  <c r="H26" i="12"/>
  <c r="L26" i="12" s="1"/>
  <c r="R38" i="11"/>
  <c r="H48" i="11" s="1"/>
  <c r="H49" i="11"/>
  <c r="L49" i="11" s="1"/>
  <c r="C44" i="11"/>
  <c r="G44" i="11" s="1"/>
  <c r="M33" i="11"/>
  <c r="C43" i="11" s="1"/>
  <c r="H33" i="11"/>
  <c r="C38" i="11" s="1"/>
  <c r="V13" i="11"/>
  <c r="H23" i="11" s="1"/>
  <c r="L23" i="11" s="1"/>
  <c r="R12" i="10"/>
  <c r="H22" i="10" s="1"/>
  <c r="C44" i="10"/>
  <c r="G44" i="10" s="1"/>
  <c r="M33" i="10"/>
  <c r="C43" i="10" s="1"/>
  <c r="R38" i="10"/>
  <c r="H48" i="10" s="1"/>
  <c r="H49" i="10"/>
  <c r="L49" i="10" s="1"/>
  <c r="R33" i="11"/>
  <c r="M38" i="11"/>
  <c r="M38" i="10"/>
  <c r="R33" i="10"/>
  <c r="V8" i="10"/>
  <c r="C23" i="10" s="1"/>
  <c r="G23" i="10" s="1"/>
  <c r="Q13" i="10"/>
  <c r="H18" i="10" s="1"/>
  <c r="L18" i="10" s="1"/>
  <c r="R17" i="10"/>
  <c r="V8" i="11"/>
  <c r="C23" i="11" s="1"/>
  <c r="G23" i="11" s="1"/>
  <c r="Q13" i="11"/>
  <c r="H18" i="11" s="1"/>
  <c r="L18" i="11" s="1"/>
  <c r="R17" i="11"/>
  <c r="M23" i="10"/>
  <c r="Q23" i="10" s="1"/>
  <c r="H44" i="10"/>
  <c r="L44" i="10" s="1"/>
  <c r="C49" i="10"/>
  <c r="G49" i="10" s="1"/>
  <c r="M23" i="11"/>
  <c r="Q23" i="11" s="1"/>
  <c r="H44" i="11"/>
  <c r="L44" i="11" s="1"/>
  <c r="C49" i="11"/>
  <c r="G49" i="11" s="1"/>
  <c r="Q16" i="12"/>
  <c r="C26" i="12" s="1"/>
  <c r="G26" i="12" s="1"/>
  <c r="V16" i="13"/>
  <c r="C31" i="13" s="1"/>
  <c r="G31" i="13" s="1"/>
  <c r="Q21" i="13"/>
  <c r="M20" i="13" s="1"/>
  <c r="H25" i="13" s="1"/>
  <c r="R25" i="13"/>
  <c r="M30" i="13" s="1"/>
  <c r="M31" i="13"/>
  <c r="Q31" i="13" s="1"/>
  <c r="L8" i="10"/>
  <c r="H7" i="10" s="1"/>
  <c r="N39" i="12"/>
  <c r="Q8" i="10"/>
  <c r="M7" i="10" s="1"/>
  <c r="C17" i="10" s="1"/>
  <c r="Q8" i="11"/>
  <c r="C18" i="11" s="1"/>
  <c r="G18" i="11" s="1"/>
  <c r="L16" i="12"/>
  <c r="H15" i="12" s="1"/>
  <c r="C20" i="12" s="1"/>
  <c r="V21" i="13"/>
  <c r="R20" i="13" s="1"/>
  <c r="L34" i="10"/>
  <c r="C39" i="10" s="1"/>
  <c r="G39" i="10" s="1"/>
  <c r="V44" i="11"/>
  <c r="R43" i="11" s="1"/>
  <c r="M48" i="11" s="1"/>
  <c r="M20" i="12"/>
  <c r="H25" i="12" s="1"/>
  <c r="L8" i="11"/>
  <c r="H7" i="11" s="1"/>
  <c r="L16" i="13"/>
  <c r="H15" i="13" s="1"/>
  <c r="C20" i="13" s="1"/>
  <c r="Q16" i="13"/>
  <c r="M15" i="13" s="1"/>
  <c r="C39" i="11"/>
  <c r="G39" i="11" s="1"/>
  <c r="V16" i="12"/>
  <c r="R15" i="12" s="1"/>
  <c r="C30" i="12" s="1"/>
  <c r="V21" i="12"/>
  <c r="R20" i="12" s="1"/>
  <c r="V44" i="10"/>
  <c r="M49" i="10" s="1"/>
  <c r="Q49" i="10" s="1"/>
  <c r="C21" i="13" l="1"/>
  <c r="G21" i="13" s="1"/>
  <c r="C21" i="12"/>
  <c r="G21" i="12" s="1"/>
  <c r="H26" i="13"/>
  <c r="L26" i="13" s="1"/>
  <c r="R15" i="13"/>
  <c r="C30" i="13" s="1"/>
  <c r="C31" i="12"/>
  <c r="G31" i="12" s="1"/>
  <c r="H31" i="13"/>
  <c r="L31" i="13" s="1"/>
  <c r="H30" i="13"/>
  <c r="X20" i="13"/>
  <c r="W20" i="13"/>
  <c r="C25" i="13"/>
  <c r="X15" i="13"/>
  <c r="W15" i="13"/>
  <c r="C26" i="13"/>
  <c r="G26" i="13" s="1"/>
  <c r="H31" i="12"/>
  <c r="L31" i="12" s="1"/>
  <c r="H30" i="12"/>
  <c r="X20" i="12"/>
  <c r="W20" i="12"/>
  <c r="M15" i="12"/>
  <c r="R7" i="11"/>
  <c r="C22" i="11" s="1"/>
  <c r="M12" i="11"/>
  <c r="H17" i="11" s="1"/>
  <c r="M49" i="11"/>
  <c r="Q49" i="11" s="1"/>
  <c r="M7" i="11"/>
  <c r="C17" i="11" s="1"/>
  <c r="R12" i="11"/>
  <c r="H22" i="11" s="1"/>
  <c r="C18" i="10"/>
  <c r="G18" i="10" s="1"/>
  <c r="H33" i="10"/>
  <c r="C38" i="10" s="1"/>
  <c r="X38" i="10" s="1"/>
  <c r="R43" i="10"/>
  <c r="M48" i="10" s="1"/>
  <c r="M12" i="10"/>
  <c r="H17" i="10" s="1"/>
  <c r="R7" i="10"/>
  <c r="C22" i="10" s="1"/>
  <c r="C48" i="11"/>
  <c r="X33" i="11"/>
  <c r="W33" i="11"/>
  <c r="H43" i="11"/>
  <c r="W38" i="11"/>
  <c r="X38" i="11"/>
  <c r="M22" i="11"/>
  <c r="X17" i="11"/>
  <c r="W17" i="11"/>
  <c r="C12" i="11"/>
  <c r="X7" i="11"/>
  <c r="W7" i="11"/>
  <c r="C13" i="11"/>
  <c r="G13" i="11" s="1"/>
  <c r="H43" i="10"/>
  <c r="W38" i="10"/>
  <c r="C48" i="10"/>
  <c r="W33" i="10"/>
  <c r="X33" i="10"/>
  <c r="M22" i="10"/>
  <c r="X17" i="10"/>
  <c r="W17" i="10"/>
  <c r="C12" i="10"/>
  <c r="X7" i="10"/>
  <c r="W7" i="10"/>
  <c r="C13" i="10"/>
  <c r="G13" i="10" s="1"/>
  <c r="Y20" i="12" l="1"/>
  <c r="Y20" i="13"/>
  <c r="X30" i="13"/>
  <c r="W30" i="13"/>
  <c r="Y15" i="13"/>
  <c r="X25" i="13"/>
  <c r="W25" i="13"/>
  <c r="X30" i="12"/>
  <c r="W30" i="12"/>
  <c r="C25" i="12"/>
  <c r="X15" i="12"/>
  <c r="W15" i="12"/>
  <c r="Y38" i="11"/>
  <c r="Y7" i="10"/>
  <c r="Y33" i="11"/>
  <c r="X48" i="11"/>
  <c r="W48" i="11"/>
  <c r="W43" i="11"/>
  <c r="X43" i="11"/>
  <c r="Y17" i="11"/>
  <c r="X22" i="11"/>
  <c r="W22" i="11"/>
  <c r="Y7" i="11"/>
  <c r="W12" i="11"/>
  <c r="X12" i="11"/>
  <c r="Y38" i="10"/>
  <c r="W43" i="10"/>
  <c r="X43" i="10"/>
  <c r="Y33" i="10"/>
  <c r="X48" i="10"/>
  <c r="W48" i="10"/>
  <c r="Y17" i="10"/>
  <c r="W22" i="10"/>
  <c r="X22" i="10"/>
  <c r="X12" i="10"/>
  <c r="W12" i="10"/>
  <c r="Y30" i="12" l="1"/>
  <c r="Y30" i="13"/>
  <c r="Y25" i="13"/>
  <c r="W25" i="12"/>
  <c r="X25" i="12"/>
  <c r="Y15" i="12"/>
  <c r="Y48" i="11"/>
  <c r="Y43" i="11"/>
  <c r="Y22" i="11"/>
  <c r="Y12" i="11"/>
  <c r="Y43" i="10"/>
  <c r="Y48" i="10"/>
  <c r="Z48" i="10" s="1"/>
  <c r="Y22" i="10"/>
  <c r="Y12" i="10"/>
  <c r="Z12" i="10" s="1"/>
  <c r="Z25" i="13" l="1"/>
  <c r="Z20" i="13"/>
  <c r="Z30" i="13"/>
  <c r="Z15" i="13"/>
  <c r="Y25" i="12"/>
  <c r="Z25" i="12" s="1"/>
  <c r="Z7" i="11"/>
  <c r="Z7" i="10"/>
  <c r="Z22" i="10"/>
  <c r="Z43" i="11"/>
  <c r="Z38" i="11"/>
  <c r="Z33" i="11"/>
  <c r="Z48" i="11"/>
  <c r="Z12" i="11"/>
  <c r="Z33" i="10"/>
  <c r="Z38" i="10"/>
  <c r="Z43" i="10"/>
  <c r="Z17" i="10"/>
  <c r="Z20" i="12" l="1"/>
  <c r="Z15" i="12"/>
  <c r="Z30" i="12"/>
</calcChain>
</file>

<file path=xl/sharedStrings.xml><?xml version="1.0" encoding="utf-8"?>
<sst xmlns="http://schemas.openxmlformats.org/spreadsheetml/2006/main" count="1262" uniqueCount="236">
  <si>
    <t>男子シングルス</t>
  </si>
  <si>
    <t>会場：高松市総合体育館</t>
  </si>
  <si>
    <t>(</t>
  </si>
  <si>
    <t>尽　誠</t>
  </si>
  <si>
    <t>)</t>
  </si>
  <si>
    <t>藤　井</t>
  </si>
  <si>
    <t>脇　田</t>
  </si>
  <si>
    <t>高松商</t>
  </si>
  <si>
    <t>山　田</t>
  </si>
  <si>
    <t>英　明</t>
  </si>
  <si>
    <t>大　北</t>
  </si>
  <si>
    <t>善　一</t>
  </si>
  <si>
    <t>戸　村</t>
  </si>
  <si>
    <t>高松西</t>
  </si>
  <si>
    <t>髙　橋</t>
  </si>
  <si>
    <t>工　藤</t>
  </si>
  <si>
    <t>①</t>
    <phoneticPr fontId="2"/>
  </si>
  <si>
    <t>③</t>
    <phoneticPr fontId="2"/>
  </si>
  <si>
    <t>高中央</t>
  </si>
  <si>
    <t>井　上</t>
  </si>
  <si>
    <t>大　石</t>
  </si>
  <si>
    <t>村　上</t>
  </si>
  <si>
    <t>松　本</t>
  </si>
  <si>
    <t>宮　﨑</t>
  </si>
  <si>
    <t>北　谷</t>
  </si>
  <si>
    <t>武　田</t>
  </si>
  <si>
    <t>久　本</t>
  </si>
  <si>
    <t>⑧</t>
    <phoneticPr fontId="2"/>
  </si>
  <si>
    <t>⑥</t>
    <phoneticPr fontId="2"/>
  </si>
  <si>
    <t>山　下</t>
  </si>
  <si>
    <t>池　田</t>
  </si>
  <si>
    <t>多　田</t>
  </si>
  <si>
    <t>熊　野</t>
  </si>
  <si>
    <t>寺　石</t>
  </si>
  <si>
    <t>庄　田</t>
  </si>
  <si>
    <t>河　越</t>
  </si>
  <si>
    <t>大　恵</t>
  </si>
  <si>
    <t>野　添</t>
  </si>
  <si>
    <t>⑤</t>
    <phoneticPr fontId="2"/>
  </si>
  <si>
    <t>⑦</t>
    <phoneticPr fontId="2"/>
  </si>
  <si>
    <t>藤　田</t>
  </si>
  <si>
    <t>久　保</t>
  </si>
  <si>
    <t>宮　口</t>
  </si>
  <si>
    <t>大　熊</t>
  </si>
  <si>
    <t>川　島</t>
  </si>
  <si>
    <t>小　川</t>
  </si>
  <si>
    <t>杢　村</t>
  </si>
  <si>
    <t>谷　澤</t>
  </si>
  <si>
    <t>田　原</t>
  </si>
  <si>
    <t>④</t>
    <phoneticPr fontId="2"/>
  </si>
  <si>
    <t>②</t>
    <phoneticPr fontId="2"/>
  </si>
  <si>
    <t>寺　嶋</t>
  </si>
  <si>
    <t>橋　本</t>
  </si>
  <si>
    <t>後　藤</t>
  </si>
  <si>
    <t>藤　本</t>
  </si>
  <si>
    <t>中　村</t>
  </si>
  <si>
    <t>森　田</t>
  </si>
  <si>
    <t>石　原</t>
  </si>
  <si>
    <t>中　嶋</t>
  </si>
  <si>
    <t>女子シングルス</t>
  </si>
  <si>
    <t>山　村</t>
  </si>
  <si>
    <t>黒　川</t>
  </si>
  <si>
    <t>田　尾</t>
  </si>
  <si>
    <t>島　田</t>
  </si>
  <si>
    <t>渡　邊</t>
  </si>
  <si>
    <t>　森</t>
  </si>
  <si>
    <t>ヴィスポ</t>
  </si>
  <si>
    <t>小　田</t>
  </si>
  <si>
    <t>大　西</t>
  </si>
  <si>
    <t>柴　田</t>
  </si>
  <si>
    <t>土　田</t>
  </si>
  <si>
    <t>増　田</t>
  </si>
  <si>
    <t>髙　田</t>
  </si>
  <si>
    <t>矢　野</t>
  </si>
  <si>
    <t>中　川</t>
  </si>
  <si>
    <t>山　本</t>
  </si>
  <si>
    <t>石　井</t>
  </si>
  <si>
    <t>神　髙</t>
  </si>
  <si>
    <t>田　中</t>
  </si>
  <si>
    <t>男子シングルス</t>
    <rPh sb="0" eb="2">
      <t>ダンシ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</si>
  <si>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</si>
  <si>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</si>
  <si>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試合得点</t>
    <rPh sb="0" eb="4">
      <t>シアイトクテン</t>
    </rPh>
    <phoneticPr fontId="2"/>
  </si>
  <si>
    <t>順位</t>
    <rPh sb="0" eb="2">
      <t>ジュンイ</t>
    </rPh>
    <phoneticPr fontId="2"/>
  </si>
  <si>
    <t>－</t>
  </si>
  <si>
    <t>女子シングルス</t>
    <rPh sb="0" eb="2">
      <t>ジョシ</t>
    </rPh>
    <phoneticPr fontId="2"/>
  </si>
  <si>
    <t>尽誠</t>
    <rPh sb="0" eb="2">
      <t>ジンセイ</t>
    </rPh>
    <phoneticPr fontId="2"/>
  </si>
  <si>
    <t>２位</t>
    <rPh sb="1" eb="2">
      <t>イ</t>
    </rPh>
    <phoneticPr fontId="2"/>
  </si>
  <si>
    <t>４位</t>
    <rPh sb="1" eb="2">
      <t>イ</t>
    </rPh>
    <phoneticPr fontId="2"/>
  </si>
  <si>
    <t>高松商</t>
    <rPh sb="0" eb="3">
      <t>タカマツショウ</t>
    </rPh>
    <phoneticPr fontId="2"/>
  </si>
  <si>
    <t>丸　山</t>
  </si>
  <si>
    <t>高　橋</t>
  </si>
  <si>
    <t>瀬　谷</t>
  </si>
  <si>
    <t>高桜井</t>
  </si>
  <si>
    <t>坂　出</t>
  </si>
  <si>
    <t>喜多川</t>
  </si>
  <si>
    <t>高松一</t>
  </si>
  <si>
    <t>廣　岡</t>
  </si>
  <si>
    <t>中　西</t>
  </si>
  <si>
    <t>藤　澤</t>
  </si>
  <si>
    <t>久　米</t>
  </si>
  <si>
    <t>髙　木</t>
  </si>
  <si>
    <t>観音寺中</t>
  </si>
  <si>
    <t>平　田</t>
  </si>
  <si>
    <t>森　永</t>
  </si>
  <si>
    <t>大　平</t>
  </si>
  <si>
    <t>豊中中</t>
  </si>
  <si>
    <t>西　村</t>
  </si>
  <si>
    <t>　林</t>
  </si>
  <si>
    <t>東　川</t>
  </si>
  <si>
    <t>鈴　木</t>
  </si>
  <si>
    <t>稲　崎</t>
  </si>
  <si>
    <t>瀬　戸</t>
  </si>
  <si>
    <t>中　條</t>
  </si>
  <si>
    <t>高　尾</t>
  </si>
  <si>
    <t>JFジュニア</t>
  </si>
  <si>
    <t>大　江</t>
  </si>
  <si>
    <t>四　方</t>
  </si>
  <si>
    <t>松　野</t>
  </si>
  <si>
    <t>笠　井</t>
  </si>
  <si>
    <t>福　﨑</t>
  </si>
  <si>
    <t>伊田屋</t>
  </si>
  <si>
    <t>小　西</t>
  </si>
  <si>
    <t>福　山</t>
  </si>
  <si>
    <t>真　鍋</t>
  </si>
  <si>
    <t>高　瀬</t>
  </si>
  <si>
    <t>小　峰</t>
  </si>
  <si>
    <t>岩　佐</t>
  </si>
  <si>
    <t>大　空</t>
  </si>
  <si>
    <t>　岡</t>
  </si>
  <si>
    <t>植　村</t>
  </si>
  <si>
    <t>川　村</t>
  </si>
  <si>
    <t>糸　瀬</t>
  </si>
  <si>
    <t>野　溝</t>
  </si>
  <si>
    <t>　廻</t>
  </si>
  <si>
    <t>中　山</t>
  </si>
  <si>
    <t>野　村</t>
  </si>
  <si>
    <t>造　酒</t>
  </si>
  <si>
    <t>横　手</t>
  </si>
  <si>
    <t>三　島</t>
  </si>
  <si>
    <t>近　藤</t>
  </si>
  <si>
    <t>田　渕</t>
  </si>
  <si>
    <t>佐　藤</t>
  </si>
  <si>
    <t>品　川</t>
  </si>
  <si>
    <t>第78回　東京卓球選手権大会県予選会　兼　第65回　大阪国際招待卓球選手権大会(ジュニアの部)</t>
  </si>
  <si>
    <t>塩　田</t>
  </si>
  <si>
    <t>西　岡</t>
  </si>
  <si>
    <t>堀　川</t>
  </si>
  <si>
    <t>黒　木</t>
  </si>
  <si>
    <t>遠　藤</t>
  </si>
  <si>
    <t>細　谷</t>
  </si>
  <si>
    <t>木　村</t>
  </si>
  <si>
    <t>三　輪</t>
  </si>
  <si>
    <t>直　江</t>
  </si>
  <si>
    <t>寺　竹</t>
  </si>
  <si>
    <t>生　島</t>
  </si>
  <si>
    <t>望　月</t>
  </si>
  <si>
    <t>濱　中</t>
  </si>
  <si>
    <t>津　田</t>
  </si>
  <si>
    <t>植　松</t>
  </si>
  <si>
    <t>間　嶋</t>
  </si>
  <si>
    <t>山　﨑</t>
  </si>
  <si>
    <t>畠　山</t>
  </si>
  <si>
    <t>片　桐</t>
  </si>
  <si>
    <t>笠　原</t>
  </si>
  <si>
    <t>正　木</t>
  </si>
  <si>
    <t>桑　﨑</t>
  </si>
  <si>
    <t>香　取</t>
  </si>
  <si>
    <t>第78回　東京卓球選手権大会県予選会　兼　第65回　大阪国際招待卓球選手権大会(ジュニアの部)</t>
    <phoneticPr fontId="2"/>
  </si>
  <si>
    <t>期日：令和7年8月22日(金)</t>
    <rPh sb="13" eb="14">
      <t>キン</t>
    </rPh>
    <phoneticPr fontId="2"/>
  </si>
  <si>
    <t>期日：令和7年8月22日(金)</t>
    <phoneticPr fontId="2"/>
  </si>
  <si>
    <t>第78回　東京卓球選手権大会県予選会　兼
第65回　大阪国際招待卓球選手権大会県予選会(ジュニアの部)</t>
    <rPh sb="39" eb="43">
      <t>ケンヨセンカイ</t>
    </rPh>
    <phoneticPr fontId="2"/>
  </si>
  <si>
    <t>予選リーグ</t>
    <rPh sb="0" eb="2">
      <t>ヨセン</t>
    </rPh>
    <phoneticPr fontId="2"/>
  </si>
  <si>
    <t>Ａブロック</t>
    <phoneticPr fontId="2"/>
  </si>
  <si>
    <t>Ｂブロック</t>
    <phoneticPr fontId="2"/>
  </si>
  <si>
    <t>決勝戦</t>
    <rPh sb="0" eb="3">
      <t>ケッショウセン</t>
    </rPh>
    <phoneticPr fontId="2"/>
  </si>
  <si>
    <t>Ａ１</t>
    <phoneticPr fontId="2"/>
  </si>
  <si>
    <t>Ｂ１</t>
    <phoneticPr fontId="2"/>
  </si>
  <si>
    <t>順位リーグ</t>
    <rPh sb="0" eb="2">
      <t>ジュンイ</t>
    </rPh>
    <phoneticPr fontId="2"/>
  </si>
  <si>
    <t>Ａ２</t>
    <phoneticPr fontId="2"/>
  </si>
  <si>
    <t>Ｂ２</t>
    <phoneticPr fontId="2"/>
  </si>
  <si>
    <t>Ａ３</t>
    <phoneticPr fontId="2"/>
  </si>
  <si>
    <t>Ｂ３</t>
    <phoneticPr fontId="2"/>
  </si>
  <si>
    <t>７位決定戦</t>
    <rPh sb="1" eb="2">
      <t>イ</t>
    </rPh>
    <rPh sb="2" eb="5">
      <t>ケッテイセン</t>
    </rPh>
    <phoneticPr fontId="2"/>
  </si>
  <si>
    <t>Ａ４</t>
    <phoneticPr fontId="2"/>
  </si>
  <si>
    <t>Ｂ４</t>
    <phoneticPr fontId="2"/>
  </si>
  <si>
    <t>１位</t>
    <rPh sb="1" eb="2">
      <t>イ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</si>
  <si>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</si>
  <si>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</si>
  <si>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３位</t>
    <rPh sb="1" eb="2">
      <t>イ</t>
    </rPh>
    <phoneticPr fontId="2"/>
  </si>
  <si>
    <t>ＴＯＫＹＯ　ＯＰＥＮ　２０２６　第７８回東京卓球選手権大会</t>
    <rPh sb="16" eb="17">
      <t>ダイ</t>
    </rPh>
    <rPh sb="19" eb="20">
      <t>カイ</t>
    </rPh>
    <rPh sb="20" eb="29">
      <t>トウキョウタッキュウセンシュケンタイカイ</t>
    </rPh>
    <phoneticPr fontId="2"/>
  </si>
  <si>
    <t>５位</t>
    <rPh sb="1" eb="2">
      <t>イ</t>
    </rPh>
    <phoneticPr fontId="2"/>
  </si>
  <si>
    <t>期日；２０２６年３月１７日（火）～１８日（水）</t>
    <rPh sb="0" eb="2">
      <t>キジツ</t>
    </rPh>
    <rPh sb="7" eb="8">
      <t>ネン</t>
    </rPh>
    <rPh sb="9" eb="10">
      <t>ガツ</t>
    </rPh>
    <rPh sb="12" eb="13">
      <t>ニチ</t>
    </rPh>
    <rPh sb="14" eb="15">
      <t>ヒ</t>
    </rPh>
    <rPh sb="19" eb="20">
      <t>ニチ</t>
    </rPh>
    <rPh sb="21" eb="22">
      <t>スイ</t>
    </rPh>
    <phoneticPr fontId="2"/>
  </si>
  <si>
    <t>会場：京王アリーナＴＯＫＹＯ（武蔵野の森スポーツプラザ）</t>
    <rPh sb="0" eb="2">
      <t>カイジョウ</t>
    </rPh>
    <rPh sb="3" eb="5">
      <t>ケイオウ</t>
    </rPh>
    <rPh sb="15" eb="18">
      <t>ムサシノ</t>
    </rPh>
    <rPh sb="19" eb="20">
      <t>モリ</t>
    </rPh>
    <phoneticPr fontId="2"/>
  </si>
  <si>
    <t>６位</t>
    <rPh sb="1" eb="2">
      <t>イ</t>
    </rPh>
    <phoneticPr fontId="2"/>
  </si>
  <si>
    <t>第６５回大阪国際招待卓球選手権大会（全国オープン）</t>
    <rPh sb="0" eb="1">
      <t>ダイ</t>
    </rPh>
    <rPh sb="3" eb="4">
      <t>カイ</t>
    </rPh>
    <rPh sb="4" eb="6">
      <t>オオサカ</t>
    </rPh>
    <rPh sb="6" eb="10">
      <t>コクサイショウタイ</t>
    </rPh>
    <rPh sb="10" eb="17">
      <t>タッキュウセンシュケンタイカイ</t>
    </rPh>
    <rPh sb="18" eb="20">
      <t>ゼンコク</t>
    </rPh>
    <phoneticPr fontId="2"/>
  </si>
  <si>
    <t>期日；２０２６年２月１３日（金）～１５日（日）</t>
    <rPh sb="0" eb="2">
      <t>キジツ</t>
    </rPh>
    <rPh sb="7" eb="8">
      <t>ネン</t>
    </rPh>
    <rPh sb="9" eb="10">
      <t>ガツ</t>
    </rPh>
    <rPh sb="12" eb="13">
      <t>ニチ</t>
    </rPh>
    <rPh sb="14" eb="15">
      <t>キン</t>
    </rPh>
    <rPh sb="19" eb="20">
      <t>ニチ</t>
    </rPh>
    <rPh sb="21" eb="22">
      <t>ニチ</t>
    </rPh>
    <phoneticPr fontId="2"/>
  </si>
  <si>
    <t>７位</t>
    <rPh sb="1" eb="2">
      <t>イ</t>
    </rPh>
    <phoneticPr fontId="2"/>
  </si>
  <si>
    <t>　　　明治スポーツプラザ（大阪市立浪速スポーツセンター）</t>
    <rPh sb="3" eb="5">
      <t>メイジ</t>
    </rPh>
    <rPh sb="13" eb="16">
      <t>オオサカシ</t>
    </rPh>
    <rPh sb="16" eb="17">
      <t>リツ</t>
    </rPh>
    <rPh sb="17" eb="19">
      <t>ナニワ</t>
    </rPh>
    <phoneticPr fontId="2"/>
  </si>
  <si>
    <t>８位</t>
    <rPh sb="1" eb="2">
      <t>イ</t>
    </rPh>
    <phoneticPr fontId="2"/>
  </si>
  <si>
    <t>女子シングルス</t>
    <phoneticPr fontId="2"/>
  </si>
  <si>
    <t>（東京：代表３名、大阪：代表４名（予定））</t>
    <rPh sb="1" eb="3">
      <t>トウキョウ</t>
    </rPh>
    <rPh sb="4" eb="6">
      <t>ダイヒョウ</t>
    </rPh>
    <rPh sb="7" eb="8">
      <t>メイ</t>
    </rPh>
    <rPh sb="9" eb="11">
      <t>オオサカ</t>
    </rPh>
    <rPh sb="12" eb="14">
      <t>ダイヒョウ</t>
    </rPh>
    <rPh sb="15" eb="16">
      <t>メイ</t>
    </rPh>
    <rPh sb="17" eb="19">
      <t>ヨテイ</t>
    </rPh>
    <phoneticPr fontId="2"/>
  </si>
  <si>
    <t>山村</t>
    <rPh sb="0" eb="2">
      <t>ヤマムラ</t>
    </rPh>
    <phoneticPr fontId="2"/>
  </si>
  <si>
    <t>中川</t>
    <rPh sb="0" eb="2">
      <t>ナカガワ</t>
    </rPh>
    <phoneticPr fontId="2"/>
  </si>
  <si>
    <t>中嶋</t>
    <rPh sb="0" eb="2">
      <t>ナカジマ</t>
    </rPh>
    <phoneticPr fontId="2"/>
  </si>
  <si>
    <t>宮﨑</t>
    <rPh sb="0" eb="2">
      <t>ミヤザキ</t>
    </rPh>
    <phoneticPr fontId="2"/>
  </si>
  <si>
    <t>柴田</t>
    <rPh sb="0" eb="2">
      <t>シバタ</t>
    </rPh>
    <phoneticPr fontId="2"/>
  </si>
  <si>
    <t>高尾</t>
    <rPh sb="0" eb="2">
      <t>タカオ</t>
    </rPh>
    <phoneticPr fontId="2"/>
  </si>
  <si>
    <t>川島</t>
    <rPh sb="0" eb="2">
      <t>カワシマ</t>
    </rPh>
    <phoneticPr fontId="2"/>
  </si>
  <si>
    <t>大恵</t>
    <rPh sb="0" eb="2">
      <t>オオエ</t>
    </rPh>
    <phoneticPr fontId="2"/>
  </si>
  <si>
    <t>武田</t>
    <rPh sb="0" eb="2">
      <t>タケダ</t>
    </rPh>
    <phoneticPr fontId="2"/>
  </si>
  <si>
    <t>山　村</t>
    <rPh sb="0" eb="1">
      <t>ヤマ</t>
    </rPh>
    <rPh sb="2" eb="3">
      <t>ムラ</t>
    </rPh>
    <phoneticPr fontId="2"/>
  </si>
  <si>
    <t>武　田</t>
    <rPh sb="0" eb="1">
      <t>ブ</t>
    </rPh>
    <rPh sb="2" eb="3">
      <t>タ</t>
    </rPh>
    <phoneticPr fontId="2"/>
  </si>
  <si>
    <t>杢村</t>
    <rPh sb="0" eb="2">
      <t>モクムラ</t>
    </rPh>
    <phoneticPr fontId="2"/>
  </si>
  <si>
    <t>藤本</t>
    <rPh sb="0" eb="2">
      <t>フジモト</t>
    </rPh>
    <phoneticPr fontId="2"/>
  </si>
  <si>
    <t>香取</t>
    <rPh sb="0" eb="2">
      <t>カトリ</t>
    </rPh>
    <phoneticPr fontId="2"/>
  </si>
  <si>
    <t>香　取</t>
    <rPh sb="0" eb="1">
      <t>カ</t>
    </rPh>
    <rPh sb="2" eb="3">
      <t>トリ</t>
    </rPh>
    <phoneticPr fontId="2"/>
  </si>
  <si>
    <t>宮　﨑</t>
    <rPh sb="0" eb="1">
      <t>ミヤ</t>
    </rPh>
    <rPh sb="2" eb="3">
      <t>ザキ</t>
    </rPh>
    <phoneticPr fontId="2"/>
  </si>
  <si>
    <t>藤　本</t>
    <rPh sb="0" eb="1">
      <t>フジ</t>
    </rPh>
    <rPh sb="2" eb="3">
      <t>ホン</t>
    </rPh>
    <phoneticPr fontId="2"/>
  </si>
  <si>
    <t>中　嶋</t>
    <rPh sb="0" eb="1">
      <t>ナカ</t>
    </rPh>
    <rPh sb="2" eb="3">
      <t>シマ</t>
    </rPh>
    <phoneticPr fontId="2"/>
  </si>
  <si>
    <t>柴　田</t>
    <rPh sb="0" eb="1">
      <t>シバ</t>
    </rPh>
    <rPh sb="2" eb="3">
      <t>タ</t>
    </rPh>
    <phoneticPr fontId="2"/>
  </si>
  <si>
    <t>中　川</t>
    <rPh sb="0" eb="1">
      <t>ナカ</t>
    </rPh>
    <rPh sb="2" eb="3">
      <t>カワ</t>
    </rPh>
    <phoneticPr fontId="2"/>
  </si>
  <si>
    <t>杢　村</t>
    <rPh sb="0" eb="1">
      <t>モク</t>
    </rPh>
    <rPh sb="2" eb="3">
      <t>ムラ</t>
    </rPh>
    <phoneticPr fontId="2"/>
  </si>
  <si>
    <t>大　恵</t>
    <rPh sb="0" eb="1">
      <t>ダイ</t>
    </rPh>
    <rPh sb="2" eb="3">
      <t>メグミ</t>
    </rPh>
    <phoneticPr fontId="2"/>
  </si>
  <si>
    <t>高　尾</t>
    <rPh sb="0" eb="1">
      <t>タカ</t>
    </rPh>
    <rPh sb="2" eb="3">
      <t>オ</t>
    </rPh>
    <phoneticPr fontId="2"/>
  </si>
  <si>
    <t>川　島</t>
    <rPh sb="0" eb="1">
      <t>カワ</t>
    </rPh>
    <rPh sb="2" eb="3">
      <t>シマ</t>
    </rPh>
    <phoneticPr fontId="2"/>
  </si>
  <si>
    <t>村　上</t>
    <rPh sb="0" eb="1">
      <t>ムラ</t>
    </rPh>
    <rPh sb="2" eb="3">
      <t>ウエ</t>
    </rPh>
    <phoneticPr fontId="2"/>
  </si>
  <si>
    <t>四　方</t>
    <rPh sb="0" eb="1">
      <t>ヨン</t>
    </rPh>
    <rPh sb="2" eb="3">
      <t>カタ</t>
    </rPh>
    <phoneticPr fontId="2"/>
  </si>
  <si>
    <t>藤　田</t>
    <rPh sb="0" eb="1">
      <t>フジ</t>
    </rPh>
    <rPh sb="2" eb="3">
      <t>タ</t>
    </rPh>
    <phoneticPr fontId="2"/>
  </si>
  <si>
    <t>村上</t>
    <rPh sb="0" eb="2">
      <t>ムラカミ</t>
    </rPh>
    <phoneticPr fontId="2"/>
  </si>
  <si>
    <t>JFジュニア</t>
    <phoneticPr fontId="2"/>
  </si>
  <si>
    <t>ヴィスポ</t>
    <phoneticPr fontId="2"/>
  </si>
  <si>
    <t>藤田</t>
    <rPh sb="0" eb="2">
      <t>フジタ</t>
    </rPh>
    <phoneticPr fontId="2"/>
  </si>
  <si>
    <t>四方</t>
    <rPh sb="0" eb="2">
      <t>シカタ</t>
    </rPh>
    <phoneticPr fontId="2"/>
  </si>
  <si>
    <t>高中央</t>
    <rPh sb="0" eb="3">
      <t>タカチュウオウ</t>
    </rPh>
    <phoneticPr fontId="2"/>
  </si>
  <si>
    <t>会場：エディオンアリーナ大阪（大阪府立体育会館）</t>
    <rPh sb="0" eb="2">
      <t>カイジョウ</t>
    </rPh>
    <rPh sb="12" eb="14">
      <t>オオサカ</t>
    </rPh>
    <rPh sb="15" eb="17">
      <t>オオサカ</t>
    </rPh>
    <rPh sb="17" eb="23">
      <t>フリツタイイクカイカン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</si>
</sst>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2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Bookman Old Style"/>
      <family val="1"/>
    </font>
    <font>
      <sz val="16"/>
      <name val="HG丸ｺﾞｼｯｸM-PRO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14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sz val="11"/>
      <name val="Arial"/>
      <family val="2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 diagonalDown="1">
      <left style="medium">
        <color indexed="64"/>
      </left>
      <right/>
      <top/>
      <bottom/>
      <diagonal style="thin">
        <color indexed="8"/>
      </diagonal>
    </border>
    <border diagonalDown="1">
      <left/>
      <right/>
      <top/>
      <bottom/>
      <diagonal style="thin">
        <color indexed="8"/>
      </diagonal>
    </border>
    <border diagonalDown="1">
      <left/>
      <right style="thin">
        <color indexed="8"/>
      </right>
      <top/>
      <bottom/>
      <diagonal style="thin">
        <color indexed="8"/>
      </diagonal>
    </border>
    <border>
      <left style="thin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8"/>
      </bottom>
      <diagonal style="thin">
        <color indexed="8"/>
      </diagonal>
    </border>
    <border diagonalDown="1">
      <left/>
      <right/>
      <top/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/>
      <top/>
      <bottom/>
      <diagonal style="thin">
        <color indexed="8"/>
      </diagonal>
    </border>
    <border>
      <left style="hair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 diagonalDown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Down="1">
      <left/>
      <right/>
      <top/>
      <bottom style="medium">
        <color indexed="64"/>
      </bottom>
      <diagonal style="thin">
        <color indexed="8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n">
        <color indexed="8"/>
      </left>
      <right/>
      <top/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4" fillId="0" borderId="0"/>
  </cellStyleXfs>
  <cellXfs count="367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center" shrinkToFit="1"/>
    </xf>
    <xf numFmtId="0" fontId="5" fillId="0" borderId="34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18" fillId="0" borderId="36" xfId="1" applyFont="1" applyBorder="1" applyAlignment="1">
      <alignment vertical="center"/>
    </xf>
    <xf numFmtId="0" fontId="18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 shrinkToFit="1"/>
    </xf>
    <xf numFmtId="0" fontId="21" fillId="0" borderId="39" xfId="1" applyFont="1" applyBorder="1" applyAlignment="1">
      <alignment horizontal="center" vertical="center" shrinkToFit="1"/>
    </xf>
    <xf numFmtId="0" fontId="18" fillId="0" borderId="40" xfId="1" applyFont="1" applyBorder="1" applyAlignment="1">
      <alignment vertical="center"/>
    </xf>
    <xf numFmtId="0" fontId="20" fillId="0" borderId="44" xfId="1" applyFont="1" applyBorder="1" applyAlignment="1">
      <alignment horizontal="center" vertical="center" shrinkToFit="1"/>
    </xf>
    <xf numFmtId="0" fontId="21" fillId="0" borderId="44" xfId="1" applyFont="1" applyBorder="1" applyAlignment="1">
      <alignment horizontal="center" vertical="center" shrinkToFit="1"/>
    </xf>
    <xf numFmtId="0" fontId="20" fillId="0" borderId="54" xfId="1" applyFont="1" applyBorder="1" applyAlignment="1">
      <alignment horizontal="center" vertical="center" shrinkToFit="1"/>
    </xf>
    <xf numFmtId="0" fontId="21" fillId="0" borderId="54" xfId="1" applyFont="1" applyBorder="1" applyAlignment="1">
      <alignment horizontal="center" vertical="center" shrinkToFit="1"/>
    </xf>
    <xf numFmtId="0" fontId="20" fillId="0" borderId="56" xfId="1" applyFont="1" applyBorder="1" applyAlignment="1">
      <alignment horizontal="center" vertical="center" shrinkToFit="1"/>
    </xf>
    <xf numFmtId="0" fontId="21" fillId="0" borderId="56" xfId="1" applyFont="1" applyBorder="1" applyAlignment="1">
      <alignment horizontal="center" vertical="center" shrinkToFit="1"/>
    </xf>
    <xf numFmtId="0" fontId="20" fillId="0" borderId="60" xfId="1" applyFont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0" fontId="20" fillId="0" borderId="62" xfId="1" applyFont="1" applyBorder="1" applyAlignment="1">
      <alignment horizontal="center" vertical="center" shrinkToFit="1"/>
    </xf>
    <xf numFmtId="0" fontId="18" fillId="0" borderId="63" xfId="1" applyFont="1" applyBorder="1" applyAlignment="1">
      <alignment vertical="center"/>
    </xf>
    <xf numFmtId="0" fontId="5" fillId="0" borderId="66" xfId="1" applyFont="1" applyBorder="1" applyAlignment="1">
      <alignment horizontal="center" vertical="center"/>
    </xf>
    <xf numFmtId="0" fontId="20" fillId="0" borderId="61" xfId="1" applyFont="1" applyBorder="1" applyAlignment="1">
      <alignment horizontal="center" vertical="center" shrinkToFit="1"/>
    </xf>
    <xf numFmtId="0" fontId="18" fillId="0" borderId="67" xfId="1" applyFont="1" applyBorder="1" applyAlignment="1">
      <alignment vertical="center"/>
    </xf>
    <xf numFmtId="0" fontId="5" fillId="0" borderId="68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 shrinkToFit="1"/>
    </xf>
    <xf numFmtId="0" fontId="20" fillId="0" borderId="72" xfId="1" applyFont="1" applyBorder="1" applyAlignment="1">
      <alignment horizontal="center" vertical="center" shrinkToFit="1"/>
    </xf>
    <xf numFmtId="0" fontId="20" fillId="0" borderId="78" xfId="1" applyFont="1" applyBorder="1" applyAlignment="1">
      <alignment horizontal="center" vertical="center" shrinkToFit="1"/>
    </xf>
    <xf numFmtId="0" fontId="20" fillId="0" borderId="79" xfId="1" applyFont="1" applyBorder="1" applyAlignment="1">
      <alignment horizontal="center" vertical="center" shrinkToFit="1"/>
    </xf>
    <xf numFmtId="0" fontId="20" fillId="0" borderId="84" xfId="1" applyFont="1" applyBorder="1" applyAlignment="1">
      <alignment horizontal="center" vertical="center" shrinkToFit="1"/>
    </xf>
    <xf numFmtId="0" fontId="20" fillId="0" borderId="85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/>
    </xf>
    <xf numFmtId="0" fontId="20" fillId="0" borderId="87" xfId="1" applyFont="1" applyBorder="1" applyAlignment="1">
      <alignment horizontal="center" vertical="center" shrinkToFit="1"/>
    </xf>
    <xf numFmtId="0" fontId="20" fillId="0" borderId="88" xfId="1" applyFont="1" applyBorder="1" applyAlignment="1">
      <alignment horizontal="center" vertical="center" shrinkToFit="1"/>
    </xf>
    <xf numFmtId="0" fontId="18" fillId="0" borderId="74" xfId="1" applyFont="1" applyBorder="1" applyAlignment="1">
      <alignment vertical="center"/>
    </xf>
    <xf numFmtId="0" fontId="20" fillId="0" borderId="93" xfId="1" applyFont="1" applyBorder="1" applyAlignment="1">
      <alignment horizontal="center" vertical="center" shrinkToFit="1"/>
    </xf>
    <xf numFmtId="0" fontId="21" fillId="0" borderId="94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98" xfId="1" applyFont="1" applyBorder="1" applyAlignment="1">
      <alignment horizontal="center" vertical="center" shrinkToFit="1"/>
    </xf>
    <xf numFmtId="0" fontId="21" fillId="0" borderId="99" xfId="1" applyFont="1" applyBorder="1" applyAlignment="1">
      <alignment horizontal="center" vertical="center" shrinkToFit="1"/>
    </xf>
    <xf numFmtId="0" fontId="20" fillId="0" borderId="100" xfId="1" applyFont="1" applyBorder="1" applyAlignment="1">
      <alignment horizontal="center" vertical="center" shrinkToFit="1"/>
    </xf>
    <xf numFmtId="0" fontId="26" fillId="0" borderId="0" xfId="1" applyFont="1" applyAlignment="1">
      <alignment vertical="center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vertical="center" textRotation="255" shrinkToFit="1"/>
    </xf>
    <xf numFmtId="0" fontId="9" fillId="0" borderId="0" xfId="0" applyFont="1" applyAlignment="1">
      <alignment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vertical="center" textRotation="255" shrinkToFit="1"/>
    </xf>
    <xf numFmtId="0" fontId="10" fillId="0" borderId="0" xfId="0" applyFont="1" applyAlignment="1">
      <alignment vertical="center" textRotation="255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19" fillId="0" borderId="0" xfId="1" applyFont="1" applyAlignment="1">
      <alignment vertical="center" wrapText="1" justifyLastLine="1"/>
    </xf>
    <xf numFmtId="0" fontId="5" fillId="0" borderId="110" xfId="1" applyFont="1" applyBorder="1" applyAlignment="1">
      <alignment horizontal="center" vertical="center"/>
    </xf>
    <xf numFmtId="0" fontId="20" fillId="0" borderId="111" xfId="1" applyFont="1" applyBorder="1" applyAlignment="1">
      <alignment horizontal="center" vertical="center" shrinkToFit="1"/>
    </xf>
    <xf numFmtId="0" fontId="21" fillId="0" borderId="111" xfId="1" applyFont="1" applyBorder="1" applyAlignment="1">
      <alignment horizontal="center" vertical="center" shrinkToFit="1"/>
    </xf>
    <xf numFmtId="0" fontId="18" fillId="0" borderId="112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18" fillId="0" borderId="0" xfId="1" applyFont="1" applyAlignment="1">
      <alignment vertical="top"/>
    </xf>
    <xf numFmtId="0" fontId="19" fillId="0" borderId="0" xfId="1" applyFont="1" applyAlignment="1">
      <alignment justifyLastLine="1"/>
    </xf>
    <xf numFmtId="0" fontId="5" fillId="0" borderId="11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17" fillId="0" borderId="0" xfId="1" applyFont="1" applyAlignment="1">
      <alignment vertical="center" justifyLastLine="1" shrinkToFit="1"/>
    </xf>
    <xf numFmtId="0" fontId="25" fillId="0" borderId="25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5" fillId="0" borderId="116" xfId="1" applyFont="1" applyBorder="1" applyAlignment="1">
      <alignment vertical="center"/>
    </xf>
    <xf numFmtId="0" fontId="5" fillId="0" borderId="91" xfId="1" applyFont="1" applyBorder="1" applyAlignment="1">
      <alignment vertical="center"/>
    </xf>
    <xf numFmtId="0" fontId="20" fillId="0" borderId="99" xfId="1" applyFont="1" applyBorder="1" applyAlignment="1">
      <alignment horizontal="center" vertical="center" shrinkToFit="1"/>
    </xf>
    <xf numFmtId="0" fontId="25" fillId="0" borderId="119" xfId="1" applyFont="1" applyBorder="1" applyAlignment="1">
      <alignment vertical="center"/>
    </xf>
    <xf numFmtId="0" fontId="25" fillId="0" borderId="91" xfId="1" applyFont="1" applyBorder="1" applyAlignment="1">
      <alignment vertical="center"/>
    </xf>
    <xf numFmtId="0" fontId="5" fillId="2" borderId="34" xfId="1" applyFont="1" applyFill="1" applyBorder="1" applyAlignment="1">
      <alignment horizontal="center" vertical="center"/>
    </xf>
    <xf numFmtId="0" fontId="20" fillId="2" borderId="35" xfId="1" applyFont="1" applyFill="1" applyBorder="1" applyAlignment="1">
      <alignment horizontal="center" vertical="center" shrinkToFit="1"/>
    </xf>
    <xf numFmtId="0" fontId="21" fillId="2" borderId="35" xfId="1" applyFont="1" applyFill="1" applyBorder="1" applyAlignment="1">
      <alignment horizontal="center" vertical="center" shrinkToFit="1"/>
    </xf>
    <xf numFmtId="0" fontId="18" fillId="2" borderId="37" xfId="1" applyFont="1" applyFill="1" applyBorder="1" applyAlignment="1">
      <alignment vertical="center"/>
    </xf>
    <xf numFmtId="0" fontId="20" fillId="2" borderId="44" xfId="1" applyFont="1" applyFill="1" applyBorder="1" applyAlignment="1">
      <alignment horizontal="center" vertical="center" shrinkToFit="1"/>
    </xf>
    <xf numFmtId="0" fontId="21" fillId="2" borderId="44" xfId="1" applyFont="1" applyFill="1" applyBorder="1" applyAlignment="1">
      <alignment horizontal="center" vertical="center" shrinkToFit="1"/>
    </xf>
    <xf numFmtId="0" fontId="20" fillId="2" borderId="56" xfId="1" applyFont="1" applyFill="1" applyBorder="1" applyAlignment="1">
      <alignment horizontal="center" vertical="center" shrinkToFit="1"/>
    </xf>
    <xf numFmtId="0" fontId="21" fillId="2" borderId="56" xfId="1" applyFont="1" applyFill="1" applyBorder="1" applyAlignment="1">
      <alignment horizontal="center" vertical="center" shrinkToFit="1"/>
    </xf>
    <xf numFmtId="0" fontId="5" fillId="2" borderId="68" xfId="1" applyFont="1" applyFill="1" applyBorder="1" applyAlignment="1">
      <alignment horizontal="center" vertical="center"/>
    </xf>
    <xf numFmtId="0" fontId="20" fillId="2" borderId="54" xfId="1" applyFont="1" applyFill="1" applyBorder="1" applyAlignment="1">
      <alignment horizontal="center" vertical="center" shrinkToFit="1"/>
    </xf>
    <xf numFmtId="0" fontId="21" fillId="2" borderId="54" xfId="1" applyFont="1" applyFill="1" applyBorder="1" applyAlignment="1">
      <alignment horizontal="center" vertical="center" shrinkToFit="1"/>
    </xf>
    <xf numFmtId="0" fontId="20" fillId="2" borderId="60" xfId="1" applyFont="1" applyFill="1" applyBorder="1" applyAlignment="1">
      <alignment horizontal="center" vertical="center" shrinkToFit="1"/>
    </xf>
    <xf numFmtId="0" fontId="21" fillId="2" borderId="61" xfId="1" applyFont="1" applyFill="1" applyBorder="1" applyAlignment="1">
      <alignment horizontal="center" vertical="center" shrinkToFit="1"/>
    </xf>
    <xf numFmtId="0" fontId="20" fillId="2" borderId="62" xfId="1" applyFont="1" applyFill="1" applyBorder="1" applyAlignment="1">
      <alignment horizontal="center" vertical="center" shrinkToFit="1"/>
    </xf>
    <xf numFmtId="0" fontId="18" fillId="2" borderId="63" xfId="1" applyFont="1" applyFill="1" applyBorder="1" applyAlignment="1">
      <alignment vertical="center"/>
    </xf>
    <xf numFmtId="0" fontId="20" fillId="2" borderId="71" xfId="1" applyFont="1" applyFill="1" applyBorder="1" applyAlignment="1">
      <alignment horizontal="center" vertical="center" shrinkToFit="1"/>
    </xf>
    <xf numFmtId="0" fontId="20" fillId="2" borderId="72" xfId="1" applyFont="1" applyFill="1" applyBorder="1" applyAlignment="1">
      <alignment horizontal="center" vertical="center" shrinkToFit="1"/>
    </xf>
    <xf numFmtId="0" fontId="20" fillId="2" borderId="84" xfId="1" applyFont="1" applyFill="1" applyBorder="1" applyAlignment="1">
      <alignment horizontal="center" vertical="center" shrinkToFit="1"/>
    </xf>
    <xf numFmtId="0" fontId="20" fillId="2" borderId="85" xfId="1" applyFont="1" applyFill="1" applyBorder="1" applyAlignment="1">
      <alignment horizontal="center" vertical="center" shrinkToFit="1"/>
    </xf>
    <xf numFmtId="0" fontId="20" fillId="2" borderId="87" xfId="1" applyFont="1" applyFill="1" applyBorder="1" applyAlignment="1">
      <alignment horizontal="center" vertical="center" shrinkToFit="1"/>
    </xf>
    <xf numFmtId="0" fontId="20" fillId="2" borderId="88" xfId="1" applyFont="1" applyFill="1" applyBorder="1" applyAlignment="1">
      <alignment horizontal="center" vertical="center" shrinkToFit="1"/>
    </xf>
    <xf numFmtId="0" fontId="18" fillId="2" borderId="74" xfId="1" applyFont="1" applyFill="1" applyBorder="1" applyAlignment="1">
      <alignment vertical="center"/>
    </xf>
    <xf numFmtId="0" fontId="20" fillId="2" borderId="98" xfId="1" applyFont="1" applyFill="1" applyBorder="1" applyAlignment="1">
      <alignment horizontal="center" vertical="center" shrinkToFit="1"/>
    </xf>
    <xf numFmtId="0" fontId="21" fillId="2" borderId="99" xfId="1" applyFont="1" applyFill="1" applyBorder="1" applyAlignment="1">
      <alignment horizontal="center" vertical="center" shrinkToFit="1"/>
    </xf>
    <xf numFmtId="0" fontId="20" fillId="2" borderId="100" xfId="1" applyFont="1" applyFill="1" applyBorder="1" applyAlignment="1">
      <alignment horizontal="center" vertical="center" shrinkToFit="1"/>
    </xf>
    <xf numFmtId="0" fontId="7" fillId="0" borderId="123" xfId="1" applyFont="1" applyBorder="1" applyAlignment="1">
      <alignment horizontal="center" vertical="center"/>
    </xf>
    <xf numFmtId="0" fontId="7" fillId="0" borderId="126" xfId="1" applyFont="1" applyBorder="1" applyAlignment="1">
      <alignment horizontal="center" vertical="center"/>
    </xf>
    <xf numFmtId="0" fontId="28" fillId="0" borderId="6" xfId="1" applyFont="1" applyBorder="1" applyAlignment="1">
      <alignment vertical="center"/>
    </xf>
    <xf numFmtId="0" fontId="5" fillId="0" borderId="126" xfId="1" applyFont="1" applyBorder="1" applyAlignment="1">
      <alignment vertical="center"/>
    </xf>
    <xf numFmtId="0" fontId="28" fillId="0" borderId="12" xfId="1" applyFont="1" applyBorder="1" applyAlignment="1">
      <alignment vertical="center"/>
    </xf>
    <xf numFmtId="0" fontId="28" fillId="0" borderId="13" xfId="1" applyFont="1" applyBorder="1" applyAlignment="1">
      <alignment vertical="center"/>
    </xf>
    <xf numFmtId="0" fontId="28" fillId="0" borderId="113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114" xfId="1" applyFont="1" applyBorder="1" applyAlignment="1">
      <alignment vertical="center"/>
    </xf>
    <xf numFmtId="0" fontId="28" fillId="0" borderId="43" xfId="1" applyFont="1" applyBorder="1" applyAlignment="1">
      <alignment vertical="center"/>
    </xf>
    <xf numFmtId="0" fontId="28" fillId="0" borderId="116" xfId="1" applyFont="1" applyBorder="1" applyAlignment="1">
      <alignment vertical="center"/>
    </xf>
    <xf numFmtId="0" fontId="28" fillId="0" borderId="91" xfId="1" applyFont="1" applyBorder="1" applyAlignment="1">
      <alignment vertical="center"/>
    </xf>
    <xf numFmtId="0" fontId="28" fillId="0" borderId="120" xfId="1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0" fontId="28" fillId="0" borderId="130" xfId="1" applyFont="1" applyBorder="1" applyAlignment="1">
      <alignment vertical="center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2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20" fillId="3" borderId="61" xfId="1" applyFont="1" applyFill="1" applyBorder="1" applyAlignment="1">
      <alignment horizontal="center" vertical="center" shrinkToFit="1"/>
    </xf>
    <xf numFmtId="0" fontId="21" fillId="3" borderId="61" xfId="1" applyFont="1" applyFill="1" applyBorder="1" applyAlignment="1">
      <alignment horizontal="center" vertical="center" shrinkToFit="1"/>
    </xf>
    <xf numFmtId="0" fontId="18" fillId="3" borderId="67" xfId="1" applyFont="1" applyFill="1" applyBorder="1" applyAlignment="1">
      <alignment vertical="center"/>
    </xf>
    <xf numFmtId="0" fontId="5" fillId="3" borderId="6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 shrinkToFit="1"/>
    </xf>
    <xf numFmtId="0" fontId="21" fillId="3" borderId="35" xfId="1" applyFont="1" applyFill="1" applyBorder="1" applyAlignment="1">
      <alignment horizontal="center" vertical="center" shrinkToFit="1"/>
    </xf>
    <xf numFmtId="0" fontId="18" fillId="3" borderId="37" xfId="1" applyFont="1" applyFill="1" applyBorder="1" applyAlignment="1">
      <alignment vertical="center"/>
    </xf>
    <xf numFmtId="0" fontId="20" fillId="3" borderId="44" xfId="1" applyFont="1" applyFill="1" applyBorder="1" applyAlignment="1">
      <alignment horizontal="center" vertical="center" shrinkToFit="1"/>
    </xf>
    <xf numFmtId="0" fontId="21" fillId="3" borderId="44" xfId="1" applyFont="1" applyFill="1" applyBorder="1" applyAlignment="1">
      <alignment horizontal="center" vertical="center" shrinkToFit="1"/>
    </xf>
    <xf numFmtId="0" fontId="20" fillId="3" borderId="54" xfId="1" applyFont="1" applyFill="1" applyBorder="1" applyAlignment="1">
      <alignment horizontal="center" vertical="center" shrinkToFit="1"/>
    </xf>
    <xf numFmtId="0" fontId="21" fillId="3" borderId="54" xfId="1" applyFont="1" applyFill="1" applyBorder="1" applyAlignment="1">
      <alignment horizontal="center" vertical="center" shrinkToFit="1"/>
    </xf>
    <xf numFmtId="0" fontId="20" fillId="3" borderId="60" xfId="1" applyFont="1" applyFill="1" applyBorder="1" applyAlignment="1">
      <alignment horizontal="center" vertical="center" shrinkToFit="1"/>
    </xf>
    <xf numFmtId="0" fontId="20" fillId="3" borderId="62" xfId="1" applyFont="1" applyFill="1" applyBorder="1" applyAlignment="1">
      <alignment horizontal="center" vertical="center" shrinkToFit="1"/>
    </xf>
    <xf numFmtId="0" fontId="5" fillId="3" borderId="34" xfId="1" applyFont="1" applyFill="1" applyBorder="1" applyAlignment="1">
      <alignment horizontal="center" vertical="center"/>
    </xf>
    <xf numFmtId="0" fontId="20" fillId="3" borderId="71" xfId="1" applyFont="1" applyFill="1" applyBorder="1" applyAlignment="1">
      <alignment horizontal="center" vertical="center" shrinkToFit="1"/>
    </xf>
    <xf numFmtId="0" fontId="20" fillId="3" borderId="72" xfId="1" applyFont="1" applyFill="1" applyBorder="1" applyAlignment="1">
      <alignment horizontal="center" vertical="center" shrinkToFit="1"/>
    </xf>
    <xf numFmtId="0" fontId="20" fillId="3" borderId="78" xfId="1" applyFont="1" applyFill="1" applyBorder="1" applyAlignment="1">
      <alignment horizontal="center" vertical="center" shrinkToFit="1"/>
    </xf>
    <xf numFmtId="0" fontId="20" fillId="3" borderId="79" xfId="1" applyFont="1" applyFill="1" applyBorder="1" applyAlignment="1">
      <alignment horizontal="center" vertical="center" shrinkToFit="1"/>
    </xf>
    <xf numFmtId="0" fontId="20" fillId="3" borderId="87" xfId="1" applyFont="1" applyFill="1" applyBorder="1" applyAlignment="1">
      <alignment horizontal="center" vertical="center" shrinkToFit="1"/>
    </xf>
    <xf numFmtId="0" fontId="20" fillId="3" borderId="88" xfId="1" applyFont="1" applyFill="1" applyBorder="1" applyAlignment="1">
      <alignment horizontal="center" vertical="center" shrinkToFit="1"/>
    </xf>
    <xf numFmtId="0" fontId="18" fillId="3" borderId="74" xfId="1" applyFont="1" applyFill="1" applyBorder="1" applyAlignment="1">
      <alignment vertical="center"/>
    </xf>
    <xf numFmtId="0" fontId="18" fillId="3" borderId="63" xfId="1" applyFont="1" applyFill="1" applyBorder="1" applyAlignment="1">
      <alignment vertical="center"/>
    </xf>
    <xf numFmtId="0" fontId="20" fillId="3" borderId="98" xfId="1" applyFont="1" applyFill="1" applyBorder="1" applyAlignment="1">
      <alignment horizontal="center" vertical="center" shrinkToFit="1"/>
    </xf>
    <xf numFmtId="0" fontId="21" fillId="3" borderId="99" xfId="1" applyFont="1" applyFill="1" applyBorder="1" applyAlignment="1">
      <alignment horizontal="center" vertical="center" shrinkToFit="1"/>
    </xf>
    <xf numFmtId="0" fontId="20" fillId="3" borderId="100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9" fillId="0" borderId="0" xfId="0" applyFont="1" applyAlignment="1">
      <alignment horizontal="distributed" vertical="center" justifyLastLine="1" shrinkToFit="1"/>
    </xf>
    <xf numFmtId="0" fontId="30" fillId="0" borderId="0" xfId="0" applyFont="1" applyAlignment="1">
      <alignment horizontal="distributed" vertical="center" justifyLastLine="1" shrinkToFit="1"/>
    </xf>
    <xf numFmtId="0" fontId="7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50" xfId="0" applyFont="1" applyBorder="1" applyAlignment="1">
      <alignment horizontal="left" vertical="center"/>
    </xf>
    <xf numFmtId="0" fontId="5" fillId="0" borderId="115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19" fillId="0" borderId="21" xfId="1" applyFont="1" applyBorder="1" applyAlignment="1">
      <alignment horizontal="distributed" vertical="center" justifyLastLine="1"/>
    </xf>
    <xf numFmtId="0" fontId="19" fillId="0" borderId="22" xfId="1" applyFont="1" applyBorder="1" applyAlignment="1">
      <alignment horizontal="distributed" vertical="center" justifyLastLine="1"/>
    </xf>
    <xf numFmtId="0" fontId="19" fillId="0" borderId="23" xfId="1" applyFont="1" applyBorder="1" applyAlignment="1">
      <alignment horizontal="distributed" vertical="center" justifyLastLine="1"/>
    </xf>
    <xf numFmtId="0" fontId="19" fillId="0" borderId="24" xfId="1" applyFont="1" applyBorder="1" applyAlignment="1">
      <alignment horizontal="distributed" vertical="center" justifyLastLine="1"/>
    </xf>
    <xf numFmtId="0" fontId="19" fillId="0" borderId="25" xfId="1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 vertical="center" wrapText="1" shrinkToFit="1"/>
    </xf>
    <xf numFmtId="0" fontId="16" fillId="0" borderId="0" xfId="1" applyFont="1" applyAlignment="1">
      <alignment horizontal="distributed" vertical="center" shrinkToFit="1"/>
    </xf>
    <xf numFmtId="0" fontId="17" fillId="0" borderId="12" xfId="1" applyFont="1" applyBorder="1" applyAlignment="1">
      <alignment horizontal="center" vertical="center" wrapText="1" shrinkToFit="1"/>
    </xf>
    <xf numFmtId="0" fontId="17" fillId="0" borderId="13" xfId="1" applyFont="1" applyBorder="1" applyAlignment="1">
      <alignment horizontal="center" vertical="center" wrapText="1" shrinkToFit="1"/>
    </xf>
    <xf numFmtId="0" fontId="17" fillId="0" borderId="19" xfId="1" applyFont="1" applyBorder="1" applyAlignment="1">
      <alignment horizontal="center" vertical="center" wrapText="1" shrinkToFit="1"/>
    </xf>
    <xf numFmtId="0" fontId="17" fillId="0" borderId="20" xfId="1" applyFont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left" vertical="center" shrinkToFit="1"/>
    </xf>
    <xf numFmtId="0" fontId="18" fillId="0" borderId="13" xfId="1" applyFont="1" applyBorder="1" applyAlignment="1">
      <alignment horizontal="left" vertical="center" shrinkToFit="1"/>
    </xf>
    <xf numFmtId="0" fontId="18" fillId="0" borderId="14" xfId="1" applyFont="1" applyBorder="1" applyAlignment="1">
      <alignment horizontal="left" vertical="center" shrinkToFit="1"/>
    </xf>
    <xf numFmtId="0" fontId="7" fillId="0" borderId="15" xfId="1" applyFont="1" applyBorder="1" applyAlignment="1">
      <alignment horizontal="left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8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55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7" fillId="0" borderId="29" xfId="1" applyFont="1" applyBorder="1" applyAlignment="1">
      <alignment horizontal="left" vertical="top"/>
    </xf>
    <xf numFmtId="0" fontId="18" fillId="0" borderId="42" xfId="1" applyFont="1" applyBorder="1" applyAlignment="1">
      <alignment horizontal="left" vertical="top"/>
    </xf>
    <xf numFmtId="0" fontId="18" fillId="0" borderId="49" xfId="1" applyFont="1" applyBorder="1" applyAlignment="1">
      <alignment horizontal="left" vertical="top"/>
    </xf>
    <xf numFmtId="0" fontId="19" fillId="0" borderId="30" xfId="1" applyFont="1" applyBorder="1" applyAlignment="1">
      <alignment horizontal="distributed" vertical="center" wrapText="1" justifyLastLine="1"/>
    </xf>
    <xf numFmtId="0" fontId="19" fillId="0" borderId="43" xfId="1" applyFont="1" applyBorder="1" applyAlignment="1">
      <alignment horizontal="distributed" justifyLastLine="1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17" fillId="0" borderId="43" xfId="1" applyFont="1" applyBorder="1" applyAlignment="1">
      <alignment horizontal="distributed" vertical="center" justifyLastLine="1" shrinkToFit="1"/>
    </xf>
    <xf numFmtId="0" fontId="25" fillId="0" borderId="70" xfId="1" applyFont="1" applyBorder="1" applyAlignment="1">
      <alignment horizontal="center" vertical="center"/>
    </xf>
    <xf numFmtId="0" fontId="25" fillId="0" borderId="77" xfId="1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80" xfId="1" applyFont="1" applyBorder="1" applyAlignment="1">
      <alignment horizontal="center" vertical="center"/>
    </xf>
    <xf numFmtId="0" fontId="25" fillId="0" borderId="68" xfId="1" applyFont="1" applyBorder="1" applyAlignment="1">
      <alignment horizontal="center" vertical="center"/>
    </xf>
    <xf numFmtId="0" fontId="25" fillId="0" borderId="81" xfId="1" applyFont="1" applyBorder="1" applyAlignment="1">
      <alignment horizontal="center" vertical="center"/>
    </xf>
    <xf numFmtId="0" fontId="25" fillId="0" borderId="82" xfId="1" applyFont="1" applyBorder="1" applyAlignment="1">
      <alignment horizontal="center" vertical="center"/>
    </xf>
    <xf numFmtId="0" fontId="7" fillId="0" borderId="58" xfId="1" applyFont="1" applyBorder="1" applyAlignment="1">
      <alignment horizontal="left" vertical="top"/>
    </xf>
    <xf numFmtId="0" fontId="19" fillId="0" borderId="59" xfId="1" applyFont="1" applyBorder="1" applyAlignment="1">
      <alignment horizontal="distributed" vertical="center" wrapText="1" justifyLastLine="1"/>
    </xf>
    <xf numFmtId="0" fontId="5" fillId="0" borderId="64" xfId="1" applyFont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2" fillId="0" borderId="7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17" fillId="0" borderId="83" xfId="1" applyFont="1" applyBorder="1" applyAlignment="1">
      <alignment horizontal="distributed" vertical="center" justifyLastLine="1" shrinkToFit="1"/>
    </xf>
    <xf numFmtId="0" fontId="19" fillId="0" borderId="43" xfId="1" applyFont="1" applyBorder="1" applyAlignment="1">
      <alignment horizontal="distributed" vertical="center" wrapText="1" justifyLastLine="1"/>
    </xf>
    <xf numFmtId="0" fontId="17" fillId="0" borderId="43" xfId="1" applyFont="1" applyBorder="1" applyAlignment="1">
      <alignment horizontal="center" vertical="center" shrinkToFit="1"/>
    </xf>
    <xf numFmtId="0" fontId="17" fillId="0" borderId="83" xfId="1" applyFont="1" applyBorder="1" applyAlignment="1">
      <alignment horizontal="center" vertical="center" shrinkToFit="1"/>
    </xf>
    <xf numFmtId="0" fontId="24" fillId="0" borderId="107" xfId="1" applyFont="1" applyBorder="1" applyAlignment="1">
      <alignment horizontal="center" vertical="center"/>
    </xf>
    <xf numFmtId="0" fontId="25" fillId="0" borderId="89" xfId="1" applyFont="1" applyBorder="1" applyAlignment="1">
      <alignment horizontal="center" vertical="center"/>
    </xf>
    <xf numFmtId="0" fontId="25" fillId="0" borderId="92" xfId="1" applyFont="1" applyBorder="1" applyAlignment="1">
      <alignment horizontal="center" vertical="center"/>
    </xf>
    <xf numFmtId="0" fontId="25" fillId="0" borderId="96" xfId="1" applyFont="1" applyBorder="1" applyAlignment="1">
      <alignment horizontal="center" vertical="center"/>
    </xf>
    <xf numFmtId="0" fontId="25" fillId="0" borderId="97" xfId="1" applyFont="1" applyBorder="1" applyAlignment="1">
      <alignment horizontal="center" vertical="center"/>
    </xf>
    <xf numFmtId="0" fontId="25" fillId="0" borderId="101" xfId="1" applyFont="1" applyBorder="1" applyAlignment="1">
      <alignment horizontal="center" vertical="center"/>
    </xf>
    <xf numFmtId="0" fontId="25" fillId="0" borderId="102" xfId="1" applyFont="1" applyBorder="1" applyAlignment="1">
      <alignment horizontal="center" vertical="center"/>
    </xf>
    <xf numFmtId="0" fontId="18" fillId="0" borderId="90" xfId="1" applyFont="1" applyBorder="1" applyAlignment="1">
      <alignment horizontal="left" vertical="top"/>
    </xf>
    <xf numFmtId="0" fontId="19" fillId="0" borderId="2" xfId="1" applyFont="1" applyBorder="1" applyAlignment="1">
      <alignment horizontal="distributed" vertical="center" wrapText="1" justifyLastLine="1"/>
    </xf>
    <xf numFmtId="0" fontId="19" fillId="0" borderId="0" xfId="1" applyFont="1" applyAlignment="1">
      <alignment horizontal="distributed" justifyLastLine="1"/>
    </xf>
    <xf numFmtId="0" fontId="5" fillId="0" borderId="103" xfId="1" applyFont="1" applyBorder="1" applyAlignment="1">
      <alignment horizontal="center" vertical="center"/>
    </xf>
    <xf numFmtId="0" fontId="5" fillId="0" borderId="104" xfId="1" applyFont="1" applyBorder="1" applyAlignment="1">
      <alignment horizontal="center" vertical="center"/>
    </xf>
    <xf numFmtId="0" fontId="22" fillId="0" borderId="105" xfId="1" applyFont="1" applyBorder="1" applyAlignment="1">
      <alignment horizontal="center" vertical="center"/>
    </xf>
    <xf numFmtId="0" fontId="22" fillId="0" borderId="106" xfId="1" applyFont="1" applyBorder="1" applyAlignment="1">
      <alignment horizontal="center" vertical="center"/>
    </xf>
    <xf numFmtId="0" fontId="23" fillId="0" borderId="47" xfId="1" applyFont="1" applyBorder="1" applyAlignment="1">
      <alignment horizontal="center" vertical="center"/>
    </xf>
    <xf numFmtId="0" fontId="23" fillId="0" borderId="106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7" fillId="0" borderId="91" xfId="1" applyFont="1" applyBorder="1" applyAlignment="1">
      <alignment horizontal="center" vertical="center" shrinkToFit="1"/>
    </xf>
    <xf numFmtId="0" fontId="24" fillId="0" borderId="18" xfId="1" applyFont="1" applyBorder="1" applyAlignment="1">
      <alignment horizontal="center" vertical="center"/>
    </xf>
    <xf numFmtId="0" fontId="24" fillId="0" borderId="108" xfId="1" applyFont="1" applyBorder="1" applyAlignment="1">
      <alignment horizontal="center" vertical="center"/>
    </xf>
    <xf numFmtId="0" fontId="17" fillId="0" borderId="131" xfId="1" applyFont="1" applyBorder="1" applyAlignment="1">
      <alignment horizontal="distributed" vertical="center" justifyLastLine="1" shrinkToFit="1"/>
    </xf>
    <xf numFmtId="0" fontId="17" fillId="0" borderId="151" xfId="1" applyFont="1" applyBorder="1" applyAlignment="1">
      <alignment horizontal="distributed" vertical="center" justifyLastLine="1" shrinkToFit="1"/>
    </xf>
    <xf numFmtId="0" fontId="19" fillId="3" borderId="23" xfId="1" applyFont="1" applyFill="1" applyBorder="1" applyAlignment="1">
      <alignment horizontal="distributed" vertical="center" justifyLastLine="1"/>
    </xf>
    <xf numFmtId="0" fontId="19" fillId="3" borderId="22" xfId="1" applyFont="1" applyFill="1" applyBorder="1" applyAlignment="1">
      <alignment horizontal="distributed" vertical="center" justifyLastLine="1"/>
    </xf>
    <xf numFmtId="0" fontId="19" fillId="3" borderId="24" xfId="1" applyFont="1" applyFill="1" applyBorder="1" applyAlignment="1">
      <alignment horizontal="distributed" vertical="center" justifyLastLine="1"/>
    </xf>
    <xf numFmtId="0" fontId="19" fillId="3" borderId="25" xfId="1" applyFont="1" applyFill="1" applyBorder="1" applyAlignment="1">
      <alignment horizontal="distributed" vertical="center" justifyLastLine="1"/>
    </xf>
    <xf numFmtId="0" fontId="7" fillId="3" borderId="15" xfId="1" applyFont="1" applyFill="1" applyBorder="1" applyAlignment="1">
      <alignment horizontal="left" vertical="center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24" fillId="0" borderId="109" xfId="1" applyFont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53" xfId="1" applyFont="1" applyFill="1" applyBorder="1" applyAlignment="1">
      <alignment horizontal="center" vertical="center"/>
    </xf>
    <xf numFmtId="0" fontId="25" fillId="3" borderId="74" xfId="1" applyFont="1" applyFill="1" applyBorder="1" applyAlignment="1">
      <alignment horizontal="center" vertical="center"/>
    </xf>
    <xf numFmtId="0" fontId="25" fillId="3" borderId="80" xfId="1" applyFont="1" applyFill="1" applyBorder="1" applyAlignment="1">
      <alignment horizontal="center" vertical="center"/>
    </xf>
    <xf numFmtId="0" fontId="25" fillId="3" borderId="68" xfId="1" applyFont="1" applyFill="1" applyBorder="1" applyAlignment="1">
      <alignment horizontal="center" vertical="center"/>
    </xf>
    <xf numFmtId="0" fontId="25" fillId="3" borderId="81" xfId="1" applyFont="1" applyFill="1" applyBorder="1" applyAlignment="1">
      <alignment horizontal="center" vertical="center"/>
    </xf>
    <xf numFmtId="0" fontId="25" fillId="3" borderId="37" xfId="1" applyFont="1" applyFill="1" applyBorder="1" applyAlignment="1">
      <alignment horizontal="center" vertical="center"/>
    </xf>
    <xf numFmtId="0" fontId="25" fillId="3" borderId="82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left" vertical="top"/>
    </xf>
    <xf numFmtId="0" fontId="18" fillId="3" borderId="42" xfId="1" applyFont="1" applyFill="1" applyBorder="1" applyAlignment="1">
      <alignment horizontal="left" vertical="top"/>
    </xf>
    <xf numFmtId="0" fontId="18" fillId="3" borderId="49" xfId="1" applyFont="1" applyFill="1" applyBorder="1" applyAlignment="1">
      <alignment horizontal="left" vertical="top"/>
    </xf>
    <xf numFmtId="0" fontId="19" fillId="3" borderId="59" xfId="1" applyFont="1" applyFill="1" applyBorder="1" applyAlignment="1">
      <alignment horizontal="distributed" vertical="center" wrapText="1" justifyLastLine="1"/>
    </xf>
    <xf numFmtId="0" fontId="19" fillId="3" borderId="43" xfId="1" applyFont="1" applyFill="1" applyBorder="1" applyAlignment="1">
      <alignment horizontal="distributed" justifyLastLine="1"/>
    </xf>
    <xf numFmtId="0" fontId="5" fillId="3" borderId="64" xfId="1" applyFont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17" fillId="3" borderId="43" xfId="1" applyFont="1" applyFill="1" applyBorder="1" applyAlignment="1">
      <alignment horizontal="distributed" vertical="center" justifyLastLine="1" shrinkToFit="1"/>
    </xf>
    <xf numFmtId="0" fontId="17" fillId="3" borderId="83" xfId="1" applyFont="1" applyFill="1" applyBorder="1" applyAlignment="1">
      <alignment horizontal="distributed" vertical="center" justifyLastLine="1" shrinkToFit="1"/>
    </xf>
    <xf numFmtId="0" fontId="19" fillId="3" borderId="43" xfId="1" applyFont="1" applyFill="1" applyBorder="1" applyAlignment="1">
      <alignment horizontal="distributed" vertical="center" wrapText="1" justifyLastLine="1"/>
    </xf>
    <xf numFmtId="0" fontId="5" fillId="3" borderId="33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5" fillId="3" borderId="97" xfId="1" applyFont="1" applyFill="1" applyBorder="1" applyAlignment="1">
      <alignment horizontal="center" vertical="center"/>
    </xf>
    <xf numFmtId="0" fontId="25" fillId="3" borderId="101" xfId="1" applyFont="1" applyFill="1" applyBorder="1" applyAlignment="1">
      <alignment horizontal="center" vertical="center"/>
    </xf>
    <xf numFmtId="0" fontId="25" fillId="3" borderId="36" xfId="1" applyFont="1" applyFill="1" applyBorder="1" applyAlignment="1">
      <alignment horizontal="center" vertical="center"/>
    </xf>
    <xf numFmtId="0" fontId="25" fillId="3" borderId="102" xfId="1" applyFont="1" applyFill="1" applyBorder="1" applyAlignment="1">
      <alignment horizontal="center" vertical="center"/>
    </xf>
    <xf numFmtId="0" fontId="18" fillId="3" borderId="90" xfId="1" applyFont="1" applyFill="1" applyBorder="1" applyAlignment="1">
      <alignment horizontal="left" vertical="top"/>
    </xf>
    <xf numFmtId="0" fontId="19" fillId="3" borderId="2" xfId="1" applyFont="1" applyFill="1" applyBorder="1" applyAlignment="1">
      <alignment horizontal="distributed" vertical="center" wrapText="1" justifyLastLine="1"/>
    </xf>
    <xf numFmtId="0" fontId="19" fillId="3" borderId="0" xfId="1" applyFont="1" applyFill="1" applyAlignment="1">
      <alignment horizontal="distributed" justifyLastLine="1"/>
    </xf>
    <xf numFmtId="0" fontId="5" fillId="3" borderId="103" xfId="1" applyFont="1" applyFill="1" applyBorder="1" applyAlignment="1">
      <alignment horizontal="center" vertical="center"/>
    </xf>
    <xf numFmtId="0" fontId="5" fillId="3" borderId="104" xfId="1" applyFont="1" applyFill="1" applyBorder="1" applyAlignment="1">
      <alignment horizontal="center" vertical="center"/>
    </xf>
    <xf numFmtId="0" fontId="17" fillId="3" borderId="131" xfId="1" applyFont="1" applyFill="1" applyBorder="1" applyAlignment="1">
      <alignment horizontal="distributed" vertical="center" justifyLastLine="1" shrinkToFit="1"/>
    </xf>
    <xf numFmtId="0" fontId="17" fillId="3" borderId="132" xfId="1" applyFont="1" applyFill="1" applyBorder="1" applyAlignment="1">
      <alignment horizontal="distributed" vertical="center" justifyLastLine="1" shrinkToFit="1"/>
    </xf>
    <xf numFmtId="0" fontId="17" fillId="0" borderId="132" xfId="1" applyFont="1" applyBorder="1" applyAlignment="1">
      <alignment horizontal="distributed" vertical="center" justifyLastLine="1" shrinkToFi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distributed" vertical="center" justifyLastLine="1"/>
    </xf>
    <xf numFmtId="0" fontId="19" fillId="0" borderId="14" xfId="1" applyFont="1" applyBorder="1" applyAlignment="1">
      <alignment horizontal="distributed" vertical="center" justifyLastLine="1"/>
    </xf>
    <xf numFmtId="0" fontId="19" fillId="0" borderId="0" xfId="1" applyFont="1" applyAlignment="1">
      <alignment horizontal="distributed" vertical="center" justifyLastLine="1"/>
    </xf>
    <xf numFmtId="0" fontId="19" fillId="0" borderId="115" xfId="1" applyFont="1" applyBorder="1" applyAlignment="1">
      <alignment horizontal="distributed" vertical="center" justifyLastLine="1"/>
    </xf>
    <xf numFmtId="0" fontId="7" fillId="0" borderId="15" xfId="1" applyFont="1" applyBorder="1" applyAlignment="1">
      <alignment horizontal="center" vertical="center"/>
    </xf>
    <xf numFmtId="0" fontId="19" fillId="0" borderId="113" xfId="1" applyFont="1" applyBorder="1" applyAlignment="1">
      <alignment horizontal="distributed" vertical="center" justifyLastLine="1"/>
    </xf>
    <xf numFmtId="0" fontId="19" fillId="0" borderId="43" xfId="1" applyFont="1" applyBorder="1" applyAlignment="1">
      <alignment horizontal="distributed" vertical="center" justifyLastLine="1"/>
    </xf>
    <xf numFmtId="0" fontId="25" fillId="0" borderId="118" xfId="1" applyFont="1" applyBorder="1" applyAlignment="1">
      <alignment horizontal="center" vertical="center"/>
    </xf>
    <xf numFmtId="0" fontId="17" fillId="0" borderId="0" xfId="1" applyFont="1" applyAlignment="1">
      <alignment horizontal="distributed" vertical="center" justifyLastLine="1"/>
    </xf>
    <xf numFmtId="0" fontId="17" fillId="0" borderId="115" xfId="1" applyFont="1" applyBorder="1" applyAlignment="1">
      <alignment horizontal="distributed" vertical="center" justifyLastLine="1"/>
    </xf>
    <xf numFmtId="0" fontId="17" fillId="0" borderId="91" xfId="1" applyFont="1" applyBorder="1" applyAlignment="1">
      <alignment horizontal="distributed" vertical="center" justifyLastLine="1"/>
    </xf>
    <xf numFmtId="0" fontId="17" fillId="0" borderId="117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120" xfId="1" applyFont="1" applyBorder="1" applyAlignment="1">
      <alignment horizontal="distributed" vertical="center" justifyLastLine="1"/>
    </xf>
    <xf numFmtId="0" fontId="25" fillId="2" borderId="34" xfId="1" applyFont="1" applyFill="1" applyBorder="1" applyAlignment="1">
      <alignment horizontal="center" vertical="center"/>
    </xf>
    <xf numFmtId="0" fontId="25" fillId="2" borderId="37" xfId="1" applyFont="1" applyFill="1" applyBorder="1" applyAlignment="1">
      <alignment horizontal="center" vertical="center"/>
    </xf>
    <xf numFmtId="0" fontId="25" fillId="2" borderId="68" xfId="1" applyFont="1" applyFill="1" applyBorder="1" applyAlignment="1">
      <alignment horizontal="center" vertical="center"/>
    </xf>
    <xf numFmtId="0" fontId="25" fillId="2" borderId="81" xfId="1" applyFont="1" applyFill="1" applyBorder="1" applyAlignment="1">
      <alignment horizontal="center" vertical="center"/>
    </xf>
    <xf numFmtId="0" fontId="25" fillId="2" borderId="82" xfId="1" applyFont="1" applyFill="1" applyBorder="1" applyAlignment="1">
      <alignment horizontal="center" vertical="center"/>
    </xf>
    <xf numFmtId="0" fontId="17" fillId="0" borderId="76" xfId="1" applyFont="1" applyBorder="1" applyAlignment="1">
      <alignment horizontal="center" vertical="center" shrinkToFit="1"/>
    </xf>
    <xf numFmtId="0" fontId="25" fillId="2" borderId="70" xfId="1" applyFont="1" applyFill="1" applyBorder="1" applyAlignment="1">
      <alignment horizontal="center" vertical="center"/>
    </xf>
    <xf numFmtId="0" fontId="25" fillId="2" borderId="97" xfId="1" applyFont="1" applyFill="1" applyBorder="1" applyAlignment="1">
      <alignment horizontal="center" vertical="center"/>
    </xf>
    <xf numFmtId="0" fontId="25" fillId="2" borderId="74" xfId="1" applyFont="1" applyFill="1" applyBorder="1" applyAlignment="1">
      <alignment horizontal="center" vertical="center"/>
    </xf>
    <xf numFmtId="0" fontId="25" fillId="2" borderId="101" xfId="1" applyFont="1" applyFill="1" applyBorder="1" applyAlignment="1">
      <alignment horizontal="center" vertical="center"/>
    </xf>
    <xf numFmtId="0" fontId="7" fillId="0" borderId="121" xfId="1" applyFont="1" applyBorder="1" applyAlignment="1">
      <alignment horizontal="center" vertical="center"/>
    </xf>
    <xf numFmtId="0" fontId="7" fillId="0" borderId="124" xfId="1" applyFont="1" applyBorder="1" applyAlignment="1">
      <alignment horizontal="center" vertical="center"/>
    </xf>
    <xf numFmtId="0" fontId="27" fillId="0" borderId="122" xfId="1" applyFont="1" applyBorder="1" applyAlignment="1">
      <alignment horizontal="distributed" vertical="center" justifyLastLine="1"/>
    </xf>
    <xf numFmtId="0" fontId="27" fillId="0" borderId="125" xfId="1" applyFont="1" applyBorder="1" applyAlignment="1">
      <alignment horizontal="distributed" vertical="center" justifyLastLine="1"/>
    </xf>
    <xf numFmtId="0" fontId="7" fillId="0" borderId="127" xfId="1" applyFont="1" applyBorder="1" applyAlignment="1">
      <alignment horizontal="center" vertical="center"/>
    </xf>
    <xf numFmtId="0" fontId="27" fillId="0" borderId="128" xfId="1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2294B7CF-E5A6-4AE1-A799-3813CF370847}"/>
  </cellStyles>
  <dxfs count="42"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6</xdr:row>
      <xdr:rowOff>0</xdr:rowOff>
    </xdr:from>
    <xdr:to>
      <xdr:col>11</xdr:col>
      <xdr:colOff>1</xdr:colOff>
      <xdr:row>8</xdr:row>
      <xdr:rowOff>0</xdr:rowOff>
    </xdr:to>
    <xdr:sp macro="" textlink="">
      <xdr:nvSpPr>
        <xdr:cNvPr id="2" name="テキスト ボックス 1" hidden="1">
          <a:extLst>
            <a:ext uri="{FF2B5EF4-FFF2-40B4-BE49-F238E27FC236}">
              <a16:creationId xmlns:a16="http://schemas.microsoft.com/office/drawing/2014/main" id="{32C8B201-B68A-43AD-8D07-29BB402696EC}"/>
            </a:ext>
          </a:extLst>
        </xdr:cNvPr>
        <xdr:cNvSpPr txBox="1"/>
      </xdr:nvSpPr>
      <xdr:spPr>
        <a:xfrm>
          <a:off x="2362201" y="133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7786F504-E854-B58C-BB0C-5A2C5B26BC92}"/>
            </a:ext>
          </a:extLst>
        </xdr:cNvPr>
        <xdr:cNvSpPr txBox="1"/>
      </xdr:nvSpPr>
      <xdr:spPr>
        <a:xfrm>
          <a:off x="2546350" y="173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A3248505-2479-23C6-0677-43A8730CF5D5}"/>
            </a:ext>
          </a:extLst>
        </xdr:cNvPr>
        <xdr:cNvSpPr txBox="1"/>
      </xdr:nvSpPr>
      <xdr:spPr>
        <a:xfrm>
          <a:off x="23622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AA115B76-21D8-EE90-32ED-C3C9DD2B50B7}"/>
            </a:ext>
          </a:extLst>
        </xdr:cNvPr>
        <xdr:cNvSpPr txBox="1"/>
      </xdr:nvSpPr>
      <xdr:spPr>
        <a:xfrm>
          <a:off x="2362200" y="275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6" name="テキスト ボックス 5" hidden="1">
          <a:extLst>
            <a:ext uri="{FF2B5EF4-FFF2-40B4-BE49-F238E27FC236}">
              <a16:creationId xmlns:a16="http://schemas.microsoft.com/office/drawing/2014/main" id="{A8DBAF5A-6FC0-E508-AE8A-7E496DC44C6F}"/>
            </a:ext>
          </a:extLst>
        </xdr:cNvPr>
        <xdr:cNvSpPr txBox="1"/>
      </xdr:nvSpPr>
      <xdr:spPr>
        <a:xfrm>
          <a:off x="2546350" y="316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7" name="テキスト ボックス 6" hidden="1">
          <a:extLst>
            <a:ext uri="{FF2B5EF4-FFF2-40B4-BE49-F238E27FC236}">
              <a16:creationId xmlns:a16="http://schemas.microsoft.com/office/drawing/2014/main" id="{02EFBE65-6703-7BE5-7508-4E2B08539C50}"/>
            </a:ext>
          </a:extLst>
        </xdr:cNvPr>
        <xdr:cNvSpPr txBox="1"/>
      </xdr:nvSpPr>
      <xdr:spPr>
        <a:xfrm>
          <a:off x="2362200" y="3568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9DA95974-141F-255A-069B-8BFFA6BC337C}"/>
            </a:ext>
          </a:extLst>
        </xdr:cNvPr>
        <xdr:cNvSpPr txBox="1"/>
      </xdr:nvSpPr>
      <xdr:spPr>
        <a:xfrm>
          <a:off x="5124450" y="173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27</xdr:col>
      <xdr:colOff>0</xdr:colOff>
      <xdr:row>8</xdr:row>
      <xdr:rowOff>0</xdr:rowOff>
    </xdr:to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4B508B8D-13DA-B19F-ADDA-3A3186CB83B9}"/>
            </a:ext>
          </a:extLst>
        </xdr:cNvPr>
        <xdr:cNvSpPr txBox="1"/>
      </xdr:nvSpPr>
      <xdr:spPr>
        <a:xfrm>
          <a:off x="5308600" y="133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10A4AC7A-8742-5237-5494-778E946A7020}"/>
            </a:ext>
          </a:extLst>
        </xdr:cNvPr>
        <xdr:cNvSpPr txBox="1"/>
      </xdr:nvSpPr>
      <xdr:spPr>
        <a:xfrm>
          <a:off x="53086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11" name="テキスト ボックス 10" hidden="1">
          <a:extLst>
            <a:ext uri="{FF2B5EF4-FFF2-40B4-BE49-F238E27FC236}">
              <a16:creationId xmlns:a16="http://schemas.microsoft.com/office/drawing/2014/main" id="{5FB1BD33-AEEF-DAC4-7D3F-FCBFBD2CACEF}"/>
            </a:ext>
          </a:extLst>
        </xdr:cNvPr>
        <xdr:cNvSpPr txBox="1"/>
      </xdr:nvSpPr>
      <xdr:spPr>
        <a:xfrm>
          <a:off x="5308600" y="255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2FF4C1C5-91BB-B2D8-3739-DC35F7EFA5EE}"/>
            </a:ext>
          </a:extLst>
        </xdr:cNvPr>
        <xdr:cNvSpPr txBox="1"/>
      </xdr:nvSpPr>
      <xdr:spPr>
        <a:xfrm>
          <a:off x="5124450" y="295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7EEEA3AC-9FE7-7678-AF0A-DBDC58A0A9D4}"/>
            </a:ext>
          </a:extLst>
        </xdr:cNvPr>
        <xdr:cNvSpPr txBox="1"/>
      </xdr:nvSpPr>
      <xdr:spPr>
        <a:xfrm>
          <a:off x="5308600" y="3365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30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567BB94C-A7A4-DD56-BA3E-2BD22852246C}"/>
            </a:ext>
          </a:extLst>
        </xdr:cNvPr>
        <xdr:cNvSpPr txBox="1"/>
      </xdr:nvSpPr>
      <xdr:spPr>
        <a:xfrm>
          <a:off x="5308600" y="377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15" name="テキスト ボックス 14" hidden="1">
          <a:extLst>
            <a:ext uri="{FF2B5EF4-FFF2-40B4-BE49-F238E27FC236}">
              <a16:creationId xmlns:a16="http://schemas.microsoft.com/office/drawing/2014/main" id="{7E344DCD-6789-1FD7-7C80-7700136DF1D1}"/>
            </a:ext>
          </a:extLst>
        </xdr:cNvPr>
        <xdr:cNvSpPr txBox="1"/>
      </xdr:nvSpPr>
      <xdr:spPr>
        <a:xfrm>
          <a:off x="5124450" y="417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16" name="テキスト ボックス 15" hidden="1">
          <a:extLst>
            <a:ext uri="{FF2B5EF4-FFF2-40B4-BE49-F238E27FC236}">
              <a16:creationId xmlns:a16="http://schemas.microsoft.com/office/drawing/2014/main" id="{DB6D8DE2-A832-EA9F-FCAF-740148C976BB}"/>
            </a:ext>
          </a:extLst>
        </xdr:cNvPr>
        <xdr:cNvSpPr txBox="1"/>
      </xdr:nvSpPr>
      <xdr:spPr>
        <a:xfrm>
          <a:off x="5308600" y="458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32</xdr:row>
      <xdr:rowOff>6350</xdr:rowOff>
    </xdr:from>
    <xdr:to>
      <xdr:col>11</xdr:col>
      <xdr:colOff>0</xdr:colOff>
      <xdr:row>34</xdr:row>
      <xdr:rowOff>6350</xdr:rowOff>
    </xdr:to>
    <xdr:sp macro="" textlink="">
      <xdr:nvSpPr>
        <xdr:cNvPr id="17" name="テキスト ボックス 16" hidden="1">
          <a:extLst>
            <a:ext uri="{FF2B5EF4-FFF2-40B4-BE49-F238E27FC236}">
              <a16:creationId xmlns:a16="http://schemas.microsoft.com/office/drawing/2014/main" id="{FBE3C9CA-D69C-1154-E5E4-4A8963BAA190}"/>
            </a:ext>
          </a:extLst>
        </xdr:cNvPr>
        <xdr:cNvSpPr txBox="1"/>
      </xdr:nvSpPr>
      <xdr:spPr>
        <a:xfrm>
          <a:off x="2362200" y="398145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18" name="テキスト ボックス 17" hidden="1">
          <a:extLst>
            <a:ext uri="{FF2B5EF4-FFF2-40B4-BE49-F238E27FC236}">
              <a16:creationId xmlns:a16="http://schemas.microsoft.com/office/drawing/2014/main" id="{487D4DDC-FDE8-595F-79AD-6D2D65803B7F}"/>
            </a:ext>
          </a:extLst>
        </xdr:cNvPr>
        <xdr:cNvSpPr txBox="1"/>
      </xdr:nvSpPr>
      <xdr:spPr>
        <a:xfrm>
          <a:off x="2546350" y="438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9" name="テキスト ボックス 18" hidden="1">
          <a:extLst>
            <a:ext uri="{FF2B5EF4-FFF2-40B4-BE49-F238E27FC236}">
              <a16:creationId xmlns:a16="http://schemas.microsoft.com/office/drawing/2014/main" id="{6336CFBE-EAA7-0991-5197-ED040A67450B}"/>
            </a:ext>
          </a:extLst>
        </xdr:cNvPr>
        <xdr:cNvSpPr txBox="1"/>
      </xdr:nvSpPr>
      <xdr:spPr>
        <a:xfrm>
          <a:off x="2362200" y="478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20" name="テキスト ボックス 19" hidden="1">
          <a:extLst>
            <a:ext uri="{FF2B5EF4-FFF2-40B4-BE49-F238E27FC236}">
              <a16:creationId xmlns:a16="http://schemas.microsoft.com/office/drawing/2014/main" id="{CD13368F-CCFC-A604-F816-1D2B9CE38782}"/>
            </a:ext>
          </a:extLst>
        </xdr:cNvPr>
        <xdr:cNvSpPr txBox="1"/>
      </xdr:nvSpPr>
      <xdr:spPr>
        <a:xfrm>
          <a:off x="2362200" y="5194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12</xdr:col>
      <xdr:colOff>0</xdr:colOff>
      <xdr:row>50</xdr:row>
      <xdr:rowOff>0</xdr:rowOff>
    </xdr:to>
    <xdr:sp macro="" textlink="">
      <xdr:nvSpPr>
        <xdr:cNvPr id="21" name="テキスト ボックス 20" hidden="1">
          <a:extLst>
            <a:ext uri="{FF2B5EF4-FFF2-40B4-BE49-F238E27FC236}">
              <a16:creationId xmlns:a16="http://schemas.microsoft.com/office/drawing/2014/main" id="{E2600846-7178-6E1D-9EAD-5D9528C52CBE}"/>
            </a:ext>
          </a:extLst>
        </xdr:cNvPr>
        <xdr:cNvSpPr txBox="1"/>
      </xdr:nvSpPr>
      <xdr:spPr>
        <a:xfrm>
          <a:off x="2546350" y="5600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52</xdr:row>
      <xdr:rowOff>0</xdr:rowOff>
    </xdr:from>
    <xdr:to>
      <xdr:col>11</xdr:col>
      <xdr:colOff>0</xdr:colOff>
      <xdr:row>54</xdr:row>
      <xdr:rowOff>0</xdr:rowOff>
    </xdr:to>
    <xdr:sp macro="" textlink="">
      <xdr:nvSpPr>
        <xdr:cNvPr id="22" name="テキスト ボックス 21" hidden="1">
          <a:extLst>
            <a:ext uri="{FF2B5EF4-FFF2-40B4-BE49-F238E27FC236}">
              <a16:creationId xmlns:a16="http://schemas.microsoft.com/office/drawing/2014/main" id="{73E7FA63-627A-259C-36E1-17A4380809A1}"/>
            </a:ext>
          </a:extLst>
        </xdr:cNvPr>
        <xdr:cNvSpPr txBox="1"/>
      </xdr:nvSpPr>
      <xdr:spPr>
        <a:xfrm>
          <a:off x="2362200" y="6007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23" name="テキスト ボックス 22" hidden="1">
          <a:extLst>
            <a:ext uri="{FF2B5EF4-FFF2-40B4-BE49-F238E27FC236}">
              <a16:creationId xmlns:a16="http://schemas.microsoft.com/office/drawing/2014/main" id="{5ED95D9E-10BA-8084-B8FB-D617B4C9246D}"/>
            </a:ext>
          </a:extLst>
        </xdr:cNvPr>
        <xdr:cNvSpPr txBox="1"/>
      </xdr:nvSpPr>
      <xdr:spPr>
        <a:xfrm>
          <a:off x="5124450" y="539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24" name="テキスト ボックス 23" hidden="1">
          <a:extLst>
            <a:ext uri="{FF2B5EF4-FFF2-40B4-BE49-F238E27FC236}">
              <a16:creationId xmlns:a16="http://schemas.microsoft.com/office/drawing/2014/main" id="{CE483133-407E-D1B9-841E-5F550656258A}"/>
            </a:ext>
          </a:extLst>
        </xdr:cNvPr>
        <xdr:cNvSpPr txBox="1"/>
      </xdr:nvSpPr>
      <xdr:spPr>
        <a:xfrm>
          <a:off x="5308600" y="499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50</xdr:row>
      <xdr:rowOff>0</xdr:rowOff>
    </xdr:from>
    <xdr:to>
      <xdr:col>27</xdr:col>
      <xdr:colOff>0</xdr:colOff>
      <xdr:row>52</xdr:row>
      <xdr:rowOff>0</xdr:rowOff>
    </xdr:to>
    <xdr:sp macro="" textlink="">
      <xdr:nvSpPr>
        <xdr:cNvPr id="25" name="テキスト ボックス 24" hidden="1">
          <a:extLst>
            <a:ext uri="{FF2B5EF4-FFF2-40B4-BE49-F238E27FC236}">
              <a16:creationId xmlns:a16="http://schemas.microsoft.com/office/drawing/2014/main" id="{AC2FFCC7-66FD-870F-FF93-19B65FD01B02}"/>
            </a:ext>
          </a:extLst>
        </xdr:cNvPr>
        <xdr:cNvSpPr txBox="1"/>
      </xdr:nvSpPr>
      <xdr:spPr>
        <a:xfrm>
          <a:off x="5308600" y="580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26" name="テキスト ボックス 25" hidden="1">
          <a:extLst>
            <a:ext uri="{FF2B5EF4-FFF2-40B4-BE49-F238E27FC236}">
              <a16:creationId xmlns:a16="http://schemas.microsoft.com/office/drawing/2014/main" id="{957D3F19-1B53-E8B6-A62A-12E4AED0ABE5}"/>
            </a:ext>
          </a:extLst>
        </xdr:cNvPr>
        <xdr:cNvSpPr txBox="1"/>
      </xdr:nvSpPr>
      <xdr:spPr>
        <a:xfrm>
          <a:off x="5124450" y="6616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54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27" name="テキスト ボックス 26" hidden="1">
          <a:extLst>
            <a:ext uri="{FF2B5EF4-FFF2-40B4-BE49-F238E27FC236}">
              <a16:creationId xmlns:a16="http://schemas.microsoft.com/office/drawing/2014/main" id="{6A6CCC07-33D1-8E03-9330-025844ECF8D0}"/>
            </a:ext>
          </a:extLst>
        </xdr:cNvPr>
        <xdr:cNvSpPr txBox="1"/>
      </xdr:nvSpPr>
      <xdr:spPr>
        <a:xfrm>
          <a:off x="5308600" y="6210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28" name="テキスト ボックス 27" hidden="1">
          <a:extLst>
            <a:ext uri="{FF2B5EF4-FFF2-40B4-BE49-F238E27FC236}">
              <a16:creationId xmlns:a16="http://schemas.microsoft.com/office/drawing/2014/main" id="{94D1993E-BAB3-A8FB-8019-88FA18A79C7F}"/>
            </a:ext>
          </a:extLst>
        </xdr:cNvPr>
        <xdr:cNvSpPr txBox="1"/>
      </xdr:nvSpPr>
      <xdr:spPr>
        <a:xfrm>
          <a:off x="5308600" y="7023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72</xdr:row>
      <xdr:rowOff>0</xdr:rowOff>
    </xdr:to>
    <xdr:sp macro="" textlink="">
      <xdr:nvSpPr>
        <xdr:cNvPr id="29" name="テキスト ボックス 28" hidden="1">
          <a:extLst>
            <a:ext uri="{FF2B5EF4-FFF2-40B4-BE49-F238E27FC236}">
              <a16:creationId xmlns:a16="http://schemas.microsoft.com/office/drawing/2014/main" id="{1D1F0042-9856-556C-05AE-F94ED3FE804B}"/>
            </a:ext>
          </a:extLst>
        </xdr:cNvPr>
        <xdr:cNvSpPr txBox="1"/>
      </xdr:nvSpPr>
      <xdr:spPr>
        <a:xfrm>
          <a:off x="5124450" y="783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66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0" name="テキスト ボックス 29" hidden="1">
          <a:extLst>
            <a:ext uri="{FF2B5EF4-FFF2-40B4-BE49-F238E27FC236}">
              <a16:creationId xmlns:a16="http://schemas.microsoft.com/office/drawing/2014/main" id="{E03689FF-5DDA-85EE-C756-DFF96223D748}"/>
            </a:ext>
          </a:extLst>
        </xdr:cNvPr>
        <xdr:cNvSpPr txBox="1"/>
      </xdr:nvSpPr>
      <xdr:spPr>
        <a:xfrm>
          <a:off x="5308600" y="7429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74</xdr:row>
      <xdr:rowOff>0</xdr:rowOff>
    </xdr:from>
    <xdr:to>
      <xdr:col>27</xdr:col>
      <xdr:colOff>0</xdr:colOff>
      <xdr:row>76</xdr:row>
      <xdr:rowOff>0</xdr:rowOff>
    </xdr:to>
    <xdr:sp macro="" textlink="">
      <xdr:nvSpPr>
        <xdr:cNvPr id="31" name="テキスト ボックス 30" hidden="1">
          <a:extLst>
            <a:ext uri="{FF2B5EF4-FFF2-40B4-BE49-F238E27FC236}">
              <a16:creationId xmlns:a16="http://schemas.microsoft.com/office/drawing/2014/main" id="{1366CDCC-4069-B1E5-CB1E-B9C713E33E67}"/>
            </a:ext>
          </a:extLst>
        </xdr:cNvPr>
        <xdr:cNvSpPr txBox="1"/>
      </xdr:nvSpPr>
      <xdr:spPr>
        <a:xfrm>
          <a:off x="5308600" y="824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56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32" name="テキスト ボックス 31" hidden="1">
          <a:extLst>
            <a:ext uri="{FF2B5EF4-FFF2-40B4-BE49-F238E27FC236}">
              <a16:creationId xmlns:a16="http://schemas.microsoft.com/office/drawing/2014/main" id="{3072EB88-4F62-DE91-4A78-FAA7EFB7F023}"/>
            </a:ext>
          </a:extLst>
        </xdr:cNvPr>
        <xdr:cNvSpPr txBox="1"/>
      </xdr:nvSpPr>
      <xdr:spPr>
        <a:xfrm>
          <a:off x="2362200" y="6413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A803DFAF-4B3A-A7E6-305A-5AB19EF00141}"/>
            </a:ext>
          </a:extLst>
        </xdr:cNvPr>
        <xdr:cNvSpPr txBox="1"/>
      </xdr:nvSpPr>
      <xdr:spPr>
        <a:xfrm>
          <a:off x="2546350" y="681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64</xdr:row>
      <xdr:rowOff>0</xdr:rowOff>
    </xdr:from>
    <xdr:to>
      <xdr:col>11</xdr:col>
      <xdr:colOff>0</xdr:colOff>
      <xdr:row>66</xdr:row>
      <xdr:rowOff>0</xdr:rowOff>
    </xdr:to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B57BFAD0-9FA3-F9F7-6C73-471921F9F8F5}"/>
            </a:ext>
          </a:extLst>
        </xdr:cNvPr>
        <xdr:cNvSpPr txBox="1"/>
      </xdr:nvSpPr>
      <xdr:spPr>
        <a:xfrm>
          <a:off x="2362200" y="722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70</xdr:row>
      <xdr:rowOff>0</xdr:rowOff>
    </xdr:to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38DEA321-ACCA-BC84-BCA1-A053F9DAEFBA}"/>
            </a:ext>
          </a:extLst>
        </xdr:cNvPr>
        <xdr:cNvSpPr txBox="1"/>
      </xdr:nvSpPr>
      <xdr:spPr>
        <a:xfrm>
          <a:off x="2362200" y="763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36" name="テキスト ボックス 35" hidden="1">
          <a:extLst>
            <a:ext uri="{FF2B5EF4-FFF2-40B4-BE49-F238E27FC236}">
              <a16:creationId xmlns:a16="http://schemas.microsoft.com/office/drawing/2014/main" id="{91CA473A-2355-73EE-54B2-2BF7B4B0AE1B}"/>
            </a:ext>
          </a:extLst>
        </xdr:cNvPr>
        <xdr:cNvSpPr txBox="1"/>
      </xdr:nvSpPr>
      <xdr:spPr>
        <a:xfrm>
          <a:off x="2546350" y="803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11</xdr:col>
      <xdr:colOff>0</xdr:colOff>
      <xdr:row>78</xdr:row>
      <xdr:rowOff>0</xdr:rowOff>
    </xdr:to>
    <xdr:sp macro="" textlink="">
      <xdr:nvSpPr>
        <xdr:cNvPr id="37" name="テキスト ボックス 36" hidden="1">
          <a:extLst>
            <a:ext uri="{FF2B5EF4-FFF2-40B4-BE49-F238E27FC236}">
              <a16:creationId xmlns:a16="http://schemas.microsoft.com/office/drawing/2014/main" id="{2A56BC2A-FBD9-3098-A5BB-20C6FB0746D7}"/>
            </a:ext>
          </a:extLst>
        </xdr:cNvPr>
        <xdr:cNvSpPr txBox="1"/>
      </xdr:nvSpPr>
      <xdr:spPr>
        <a:xfrm>
          <a:off x="2362200" y="8445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80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8" name="テキスト ボックス 37" hidden="1">
          <a:extLst>
            <a:ext uri="{FF2B5EF4-FFF2-40B4-BE49-F238E27FC236}">
              <a16:creationId xmlns:a16="http://schemas.microsoft.com/office/drawing/2014/main" id="{84F1EB8F-9564-9476-753A-EFDCD76A715D}"/>
            </a:ext>
          </a:extLst>
        </xdr:cNvPr>
        <xdr:cNvSpPr txBox="1"/>
      </xdr:nvSpPr>
      <xdr:spPr>
        <a:xfrm>
          <a:off x="2362200" y="8851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39" name="テキスト ボックス 38" hidden="1">
          <a:extLst>
            <a:ext uri="{FF2B5EF4-FFF2-40B4-BE49-F238E27FC236}">
              <a16:creationId xmlns:a16="http://schemas.microsoft.com/office/drawing/2014/main" id="{BFA25E4E-832F-2EA0-72AE-DF0E355356E5}"/>
            </a:ext>
          </a:extLst>
        </xdr:cNvPr>
        <xdr:cNvSpPr txBox="1"/>
      </xdr:nvSpPr>
      <xdr:spPr>
        <a:xfrm>
          <a:off x="2546350" y="925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40" name="テキスト ボックス 39" hidden="1">
          <a:extLst>
            <a:ext uri="{FF2B5EF4-FFF2-40B4-BE49-F238E27FC236}">
              <a16:creationId xmlns:a16="http://schemas.microsoft.com/office/drawing/2014/main" id="{C2F79324-2C3A-7846-67F3-96A3A24BD955}"/>
            </a:ext>
          </a:extLst>
        </xdr:cNvPr>
        <xdr:cNvSpPr txBox="1"/>
      </xdr:nvSpPr>
      <xdr:spPr>
        <a:xfrm>
          <a:off x="2362200" y="966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94</xdr:row>
      <xdr:rowOff>0</xdr:rowOff>
    </xdr:to>
    <xdr:sp macro="" textlink="">
      <xdr:nvSpPr>
        <xdr:cNvPr id="41" name="テキスト ボックス 40" hidden="1">
          <a:extLst>
            <a:ext uri="{FF2B5EF4-FFF2-40B4-BE49-F238E27FC236}">
              <a16:creationId xmlns:a16="http://schemas.microsoft.com/office/drawing/2014/main" id="{59D5458D-427F-3FFB-4CD1-F8A534A3556D}"/>
            </a:ext>
          </a:extLst>
        </xdr:cNvPr>
        <xdr:cNvSpPr txBox="1"/>
      </xdr:nvSpPr>
      <xdr:spPr>
        <a:xfrm>
          <a:off x="23622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12</xdr:col>
      <xdr:colOff>0</xdr:colOff>
      <xdr:row>98</xdr:row>
      <xdr:rowOff>0</xdr:rowOff>
    </xdr:to>
    <xdr:sp macro="" textlink="">
      <xdr:nvSpPr>
        <xdr:cNvPr id="42" name="テキスト ボックス 41" hidden="1">
          <a:extLst>
            <a:ext uri="{FF2B5EF4-FFF2-40B4-BE49-F238E27FC236}">
              <a16:creationId xmlns:a16="http://schemas.microsoft.com/office/drawing/2014/main" id="{2FFB911F-4CBD-9934-24AA-AEF0493EECB1}"/>
            </a:ext>
          </a:extLst>
        </xdr:cNvPr>
        <xdr:cNvSpPr txBox="1"/>
      </xdr:nvSpPr>
      <xdr:spPr>
        <a:xfrm>
          <a:off x="2546350" y="1047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100</xdr:row>
      <xdr:rowOff>0</xdr:rowOff>
    </xdr:from>
    <xdr:to>
      <xdr:col>11</xdr:col>
      <xdr:colOff>0</xdr:colOff>
      <xdr:row>102</xdr:row>
      <xdr:rowOff>0</xdr:rowOff>
    </xdr:to>
    <xdr:sp macro="" textlink="">
      <xdr:nvSpPr>
        <xdr:cNvPr id="43" name="テキスト ボックス 42" hidden="1">
          <a:extLst>
            <a:ext uri="{FF2B5EF4-FFF2-40B4-BE49-F238E27FC236}">
              <a16:creationId xmlns:a16="http://schemas.microsoft.com/office/drawing/2014/main" id="{26D1DEC2-4DDB-154D-0943-13336A6CA7C1}"/>
            </a:ext>
          </a:extLst>
        </xdr:cNvPr>
        <xdr:cNvSpPr txBox="1"/>
      </xdr:nvSpPr>
      <xdr:spPr>
        <a:xfrm>
          <a:off x="2362200" y="1088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100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4" name="テキスト ボックス 43" hidden="1">
          <a:extLst>
            <a:ext uri="{FF2B5EF4-FFF2-40B4-BE49-F238E27FC236}">
              <a16:creationId xmlns:a16="http://schemas.microsoft.com/office/drawing/2014/main" id="{B6E63371-791D-9753-CDD3-37D453753986}"/>
            </a:ext>
          </a:extLst>
        </xdr:cNvPr>
        <xdr:cNvSpPr txBox="1"/>
      </xdr:nvSpPr>
      <xdr:spPr>
        <a:xfrm>
          <a:off x="5308600" y="10883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0</xdr:colOff>
      <xdr:row>98</xdr:row>
      <xdr:rowOff>0</xdr:rowOff>
    </xdr:to>
    <xdr:sp macro="" textlink="">
      <xdr:nvSpPr>
        <xdr:cNvPr id="45" name="テキスト ボックス 44" hidden="1">
          <a:extLst>
            <a:ext uri="{FF2B5EF4-FFF2-40B4-BE49-F238E27FC236}">
              <a16:creationId xmlns:a16="http://schemas.microsoft.com/office/drawing/2014/main" id="{4F813FF3-7DD6-1B78-2CC6-CD62F21D49F3}"/>
            </a:ext>
          </a:extLst>
        </xdr:cNvPr>
        <xdr:cNvSpPr txBox="1"/>
      </xdr:nvSpPr>
      <xdr:spPr>
        <a:xfrm>
          <a:off x="5124450" y="1047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92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6" name="テキスト ボックス 45" hidden="1">
          <a:extLst>
            <a:ext uri="{FF2B5EF4-FFF2-40B4-BE49-F238E27FC236}">
              <a16:creationId xmlns:a16="http://schemas.microsoft.com/office/drawing/2014/main" id="{D366A27E-D2D0-DEE7-13CE-4E65CE033D5B}"/>
            </a:ext>
          </a:extLst>
        </xdr:cNvPr>
        <xdr:cNvSpPr txBox="1"/>
      </xdr:nvSpPr>
      <xdr:spPr>
        <a:xfrm>
          <a:off x="53086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86</xdr:row>
      <xdr:rowOff>0</xdr:rowOff>
    </xdr:from>
    <xdr:to>
      <xdr:col>27</xdr:col>
      <xdr:colOff>0</xdr:colOff>
      <xdr:row>88</xdr:row>
      <xdr:rowOff>0</xdr:rowOff>
    </xdr:to>
    <xdr:sp macro="" textlink="">
      <xdr:nvSpPr>
        <xdr:cNvPr id="47" name="テキスト ボックス 46" hidden="1">
          <a:extLst>
            <a:ext uri="{FF2B5EF4-FFF2-40B4-BE49-F238E27FC236}">
              <a16:creationId xmlns:a16="http://schemas.microsoft.com/office/drawing/2014/main" id="{9E0BECA9-6B05-621C-C731-6C88FD3DC4DB}"/>
            </a:ext>
          </a:extLst>
        </xdr:cNvPr>
        <xdr:cNvSpPr txBox="1"/>
      </xdr:nvSpPr>
      <xdr:spPr>
        <a:xfrm>
          <a:off x="5308600" y="946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0</xdr:colOff>
      <xdr:row>84</xdr:row>
      <xdr:rowOff>0</xdr:rowOff>
    </xdr:to>
    <xdr:sp macro="" textlink="">
      <xdr:nvSpPr>
        <xdr:cNvPr id="48" name="テキスト ボックス 47" hidden="1">
          <a:extLst>
            <a:ext uri="{FF2B5EF4-FFF2-40B4-BE49-F238E27FC236}">
              <a16:creationId xmlns:a16="http://schemas.microsoft.com/office/drawing/2014/main" id="{855A0C6E-AF19-2188-2287-BA526F837470}"/>
            </a:ext>
          </a:extLst>
        </xdr:cNvPr>
        <xdr:cNvSpPr txBox="1"/>
      </xdr:nvSpPr>
      <xdr:spPr>
        <a:xfrm>
          <a:off x="5124450" y="9055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78</xdr:row>
      <xdr:rowOff>0</xdr:rowOff>
    </xdr:from>
    <xdr:to>
      <xdr:col>27</xdr:col>
      <xdr:colOff>0</xdr:colOff>
      <xdr:row>80</xdr:row>
      <xdr:rowOff>0</xdr:rowOff>
    </xdr:to>
    <xdr:sp macro="" textlink="">
      <xdr:nvSpPr>
        <xdr:cNvPr id="49" name="テキスト ボックス 48" hidden="1">
          <a:extLst>
            <a:ext uri="{FF2B5EF4-FFF2-40B4-BE49-F238E27FC236}">
              <a16:creationId xmlns:a16="http://schemas.microsoft.com/office/drawing/2014/main" id="{CA32B822-C9DF-45F4-B30F-E43F2B6DFEB2}"/>
            </a:ext>
          </a:extLst>
        </xdr:cNvPr>
        <xdr:cNvSpPr txBox="1"/>
      </xdr:nvSpPr>
      <xdr:spPr>
        <a:xfrm>
          <a:off x="5308600" y="8648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Bookman Old Style" panose="02050604050505020204" pitchFamily="18" charset="0"/>
            </a:rPr>
            <a:t>0</a:t>
          </a:r>
          <a:endParaRPr kumimoji="1" lang="ja-JP" altLang="en-US" sz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30</xdr:col>
      <xdr:colOff>0</xdr:colOff>
      <xdr:row>96</xdr:row>
      <xdr:rowOff>0</xdr:rowOff>
    </xdr:from>
    <xdr:to>
      <xdr:col>36</xdr:col>
      <xdr:colOff>0</xdr:colOff>
      <xdr:row>96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CA484BE9-52BE-40B9-F421-B759E76AA517}"/>
            </a:ext>
          </a:extLst>
        </xdr:cNvPr>
        <xdr:cNvCxnSpPr/>
      </xdr:nvCxnSpPr>
      <xdr:spPr>
        <a:xfrm>
          <a:off x="6045200" y="104775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50</xdr:row>
      <xdr:rowOff>0</xdr:rowOff>
    </xdr:from>
    <xdr:to>
      <xdr:col>36</xdr:col>
      <xdr:colOff>0</xdr:colOff>
      <xdr:row>50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D88AB594-897F-A15A-E7A6-D299ACD68A4F}"/>
            </a:ext>
          </a:extLst>
        </xdr:cNvPr>
        <xdr:cNvCxnSpPr/>
      </xdr:nvCxnSpPr>
      <xdr:spPr>
        <a:xfrm>
          <a:off x="6045200" y="58039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6350</xdr:rowOff>
    </xdr:from>
    <xdr:to>
      <xdr:col>7</xdr:col>
      <xdr:colOff>0</xdr:colOff>
      <xdr:row>52</xdr:row>
      <xdr:rowOff>6350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DD27ECD6-0D36-E65E-C3EB-3084CF9A7433}"/>
            </a:ext>
          </a:extLst>
        </xdr:cNvPr>
        <xdr:cNvCxnSpPr/>
      </xdr:nvCxnSpPr>
      <xdr:spPr>
        <a:xfrm>
          <a:off x="184150" y="6013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3E69514-FAEE-594E-0DC4-EF8CFD9223A7}"/>
            </a:ext>
          </a:extLst>
        </xdr:cNvPr>
        <xdr:cNvCxnSpPr/>
      </xdr:nvCxnSpPr>
      <xdr:spPr>
        <a:xfrm>
          <a:off x="184150" y="72263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B10F57DB-144B-6260-020D-5DBAAB485C22}"/>
            </a:ext>
          </a:extLst>
        </xdr:cNvPr>
        <xdr:cNvSpPr txBox="1"/>
      </xdr:nvSpPr>
      <xdr:spPr>
        <a:xfrm>
          <a:off x="23622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4D0B6F3-1732-632C-B8C0-D0F19421DAE2}"/>
            </a:ext>
          </a:extLst>
        </xdr:cNvPr>
        <xdr:cNvSpPr txBox="1"/>
      </xdr:nvSpPr>
      <xdr:spPr>
        <a:xfrm>
          <a:off x="2362200" y="2755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27</xdr:col>
      <xdr:colOff>0</xdr:colOff>
      <xdr:row>20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0B87D65-1E47-0E01-13D7-073E9D4C3D05}"/>
            </a:ext>
          </a:extLst>
        </xdr:cNvPr>
        <xdr:cNvSpPr txBox="1"/>
      </xdr:nvSpPr>
      <xdr:spPr>
        <a:xfrm>
          <a:off x="5308600" y="255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30FE7A4A-30C2-0ECB-ED36-F6A78FC742D7}"/>
            </a:ext>
          </a:extLst>
        </xdr:cNvPr>
        <xdr:cNvSpPr txBox="1"/>
      </xdr:nvSpPr>
      <xdr:spPr>
        <a:xfrm>
          <a:off x="5124450" y="2959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AAE77248-5050-B11A-BEEA-2664AA2EDC6F}"/>
            </a:ext>
          </a:extLst>
        </xdr:cNvPr>
        <xdr:cNvSpPr txBox="1"/>
      </xdr:nvSpPr>
      <xdr:spPr>
        <a:xfrm>
          <a:off x="5308600" y="214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38</xdr:row>
      <xdr:rowOff>0</xdr:rowOff>
    </xdr:from>
    <xdr:to>
      <xdr:col>27</xdr:col>
      <xdr:colOff>0</xdr:colOff>
      <xdr:row>40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1820DA80-7889-3505-1CBF-E6AA6C1C86D7}"/>
            </a:ext>
          </a:extLst>
        </xdr:cNvPr>
        <xdr:cNvSpPr txBox="1"/>
      </xdr:nvSpPr>
      <xdr:spPr>
        <a:xfrm>
          <a:off x="5308600" y="458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4F59D8A-D9D6-9ACE-74B5-D2E5C6AD0C09}"/>
            </a:ext>
          </a:extLst>
        </xdr:cNvPr>
        <xdr:cNvSpPr txBox="1"/>
      </xdr:nvSpPr>
      <xdr:spPr>
        <a:xfrm>
          <a:off x="5308600" y="499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38383061-CF58-6648-2935-65B6718E439F}"/>
            </a:ext>
          </a:extLst>
        </xdr:cNvPr>
        <xdr:cNvSpPr txBox="1"/>
      </xdr:nvSpPr>
      <xdr:spPr>
        <a:xfrm>
          <a:off x="5124450" y="539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73D45BCB-0E48-6C22-707A-EFF575FFC3B9}"/>
            </a:ext>
          </a:extLst>
        </xdr:cNvPr>
        <xdr:cNvSpPr txBox="1"/>
      </xdr:nvSpPr>
      <xdr:spPr>
        <a:xfrm>
          <a:off x="2362200" y="4787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44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50689828-BBAE-8B65-06E4-1080084492AF}"/>
            </a:ext>
          </a:extLst>
        </xdr:cNvPr>
        <xdr:cNvSpPr txBox="1"/>
      </xdr:nvSpPr>
      <xdr:spPr>
        <a:xfrm>
          <a:off x="2362200" y="5194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8CB07DBF-90A1-B370-2D9D-A93928CD6E5C}"/>
            </a:ext>
          </a:extLst>
        </xdr:cNvPr>
        <xdr:cNvSpPr txBox="1"/>
      </xdr:nvSpPr>
      <xdr:spPr>
        <a:xfrm>
          <a:off x="2546350" y="68199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64</xdr:row>
      <xdr:rowOff>0</xdr:rowOff>
    </xdr:from>
    <xdr:to>
      <xdr:col>11</xdr:col>
      <xdr:colOff>0</xdr:colOff>
      <xdr:row>66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A21580C1-989A-148F-435D-8A7305ED85CD}"/>
            </a:ext>
          </a:extLst>
        </xdr:cNvPr>
        <xdr:cNvSpPr txBox="1"/>
      </xdr:nvSpPr>
      <xdr:spPr>
        <a:xfrm>
          <a:off x="2362200" y="7226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68</xdr:row>
      <xdr:rowOff>0</xdr:rowOff>
    </xdr:from>
    <xdr:to>
      <xdr:col>11</xdr:col>
      <xdr:colOff>0</xdr:colOff>
      <xdr:row>70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E1D3961B-EAB9-163D-6D18-09C65FEDBD11}"/>
            </a:ext>
          </a:extLst>
        </xdr:cNvPr>
        <xdr:cNvSpPr txBox="1"/>
      </xdr:nvSpPr>
      <xdr:spPr>
        <a:xfrm>
          <a:off x="2362200" y="7632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66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63ABF4DE-3100-037F-F8DA-C1BFD3DEE0AE}"/>
            </a:ext>
          </a:extLst>
        </xdr:cNvPr>
        <xdr:cNvSpPr txBox="1"/>
      </xdr:nvSpPr>
      <xdr:spPr>
        <a:xfrm>
          <a:off x="5308600" y="7429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62</xdr:row>
      <xdr:rowOff>0</xdr:rowOff>
    </xdr:from>
    <xdr:to>
      <xdr:col>27</xdr:col>
      <xdr:colOff>0</xdr:colOff>
      <xdr:row>64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EA8EBAD-1AFA-B459-67D7-AE842D3B7B32}"/>
            </a:ext>
          </a:extLst>
        </xdr:cNvPr>
        <xdr:cNvSpPr txBox="1"/>
      </xdr:nvSpPr>
      <xdr:spPr>
        <a:xfrm>
          <a:off x="5308600" y="7023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78</xdr:row>
      <xdr:rowOff>0</xdr:rowOff>
    </xdr:from>
    <xdr:to>
      <xdr:col>27</xdr:col>
      <xdr:colOff>0</xdr:colOff>
      <xdr:row>80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FC3B642-0987-196E-376F-8063E1D45F6A}"/>
            </a:ext>
          </a:extLst>
        </xdr:cNvPr>
        <xdr:cNvSpPr txBox="1"/>
      </xdr:nvSpPr>
      <xdr:spPr>
        <a:xfrm>
          <a:off x="5308600" y="8648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92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B65C1F6A-AAF3-69EA-C82A-BD813550AFF2}"/>
            </a:ext>
          </a:extLst>
        </xdr:cNvPr>
        <xdr:cNvSpPr txBox="1"/>
      </xdr:nvSpPr>
      <xdr:spPr>
        <a:xfrm>
          <a:off x="53086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92</xdr:row>
      <xdr:rowOff>0</xdr:rowOff>
    </xdr:from>
    <xdr:to>
      <xdr:col>11</xdr:col>
      <xdr:colOff>0</xdr:colOff>
      <xdr:row>94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EA326259-74D0-490C-0613-05DFA93535D5}"/>
            </a:ext>
          </a:extLst>
        </xdr:cNvPr>
        <xdr:cNvSpPr txBox="1"/>
      </xdr:nvSpPr>
      <xdr:spPr>
        <a:xfrm>
          <a:off x="2362200" y="100711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6F6C5B9C-4657-5481-7DB0-3A009F43A0EB}"/>
            </a:ext>
          </a:extLst>
        </xdr:cNvPr>
        <xdr:cNvSpPr txBox="1"/>
      </xdr:nvSpPr>
      <xdr:spPr>
        <a:xfrm>
          <a:off x="2546350" y="9258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88</xdr:row>
      <xdr:rowOff>0</xdr:rowOff>
    </xdr:from>
    <xdr:to>
      <xdr:col>11</xdr:col>
      <xdr:colOff>0</xdr:colOff>
      <xdr:row>90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6F7E66E3-5203-71A4-253C-89D30103259C}"/>
            </a:ext>
          </a:extLst>
        </xdr:cNvPr>
        <xdr:cNvSpPr txBox="1"/>
      </xdr:nvSpPr>
      <xdr:spPr>
        <a:xfrm>
          <a:off x="2362200" y="9664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B6DD5EF-E076-B36A-5702-FDC62B53068B}"/>
            </a:ext>
          </a:extLst>
        </xdr:cNvPr>
        <xdr:cNvSpPr txBox="1"/>
      </xdr:nvSpPr>
      <xdr:spPr>
        <a:xfrm>
          <a:off x="2546350" y="4381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7C1B0825-6884-60C6-7139-614F13193F34}"/>
            </a:ext>
          </a:extLst>
        </xdr:cNvPr>
        <xdr:cNvSpPr txBox="1"/>
      </xdr:nvSpPr>
      <xdr:spPr>
        <a:xfrm>
          <a:off x="5124450" y="66167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96</xdr:row>
      <xdr:rowOff>0</xdr:rowOff>
    </xdr:from>
    <xdr:to>
      <xdr:col>26</xdr:col>
      <xdr:colOff>0</xdr:colOff>
      <xdr:row>98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078C10D-29BF-7D2D-758B-7DDF856C9F55}"/>
            </a:ext>
          </a:extLst>
        </xdr:cNvPr>
        <xdr:cNvSpPr txBox="1"/>
      </xdr:nvSpPr>
      <xdr:spPr>
        <a:xfrm>
          <a:off x="5124450" y="104775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21FBD0DA-8C4D-8448-2058-417D694F8511}"/>
            </a:ext>
          </a:extLst>
        </xdr:cNvPr>
        <xdr:cNvSpPr txBox="1"/>
      </xdr:nvSpPr>
      <xdr:spPr>
        <a:xfrm>
          <a:off x="2546350" y="3162300"/>
          <a:ext cx="1841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BA7B19-9FAB-481C-BFD9-AD9848CCB9F7}"/>
            </a:ext>
          </a:extLst>
        </xdr:cNvPr>
        <xdr:cNvSpPr txBox="1"/>
      </xdr:nvSpPr>
      <xdr:spPr>
        <a:xfrm>
          <a:off x="2178050" y="17462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D10AF2C-7156-9FC2-3806-9D69177FA22B}"/>
            </a:ext>
          </a:extLst>
        </xdr:cNvPr>
        <xdr:cNvSpPr txBox="1"/>
      </xdr:nvSpPr>
      <xdr:spPr>
        <a:xfrm>
          <a:off x="2178050" y="24320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3DA2BF-937C-EDF1-E556-4B1EF33F8F33}"/>
            </a:ext>
          </a:extLst>
        </xdr:cNvPr>
        <xdr:cNvSpPr txBox="1"/>
      </xdr:nvSpPr>
      <xdr:spPr>
        <a:xfrm>
          <a:off x="2362200" y="27749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28</xdr:col>
      <xdr:colOff>0</xdr:colOff>
      <xdr:row>10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5AF37E-459A-6413-E89A-2022A21D3BCD}"/>
            </a:ext>
          </a:extLst>
        </xdr:cNvPr>
        <xdr:cNvSpPr txBox="1"/>
      </xdr:nvSpPr>
      <xdr:spPr>
        <a:xfrm>
          <a:off x="5492750" y="17462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2C4DDF-E763-DF9D-E1FB-13164729B345}"/>
            </a:ext>
          </a:extLst>
        </xdr:cNvPr>
        <xdr:cNvSpPr txBox="1"/>
      </xdr:nvSpPr>
      <xdr:spPr>
        <a:xfrm>
          <a:off x="5492750" y="24320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27</xdr:col>
      <xdr:colOff>0</xdr:colOff>
      <xdr:row>16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D511E95-ADC4-50B0-BEFA-79DEF23E1C5B}"/>
            </a:ext>
          </a:extLst>
        </xdr:cNvPr>
        <xdr:cNvSpPr txBox="1"/>
      </xdr:nvSpPr>
      <xdr:spPr>
        <a:xfrm>
          <a:off x="5308600" y="27749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C816651-1900-FDCC-DB8C-0E6FD9847DE4}"/>
            </a:ext>
          </a:extLst>
        </xdr:cNvPr>
        <xdr:cNvSpPr txBox="1"/>
      </xdr:nvSpPr>
      <xdr:spPr>
        <a:xfrm>
          <a:off x="2362200" y="38036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BFC66A3-9E9F-7C4E-4B31-5975BA9C93E0}"/>
            </a:ext>
          </a:extLst>
        </xdr:cNvPr>
        <xdr:cNvSpPr txBox="1"/>
      </xdr:nvSpPr>
      <xdr:spPr>
        <a:xfrm>
          <a:off x="2178050" y="41465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AC2889B-4288-B4B2-769C-46B1B8E41C0E}"/>
            </a:ext>
          </a:extLst>
        </xdr:cNvPr>
        <xdr:cNvSpPr txBox="1"/>
      </xdr:nvSpPr>
      <xdr:spPr>
        <a:xfrm>
          <a:off x="2178050" y="48323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27</xdr:col>
      <xdr:colOff>0</xdr:colOff>
      <xdr:row>24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763C5F-6C85-5D57-A128-DBD6FD883F11}"/>
            </a:ext>
          </a:extLst>
        </xdr:cNvPr>
        <xdr:cNvSpPr txBox="1"/>
      </xdr:nvSpPr>
      <xdr:spPr>
        <a:xfrm>
          <a:off x="5308600" y="41465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0</xdr:colOff>
      <xdr:row>26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DA8086B-4670-34C5-2203-EE53546F7B73}"/>
            </a:ext>
          </a:extLst>
        </xdr:cNvPr>
        <xdr:cNvSpPr txBox="1"/>
      </xdr:nvSpPr>
      <xdr:spPr>
        <a:xfrm>
          <a:off x="5492750" y="44894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28</xdr:col>
      <xdr:colOff>0</xdr:colOff>
      <xdr:row>30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44460F4-4EF5-A2FA-AE2B-0CF5281339E7}"/>
            </a:ext>
          </a:extLst>
        </xdr:cNvPr>
        <xdr:cNvSpPr txBox="1"/>
      </xdr:nvSpPr>
      <xdr:spPr>
        <a:xfrm>
          <a:off x="5492750" y="51752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6350</xdr:colOff>
      <xdr:row>36</xdr:row>
      <xdr:rowOff>0</xdr:rowOff>
    </xdr:from>
    <xdr:to>
      <xdr:col>28</xdr:col>
      <xdr:colOff>6350</xdr:colOff>
      <xdr:row>38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7F840CE-643E-FAE8-F49A-D95609C2C569}"/>
            </a:ext>
          </a:extLst>
        </xdr:cNvPr>
        <xdr:cNvSpPr txBox="1"/>
      </xdr:nvSpPr>
      <xdr:spPr>
        <a:xfrm>
          <a:off x="5499100" y="65468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42</xdr:row>
      <xdr:rowOff>0</xdr:rowOff>
    </xdr:from>
    <xdr:to>
      <xdr:col>27</xdr:col>
      <xdr:colOff>0</xdr:colOff>
      <xdr:row>44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0316DD-F40B-CE95-F0E4-6B07430A3607}"/>
            </a:ext>
          </a:extLst>
        </xdr:cNvPr>
        <xdr:cNvSpPr txBox="1"/>
      </xdr:nvSpPr>
      <xdr:spPr>
        <a:xfrm>
          <a:off x="5308600" y="75755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34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8207E0B-9AE8-94C3-0DBD-3BCA685434D7}"/>
            </a:ext>
          </a:extLst>
        </xdr:cNvPr>
        <xdr:cNvSpPr txBox="1"/>
      </xdr:nvSpPr>
      <xdr:spPr>
        <a:xfrm>
          <a:off x="2178050" y="62039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0</xdr:colOff>
      <xdr:row>40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1B1ABC8-D7E0-6B58-B7A5-369DF3BD1A50}"/>
            </a:ext>
          </a:extLst>
        </xdr:cNvPr>
        <xdr:cNvSpPr txBox="1"/>
      </xdr:nvSpPr>
      <xdr:spPr>
        <a:xfrm>
          <a:off x="2178050" y="68897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F9CFEB-B0E1-3636-B9BD-DF0C018377DE}"/>
            </a:ext>
          </a:extLst>
        </xdr:cNvPr>
        <xdr:cNvSpPr txBox="1"/>
      </xdr:nvSpPr>
      <xdr:spPr>
        <a:xfrm>
          <a:off x="2362200" y="72326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28</xdr:col>
      <xdr:colOff>0</xdr:colOff>
      <xdr:row>45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6858888-5A35-8499-B9B1-DEB7CE57E52D}"/>
            </a:ext>
          </a:extLst>
        </xdr:cNvPr>
        <xdr:cNvSpPr txBox="1"/>
      </xdr:nvSpPr>
      <xdr:spPr>
        <a:xfrm>
          <a:off x="5492750" y="774700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26</xdr:col>
      <xdr:colOff>0</xdr:colOff>
      <xdr:row>48</xdr:row>
      <xdr:rowOff>0</xdr:rowOff>
    </xdr:from>
    <xdr:to>
      <xdr:col>27</xdr:col>
      <xdr:colOff>0</xdr:colOff>
      <xdr:row>50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0FD94E8-47D9-2719-B036-458B8BF9A2E7}"/>
            </a:ext>
          </a:extLst>
        </xdr:cNvPr>
        <xdr:cNvSpPr txBox="1"/>
      </xdr:nvSpPr>
      <xdr:spPr>
        <a:xfrm>
          <a:off x="5308600" y="86042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54</xdr:row>
      <xdr:rowOff>0</xdr:rowOff>
    </xdr:from>
    <xdr:to>
      <xdr:col>28</xdr:col>
      <xdr:colOff>0</xdr:colOff>
      <xdr:row>56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F259518-444B-30C1-921A-1F788DE661D0}"/>
            </a:ext>
          </a:extLst>
        </xdr:cNvPr>
        <xdr:cNvSpPr txBox="1"/>
      </xdr:nvSpPr>
      <xdr:spPr>
        <a:xfrm>
          <a:off x="5492750" y="96329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54</xdr:row>
      <xdr:rowOff>0</xdr:rowOff>
    </xdr:from>
    <xdr:to>
      <xdr:col>10</xdr:col>
      <xdr:colOff>0</xdr:colOff>
      <xdr:row>56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41E9CDB-F3EE-4446-8BD5-58A0767A89D6}"/>
            </a:ext>
          </a:extLst>
        </xdr:cNvPr>
        <xdr:cNvSpPr txBox="1"/>
      </xdr:nvSpPr>
      <xdr:spPr>
        <a:xfrm>
          <a:off x="2178050" y="96329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50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229ED38-8E3F-40DD-85B7-BC6D1B5F4E96}"/>
            </a:ext>
          </a:extLst>
        </xdr:cNvPr>
        <xdr:cNvSpPr txBox="1"/>
      </xdr:nvSpPr>
      <xdr:spPr>
        <a:xfrm>
          <a:off x="2362200" y="86042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75907A8-E172-3EB9-14A8-B6DE5F916081}"/>
            </a:ext>
          </a:extLst>
        </xdr:cNvPr>
        <xdr:cNvSpPr txBox="1"/>
      </xdr:nvSpPr>
      <xdr:spPr>
        <a:xfrm>
          <a:off x="2178050" y="82613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28</xdr:col>
      <xdr:colOff>0</xdr:colOff>
      <xdr:row>52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88891F5-CEE3-AF1C-FD2B-B5DC2259264C}"/>
            </a:ext>
          </a:extLst>
        </xdr:cNvPr>
        <xdr:cNvSpPr txBox="1"/>
      </xdr:nvSpPr>
      <xdr:spPr>
        <a:xfrm>
          <a:off x="5492750" y="8947150"/>
          <a:ext cx="1841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444500</xdr:colOff>
      <xdr:row>14</xdr:row>
      <xdr:rowOff>171450</xdr:rowOff>
    </xdr:from>
    <xdr:to>
      <xdr:col>26</xdr:col>
      <xdr:colOff>0</xdr:colOff>
      <xdr:row>16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18D0A06-9FBD-B851-4F0A-276B5C941AC7}"/>
            </a:ext>
          </a:extLst>
        </xdr:cNvPr>
        <xdr:cNvSpPr/>
      </xdr:nvSpPr>
      <xdr:spPr>
        <a:xfrm>
          <a:off x="5530850" y="3371850"/>
          <a:ext cx="654050" cy="18415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4/3=1.33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444500</xdr:colOff>
      <xdr:row>19</xdr:row>
      <xdr:rowOff>171450</xdr:rowOff>
    </xdr:from>
    <xdr:to>
      <xdr:col>26</xdr:col>
      <xdr:colOff>0</xdr:colOff>
      <xdr:row>21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D411F06-95B6-94E2-FED2-1129683541BE}"/>
            </a:ext>
          </a:extLst>
        </xdr:cNvPr>
        <xdr:cNvSpPr/>
      </xdr:nvSpPr>
      <xdr:spPr>
        <a:xfrm>
          <a:off x="5530850" y="4260850"/>
          <a:ext cx="654050" cy="18415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3/3=1.00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444500</xdr:colOff>
      <xdr:row>24</xdr:row>
      <xdr:rowOff>171450</xdr:rowOff>
    </xdr:from>
    <xdr:to>
      <xdr:col>26</xdr:col>
      <xdr:colOff>0</xdr:colOff>
      <xdr:row>26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04E6924-FC5B-A7E3-DA63-61C31C9FAAF9}"/>
            </a:ext>
          </a:extLst>
        </xdr:cNvPr>
        <xdr:cNvSpPr/>
      </xdr:nvSpPr>
      <xdr:spPr>
        <a:xfrm>
          <a:off x="5530850" y="5149850"/>
          <a:ext cx="654050" cy="184150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3/4=0.75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7\&#32068;&#12415;&#21512;&#12431;&#12379;\&#22899;.xlsm" TargetMode="External"/><Relationship Id="rId1" Type="http://schemas.openxmlformats.org/officeDocument/2006/relationships/externalLinkPath" Target="&#32068;&#12415;&#21512;&#12431;&#12379;/&#22899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2;&#26481;&#20140;&#12539;&#22823;&#38442;&#36984;&#25163;&#27177;&#20104;&#36984;\R07\&#32068;&#12415;&#21512;&#12431;&#12379;\&#30007;.xlsm" TargetMode="External"/><Relationship Id="rId1" Type="http://schemas.openxmlformats.org/officeDocument/2006/relationships/externalLinkPath" Target="&#32068;&#12415;&#21512;&#12431;&#12379;/&#30007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_ok\Desktop\&#39640;&#20307;&#36899;\&#9733;&#23554;&#38272;&#22996;&#21729;&#38263;USB\&#9733;R06\&#9733;&#22823;&#20250;&#38306;&#20418;\&#9318;&#26481;&#20140;&#22823;&#38442;\&#30007;2.xlsm" TargetMode="External"/><Relationship Id="rId1" Type="http://schemas.openxmlformats.org/officeDocument/2006/relationships/externalLinkPath" Target="/Users/nm_ok/Desktop/&#39640;&#20307;&#36899;/&#9733;&#23554;&#38272;&#22996;&#21729;&#38263;USB/&#9733;R06/&#9733;&#22823;&#20250;&#38306;&#20418;/&#9318;&#26481;&#20140;&#22823;&#38442;/&#30007;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山　村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3202</v>
          </cell>
          <cell r="E3" t="str">
            <v>香　取</v>
          </cell>
          <cell r="F3" t="str">
            <v>尽　誠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801</v>
          </cell>
          <cell r="E4" t="str">
            <v>杢　村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3204</v>
          </cell>
          <cell r="E5" t="str">
            <v>宮　﨑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901</v>
          </cell>
          <cell r="E6" t="str">
            <v>中　嶋</v>
          </cell>
          <cell r="F6" t="str">
            <v>高松商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3203</v>
          </cell>
          <cell r="E7" t="str">
            <v>柴　田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3205</v>
          </cell>
          <cell r="E8" t="str">
            <v>藤　本</v>
          </cell>
          <cell r="F8" t="str">
            <v>尽　誠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902</v>
          </cell>
          <cell r="E9" t="str">
            <v>中　川</v>
          </cell>
          <cell r="F9" t="str">
            <v>高松商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3207</v>
          </cell>
          <cell r="E10" t="str">
            <v>髙　田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3209</v>
          </cell>
          <cell r="E11" t="str">
            <v>山　本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903</v>
          </cell>
          <cell r="E12" t="str">
            <v>渡　邊</v>
          </cell>
          <cell r="F12" t="str">
            <v>高松商</v>
          </cell>
          <cell r="G12">
            <v>54</v>
          </cell>
          <cell r="H12">
            <v>1214</v>
          </cell>
          <cell r="I12" t="str">
            <v>三　輪</v>
          </cell>
          <cell r="J12">
            <v>12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3208</v>
          </cell>
          <cell r="E13" t="str">
            <v>片　桐</v>
          </cell>
          <cell r="F13" t="str">
            <v>尽　誠</v>
          </cell>
          <cell r="G13">
            <v>53</v>
          </cell>
          <cell r="H13">
            <v>1504</v>
          </cell>
          <cell r="I13" t="str">
            <v>畠　山</v>
          </cell>
          <cell r="J13">
            <v>15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904</v>
          </cell>
          <cell r="E14" t="str">
            <v>神　髙</v>
          </cell>
          <cell r="F14" t="str">
            <v>高松商</v>
          </cell>
          <cell r="G14">
            <v>52</v>
          </cell>
          <cell r="H14">
            <v>1503</v>
          </cell>
          <cell r="I14" t="str">
            <v>横　手</v>
          </cell>
          <cell r="J14">
            <v>15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3206</v>
          </cell>
          <cell r="E15" t="str">
            <v>山　下</v>
          </cell>
          <cell r="F15" t="str">
            <v>尽　誠</v>
          </cell>
          <cell r="G15">
            <v>51</v>
          </cell>
          <cell r="H15">
            <v>810</v>
          </cell>
          <cell r="I15" t="str">
            <v>黒　川</v>
          </cell>
          <cell r="J15">
            <v>8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1501</v>
          </cell>
          <cell r="E16" t="str">
            <v>髙　橋</v>
          </cell>
          <cell r="F16" t="str">
            <v>英　明</v>
          </cell>
          <cell r="G16">
            <v>50</v>
          </cell>
          <cell r="H16">
            <v>1212</v>
          </cell>
          <cell r="I16" t="str">
            <v>井　上</v>
          </cell>
          <cell r="J16">
            <v>12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802</v>
          </cell>
          <cell r="E17" t="str">
            <v>大　西</v>
          </cell>
          <cell r="F17" t="str">
            <v>高中央</v>
          </cell>
          <cell r="G17">
            <v>49</v>
          </cell>
          <cell r="H17">
            <v>1213</v>
          </cell>
          <cell r="I17" t="str">
            <v>細　谷</v>
          </cell>
          <cell r="J17">
            <v>12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4</v>
          </cell>
          <cell r="C18" t="str">
            <v>○</v>
          </cell>
          <cell r="D18">
            <v>907</v>
          </cell>
          <cell r="E18" t="str">
            <v>堀　川</v>
          </cell>
          <cell r="F18" t="str">
            <v>高松商</v>
          </cell>
          <cell r="G18">
            <v>48</v>
          </cell>
          <cell r="H18">
            <v>1901</v>
          </cell>
          <cell r="I18" t="str">
            <v>田　尾</v>
          </cell>
          <cell r="J18">
            <v>19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4</v>
          </cell>
          <cell r="C19" t="str">
            <v>○</v>
          </cell>
          <cell r="D19">
            <v>803</v>
          </cell>
          <cell r="E19" t="str">
            <v>島　田</v>
          </cell>
          <cell r="F19" t="str">
            <v>高中央</v>
          </cell>
          <cell r="G19">
            <v>47</v>
          </cell>
          <cell r="H19">
            <v>905</v>
          </cell>
          <cell r="I19" t="str">
            <v>黒　川</v>
          </cell>
          <cell r="J19">
            <v>9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4</v>
          </cell>
          <cell r="C20" t="str">
            <v>○</v>
          </cell>
          <cell r="D20">
            <v>906</v>
          </cell>
          <cell r="E20" t="str">
            <v>黒　木</v>
          </cell>
          <cell r="F20" t="str">
            <v>高松商</v>
          </cell>
          <cell r="G20">
            <v>46</v>
          </cell>
          <cell r="H20">
            <v>1210</v>
          </cell>
          <cell r="I20" t="str">
            <v>遠　藤</v>
          </cell>
          <cell r="J20">
            <v>12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4</v>
          </cell>
          <cell r="C21" t="str">
            <v>○</v>
          </cell>
          <cell r="D21">
            <v>805</v>
          </cell>
          <cell r="E21" t="str">
            <v>笠　原</v>
          </cell>
          <cell r="F21" t="str">
            <v>高中央</v>
          </cell>
          <cell r="G21">
            <v>45</v>
          </cell>
          <cell r="H21">
            <v>1211</v>
          </cell>
          <cell r="I21" t="str">
            <v>近　藤</v>
          </cell>
          <cell r="J21">
            <v>12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4</v>
          </cell>
          <cell r="C22" t="str">
            <v>○</v>
          </cell>
          <cell r="D22">
            <v>804</v>
          </cell>
          <cell r="E22" t="str">
            <v>矢　野</v>
          </cell>
          <cell r="F22" t="str">
            <v>高中央</v>
          </cell>
          <cell r="G22">
            <v>44</v>
          </cell>
          <cell r="H22">
            <v>1209</v>
          </cell>
          <cell r="I22" t="str">
            <v>間　嶋</v>
          </cell>
          <cell r="J22">
            <v>12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4</v>
          </cell>
          <cell r="C23" t="str">
            <v>○</v>
          </cell>
          <cell r="D23">
            <v>1502</v>
          </cell>
          <cell r="E23" t="str">
            <v>小　田</v>
          </cell>
          <cell r="F23" t="str">
            <v>英　明</v>
          </cell>
          <cell r="G23">
            <v>43</v>
          </cell>
          <cell r="H23">
            <v>808</v>
          </cell>
          <cell r="I23" t="str">
            <v>石　井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4</v>
          </cell>
          <cell r="C24" t="str">
            <v>○</v>
          </cell>
          <cell r="D24">
            <v>1102</v>
          </cell>
          <cell r="E24" t="str">
            <v>山　﨑</v>
          </cell>
          <cell r="F24" t="str">
            <v>高松一</v>
          </cell>
          <cell r="G24">
            <v>42</v>
          </cell>
          <cell r="H24">
            <v>1208</v>
          </cell>
          <cell r="I24" t="str">
            <v>髙　木</v>
          </cell>
          <cell r="J24">
            <v>12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4</v>
          </cell>
          <cell r="C25" t="str">
            <v>○</v>
          </cell>
          <cell r="D25">
            <v>806</v>
          </cell>
          <cell r="E25" t="str">
            <v>直　江</v>
          </cell>
          <cell r="F25" t="str">
            <v>高中央</v>
          </cell>
          <cell r="G25">
            <v>41</v>
          </cell>
          <cell r="H25">
            <v>1207</v>
          </cell>
          <cell r="I25" t="str">
            <v>木　村</v>
          </cell>
          <cell r="J25">
            <v>12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4</v>
          </cell>
          <cell r="C26" t="str">
            <v>○</v>
          </cell>
          <cell r="D26">
            <v>1101</v>
          </cell>
          <cell r="E26" t="str">
            <v>寺　竹</v>
          </cell>
          <cell r="F26" t="str">
            <v>高松一</v>
          </cell>
          <cell r="G26">
            <v>40</v>
          </cell>
          <cell r="H26">
            <v>1206</v>
          </cell>
          <cell r="I26" t="str">
            <v>後　藤</v>
          </cell>
          <cell r="J26">
            <v>12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807</v>
          </cell>
          <cell r="E27" t="str">
            <v>土　田</v>
          </cell>
          <cell r="F27" t="str">
            <v>高中央</v>
          </cell>
          <cell r="G27">
            <v>39</v>
          </cell>
          <cell r="H27">
            <v>1205</v>
          </cell>
          <cell r="I27" t="str">
            <v>植　松</v>
          </cell>
          <cell r="J27">
            <v>12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1103</v>
          </cell>
          <cell r="E28" t="str">
            <v>生　島</v>
          </cell>
          <cell r="F28" t="str">
            <v>高松一</v>
          </cell>
          <cell r="G28">
            <v>38</v>
          </cell>
          <cell r="H28">
            <v>1204</v>
          </cell>
          <cell r="I28" t="str">
            <v>望　月</v>
          </cell>
          <cell r="J28">
            <v>12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C29" t="str">
            <v>①</v>
          </cell>
          <cell r="D29">
            <v>1201</v>
          </cell>
          <cell r="E29" t="str">
            <v>津　田</v>
          </cell>
          <cell r="F29" t="str">
            <v>高桜井</v>
          </cell>
          <cell r="G29">
            <v>37</v>
          </cell>
          <cell r="H29">
            <v>1104</v>
          </cell>
          <cell r="I29" t="str">
            <v>濱　中</v>
          </cell>
          <cell r="J29">
            <v>11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D30">
            <v>809</v>
          </cell>
          <cell r="E30" t="str">
            <v>小　川</v>
          </cell>
          <cell r="F30" t="str">
            <v>高中央</v>
          </cell>
          <cell r="G30">
            <v>36</v>
          </cell>
          <cell r="H30">
            <v>1203</v>
          </cell>
          <cell r="I30" t="str">
            <v>田　中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①</v>
          </cell>
          <cell r="D31">
            <v>1202</v>
          </cell>
          <cell r="E31" t="str">
            <v>西　岡</v>
          </cell>
          <cell r="F31" t="str">
            <v>高桜井</v>
          </cell>
          <cell r="G31">
            <v>35</v>
          </cell>
          <cell r="H31">
            <v>1105</v>
          </cell>
          <cell r="I31" t="str">
            <v>西　岡</v>
          </cell>
          <cell r="J31">
            <v>11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1</v>
          </cell>
          <cell r="C32" t="str">
            <v>○</v>
          </cell>
          <cell r="D32">
            <v>1215</v>
          </cell>
          <cell r="E32" t="str">
            <v>正　木</v>
          </cell>
          <cell r="F32" t="str">
            <v>高桜井</v>
          </cell>
          <cell r="G32">
            <v>34</v>
          </cell>
          <cell r="H32">
            <v>1902</v>
          </cell>
          <cell r="I32" t="str">
            <v>桑　﨑</v>
          </cell>
          <cell r="J32">
            <v>19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1</v>
          </cell>
          <cell r="C33" t="str">
            <v>○</v>
          </cell>
          <cell r="D33">
            <v>1216</v>
          </cell>
          <cell r="E33" t="str">
            <v>中　西</v>
          </cell>
          <cell r="F33" t="str">
            <v>高桜井</v>
          </cell>
          <cell r="G33">
            <v>33</v>
          </cell>
          <cell r="H33">
            <v>1505</v>
          </cell>
          <cell r="I33" t="str">
            <v>塩　田</v>
          </cell>
          <cell r="J33">
            <v>15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1</v>
          </cell>
          <cell r="C34" t="str">
            <v>○</v>
          </cell>
          <cell r="D34">
            <v>1505</v>
          </cell>
          <cell r="E34" t="str">
            <v>塩　田</v>
          </cell>
          <cell r="F34" t="str">
            <v>英　明</v>
          </cell>
          <cell r="G34">
            <v>32</v>
          </cell>
          <cell r="H34">
            <v>1216</v>
          </cell>
          <cell r="I34" t="str">
            <v>中　西</v>
          </cell>
          <cell r="J34">
            <v>12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1</v>
          </cell>
          <cell r="C35" t="str">
            <v>○</v>
          </cell>
          <cell r="D35">
            <v>1902</v>
          </cell>
          <cell r="E35" t="str">
            <v>桑　﨑</v>
          </cell>
          <cell r="F35" t="str">
            <v>高松西</v>
          </cell>
          <cell r="G35">
            <v>31</v>
          </cell>
          <cell r="H35">
            <v>1215</v>
          </cell>
          <cell r="I35" t="str">
            <v>正　木</v>
          </cell>
          <cell r="J35">
            <v>12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D36">
            <v>1105</v>
          </cell>
          <cell r="E36" t="str">
            <v>西　岡</v>
          </cell>
          <cell r="F36" t="str">
            <v>高松一</v>
          </cell>
          <cell r="G36">
            <v>30</v>
          </cell>
          <cell r="H36">
            <v>1202</v>
          </cell>
          <cell r="I36" t="str">
            <v>西　岡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1203</v>
          </cell>
          <cell r="E37" t="str">
            <v>田　中</v>
          </cell>
          <cell r="F37" t="str">
            <v>高桜井</v>
          </cell>
          <cell r="G37">
            <v>29</v>
          </cell>
          <cell r="H37">
            <v>809</v>
          </cell>
          <cell r="I37" t="str">
            <v>小　川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①</v>
          </cell>
          <cell r="D38">
            <v>1104</v>
          </cell>
          <cell r="E38" t="str">
            <v>濱　中</v>
          </cell>
          <cell r="F38" t="str">
            <v>高松一</v>
          </cell>
          <cell r="G38">
            <v>28</v>
          </cell>
          <cell r="H38">
            <v>1201</v>
          </cell>
          <cell r="I38" t="str">
            <v>津　田</v>
          </cell>
          <cell r="J38">
            <v>12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1204</v>
          </cell>
          <cell r="E39" t="str">
            <v>望　月</v>
          </cell>
          <cell r="F39" t="str">
            <v>高桜井</v>
          </cell>
          <cell r="G39">
            <v>27</v>
          </cell>
          <cell r="H39">
            <v>1103</v>
          </cell>
          <cell r="I39" t="str">
            <v>生　島</v>
          </cell>
          <cell r="J39">
            <v>11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1205</v>
          </cell>
          <cell r="E40" t="str">
            <v>植　松</v>
          </cell>
          <cell r="F40" t="str">
            <v>高桜井</v>
          </cell>
          <cell r="G40">
            <v>26</v>
          </cell>
          <cell r="H40">
            <v>807</v>
          </cell>
          <cell r="I40" t="str">
            <v>土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1206</v>
          </cell>
          <cell r="E41" t="str">
            <v>後　藤</v>
          </cell>
          <cell r="F41" t="str">
            <v>高桜井</v>
          </cell>
          <cell r="G41">
            <v>25</v>
          </cell>
          <cell r="H41">
            <v>1101</v>
          </cell>
          <cell r="I41" t="str">
            <v>寺　竹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1207</v>
          </cell>
          <cell r="E42" t="str">
            <v>木　村</v>
          </cell>
          <cell r="F42" t="str">
            <v>高桜井</v>
          </cell>
          <cell r="G42">
            <v>24</v>
          </cell>
          <cell r="H42">
            <v>806</v>
          </cell>
          <cell r="I42" t="str">
            <v>直　江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1208</v>
          </cell>
          <cell r="E43" t="str">
            <v>髙　木</v>
          </cell>
          <cell r="F43" t="str">
            <v>高桜井</v>
          </cell>
          <cell r="G43">
            <v>23</v>
          </cell>
          <cell r="H43">
            <v>1102</v>
          </cell>
          <cell r="I43" t="str">
            <v>山　﨑</v>
          </cell>
          <cell r="J43">
            <v>11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808</v>
          </cell>
          <cell r="E44" t="str">
            <v>石　井</v>
          </cell>
          <cell r="F44" t="str">
            <v>高中央</v>
          </cell>
          <cell r="G44">
            <v>22</v>
          </cell>
          <cell r="H44">
            <v>1502</v>
          </cell>
          <cell r="I44" t="str">
            <v>小　田</v>
          </cell>
          <cell r="J44">
            <v>15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1209</v>
          </cell>
          <cell r="E45" t="str">
            <v>間　嶋</v>
          </cell>
          <cell r="F45" t="str">
            <v>高桜井</v>
          </cell>
          <cell r="G45">
            <v>21</v>
          </cell>
          <cell r="H45">
            <v>804</v>
          </cell>
          <cell r="I45" t="str">
            <v>矢　野</v>
          </cell>
          <cell r="J45">
            <v>8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1211</v>
          </cell>
          <cell r="E46" t="str">
            <v>近　藤</v>
          </cell>
          <cell r="F46" t="str">
            <v>高桜井</v>
          </cell>
          <cell r="G46">
            <v>20</v>
          </cell>
          <cell r="H46">
            <v>805</v>
          </cell>
          <cell r="I46" t="str">
            <v>笠　原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①</v>
          </cell>
          <cell r="D47">
            <v>1210</v>
          </cell>
          <cell r="E47" t="str">
            <v>遠　藤</v>
          </cell>
          <cell r="F47" t="str">
            <v>高桜井</v>
          </cell>
          <cell r="G47">
            <v>19</v>
          </cell>
          <cell r="H47">
            <v>906</v>
          </cell>
          <cell r="I47" t="str">
            <v>黒　木</v>
          </cell>
          <cell r="J47">
            <v>9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D48">
            <v>905</v>
          </cell>
          <cell r="E48" t="str">
            <v>黒　川</v>
          </cell>
          <cell r="F48" t="str">
            <v>高松商</v>
          </cell>
          <cell r="G48">
            <v>18</v>
          </cell>
          <cell r="H48">
            <v>803</v>
          </cell>
          <cell r="I48" t="str">
            <v>島　田</v>
          </cell>
          <cell r="J48">
            <v>8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1901</v>
          </cell>
          <cell r="E49" t="str">
            <v>田　尾</v>
          </cell>
          <cell r="F49" t="str">
            <v>高松西</v>
          </cell>
          <cell r="G49">
            <v>17</v>
          </cell>
          <cell r="H49">
            <v>907</v>
          </cell>
          <cell r="I49" t="str">
            <v>堀　川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1213</v>
          </cell>
          <cell r="E50" t="str">
            <v>細　谷</v>
          </cell>
          <cell r="F50" t="str">
            <v>高桜井</v>
          </cell>
          <cell r="G50">
            <v>16</v>
          </cell>
          <cell r="H50">
            <v>802</v>
          </cell>
          <cell r="I50" t="str">
            <v>大　西</v>
          </cell>
          <cell r="J50">
            <v>8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1212</v>
          </cell>
          <cell r="E51" t="str">
            <v>井　上</v>
          </cell>
          <cell r="F51" t="str">
            <v>高桜井</v>
          </cell>
          <cell r="G51">
            <v>15</v>
          </cell>
          <cell r="H51">
            <v>1501</v>
          </cell>
          <cell r="I51" t="str">
            <v>髙　橋</v>
          </cell>
          <cell r="J51">
            <v>15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810</v>
          </cell>
          <cell r="E52" t="str">
            <v>黒　川</v>
          </cell>
          <cell r="F52" t="str">
            <v>高中央</v>
          </cell>
          <cell r="G52">
            <v>14</v>
          </cell>
          <cell r="H52">
            <v>3206</v>
          </cell>
          <cell r="I52" t="str">
            <v>山　下</v>
          </cell>
          <cell r="J52">
            <v>32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1503</v>
          </cell>
          <cell r="E53" t="str">
            <v>横　手</v>
          </cell>
          <cell r="F53" t="str">
            <v>英　明</v>
          </cell>
          <cell r="G53">
            <v>13</v>
          </cell>
          <cell r="H53">
            <v>904</v>
          </cell>
          <cell r="I53" t="str">
            <v>神　髙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1504</v>
          </cell>
          <cell r="E54" t="str">
            <v>畠　山</v>
          </cell>
          <cell r="F54" t="str">
            <v>英　明</v>
          </cell>
          <cell r="G54">
            <v>12</v>
          </cell>
          <cell r="H54">
            <v>3208</v>
          </cell>
          <cell r="I54" t="str">
            <v>片　桐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1214</v>
          </cell>
          <cell r="E55" t="str">
            <v>三　輪</v>
          </cell>
          <cell r="F55" t="str">
            <v>高桜井</v>
          </cell>
          <cell r="G55">
            <v>11</v>
          </cell>
          <cell r="H55">
            <v>903</v>
          </cell>
          <cell r="I55" t="str">
            <v>渡　邊</v>
          </cell>
          <cell r="J55">
            <v>9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村　上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901</v>
          </cell>
          <cell r="E3" t="str">
            <v>大　江</v>
          </cell>
          <cell r="F3" t="str">
            <v>高松商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3203</v>
          </cell>
          <cell r="E4" t="str">
            <v>武　田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3204</v>
          </cell>
          <cell r="E5" t="str">
            <v>川　島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3209</v>
          </cell>
          <cell r="E6" t="str">
            <v>丸　山</v>
          </cell>
          <cell r="F6" t="str">
            <v>尽　誠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3207</v>
          </cell>
          <cell r="E7" t="str">
            <v>石　原</v>
          </cell>
          <cell r="F7" t="str">
            <v>尽　誠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902</v>
          </cell>
          <cell r="E8" t="str">
            <v>高　橋</v>
          </cell>
          <cell r="F8" t="str">
            <v>高松商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4201</v>
          </cell>
          <cell r="E9" t="str">
            <v>中　嶋</v>
          </cell>
          <cell r="F9" t="str">
            <v>ヴィスポ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3206</v>
          </cell>
          <cell r="E10" t="str">
            <v>松　本</v>
          </cell>
          <cell r="F10" t="str">
            <v>尽　誠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3205</v>
          </cell>
          <cell r="E11" t="str">
            <v>四　方</v>
          </cell>
          <cell r="F11" t="str">
            <v>尽　誠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3202</v>
          </cell>
          <cell r="E12" t="str">
            <v>大　恵</v>
          </cell>
          <cell r="F12" t="str">
            <v>尽　誠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4101</v>
          </cell>
          <cell r="E13" t="str">
            <v>高　尾</v>
          </cell>
          <cell r="F13" t="str">
            <v>JFジュニア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1902</v>
          </cell>
          <cell r="E14" t="str">
            <v>庄　田</v>
          </cell>
          <cell r="F14" t="str">
            <v>高松西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4202</v>
          </cell>
          <cell r="E15" t="str">
            <v>大　江</v>
          </cell>
          <cell r="F15" t="str">
            <v>ヴィスポ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1901</v>
          </cell>
          <cell r="E16" t="str">
            <v>橋　本</v>
          </cell>
          <cell r="F16" t="str">
            <v>高松西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1501</v>
          </cell>
          <cell r="E17" t="str">
            <v>久　本</v>
          </cell>
          <cell r="F17" t="str">
            <v>英　明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1903</v>
          </cell>
          <cell r="E18" t="str">
            <v>大　石</v>
          </cell>
          <cell r="F18" t="str">
            <v>高松西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3208</v>
          </cell>
          <cell r="E19" t="str">
            <v>藤　田</v>
          </cell>
          <cell r="F19" t="str">
            <v>尽　誠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①</v>
          </cell>
          <cell r="D20">
            <v>904</v>
          </cell>
          <cell r="E20" t="str">
            <v>大　熊</v>
          </cell>
          <cell r="F20" t="str">
            <v>高松商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①</v>
          </cell>
          <cell r="D21">
            <v>801</v>
          </cell>
          <cell r="E21" t="str">
            <v>村　上</v>
          </cell>
          <cell r="F21" t="str">
            <v>高中央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①</v>
          </cell>
          <cell r="D22">
            <v>805</v>
          </cell>
          <cell r="E22" t="str">
            <v>平　田</v>
          </cell>
          <cell r="F22" t="str">
            <v>高中央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①</v>
          </cell>
          <cell r="D23">
            <v>1904</v>
          </cell>
          <cell r="E23" t="str">
            <v>川　村</v>
          </cell>
          <cell r="F23" t="str">
            <v>高松西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①</v>
          </cell>
          <cell r="D24">
            <v>1502</v>
          </cell>
          <cell r="E24" t="str">
            <v>森　永</v>
          </cell>
          <cell r="F24" t="str">
            <v>英　明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①</v>
          </cell>
          <cell r="D25">
            <v>903</v>
          </cell>
          <cell r="E25" t="str">
            <v>宮　﨑</v>
          </cell>
          <cell r="F25" t="str">
            <v>高松商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①</v>
          </cell>
          <cell r="D26">
            <v>803</v>
          </cell>
          <cell r="E26" t="str">
            <v>寺　嶋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6</v>
          </cell>
          <cell r="C27" t="str">
            <v>①</v>
          </cell>
          <cell r="D27">
            <v>802</v>
          </cell>
          <cell r="E27" t="str">
            <v>小　川</v>
          </cell>
          <cell r="F27" t="str">
            <v>高中央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6</v>
          </cell>
          <cell r="C28" t="str">
            <v>①</v>
          </cell>
          <cell r="D28">
            <v>907</v>
          </cell>
          <cell r="E28" t="str">
            <v>糸　瀬</v>
          </cell>
          <cell r="F28" t="str">
            <v>高松商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6</v>
          </cell>
          <cell r="C29" t="str">
            <v>①</v>
          </cell>
          <cell r="D29">
            <v>4301</v>
          </cell>
          <cell r="E29" t="str">
            <v>藤　井</v>
          </cell>
          <cell r="F29" t="str">
            <v>観音寺中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6</v>
          </cell>
          <cell r="C30" t="str">
            <v>①</v>
          </cell>
          <cell r="D30">
            <v>905</v>
          </cell>
          <cell r="E30" t="str">
            <v>脇　田</v>
          </cell>
          <cell r="F30" t="str">
            <v>高松商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6</v>
          </cell>
          <cell r="C31" t="str">
            <v>①</v>
          </cell>
          <cell r="D31">
            <v>804</v>
          </cell>
          <cell r="E31" t="str">
            <v>田　原</v>
          </cell>
          <cell r="F31" t="str">
            <v>高中央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6</v>
          </cell>
          <cell r="C32" t="str">
            <v>①</v>
          </cell>
          <cell r="D32">
            <v>1201</v>
          </cell>
          <cell r="E32" t="str">
            <v>野　溝</v>
          </cell>
          <cell r="F32" t="str">
            <v>高桜井</v>
          </cell>
          <cell r="G32">
            <v>98</v>
          </cell>
          <cell r="H32">
            <v>2210</v>
          </cell>
          <cell r="I32" t="str">
            <v>多　田</v>
          </cell>
          <cell r="J32">
            <v>22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6</v>
          </cell>
          <cell r="C33" t="str">
            <v>①</v>
          </cell>
          <cell r="D33">
            <v>906</v>
          </cell>
          <cell r="E33" t="str">
            <v>野　添</v>
          </cell>
          <cell r="F33" t="str">
            <v>高松商</v>
          </cell>
          <cell r="G33">
            <v>97</v>
          </cell>
          <cell r="H33">
            <v>814</v>
          </cell>
          <cell r="I33" t="str">
            <v>森　田</v>
          </cell>
          <cell r="J33">
            <v>8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1202</v>
          </cell>
          <cell r="E34" t="str">
            <v>廣　岡</v>
          </cell>
          <cell r="F34" t="str">
            <v>高桜井</v>
          </cell>
          <cell r="G34">
            <v>96</v>
          </cell>
          <cell r="H34">
            <v>1106</v>
          </cell>
          <cell r="I34" t="str">
            <v>藤　澤</v>
          </cell>
          <cell r="J34">
            <v>11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3101</v>
          </cell>
          <cell r="E35" t="str">
            <v>増　田</v>
          </cell>
          <cell r="F35" t="str">
            <v>善　一</v>
          </cell>
          <cell r="G35">
            <v>95</v>
          </cell>
          <cell r="H35">
            <v>1913</v>
          </cell>
          <cell r="I35" t="str">
            <v>戸　村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1905</v>
          </cell>
          <cell r="E36" t="str">
            <v>髙　橋</v>
          </cell>
          <cell r="F36" t="str">
            <v>高松西</v>
          </cell>
          <cell r="G36">
            <v>94</v>
          </cell>
          <cell r="H36">
            <v>1208</v>
          </cell>
          <cell r="I36" t="str">
            <v>久　米</v>
          </cell>
          <cell r="J36">
            <v>12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D37">
            <v>1909</v>
          </cell>
          <cell r="E37" t="str">
            <v>後　藤</v>
          </cell>
          <cell r="F37" t="str">
            <v>高松西</v>
          </cell>
          <cell r="G37">
            <v>93</v>
          </cell>
          <cell r="H37">
            <v>2208</v>
          </cell>
          <cell r="I37" t="str">
            <v>　廻</v>
          </cell>
          <cell r="J37">
            <v>22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809</v>
          </cell>
          <cell r="E38" t="str">
            <v>寺　石</v>
          </cell>
          <cell r="F38" t="str">
            <v>高中央</v>
          </cell>
          <cell r="G38">
            <v>92</v>
          </cell>
          <cell r="H38">
            <v>1105</v>
          </cell>
          <cell r="I38" t="str">
            <v>山　下</v>
          </cell>
          <cell r="J38">
            <v>11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①</v>
          </cell>
          <cell r="D39">
            <v>2201</v>
          </cell>
          <cell r="E39" t="str">
            <v>野　村</v>
          </cell>
          <cell r="F39" t="str">
            <v>坂　出</v>
          </cell>
          <cell r="G39">
            <v>91</v>
          </cell>
          <cell r="H39">
            <v>3104</v>
          </cell>
          <cell r="I39" t="str">
            <v>大　北</v>
          </cell>
          <cell r="J39">
            <v>31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2203</v>
          </cell>
          <cell r="E40" t="str">
            <v>中　西</v>
          </cell>
          <cell r="F40" t="str">
            <v>坂　出</v>
          </cell>
          <cell r="G40">
            <v>90</v>
          </cell>
          <cell r="H40">
            <v>1912</v>
          </cell>
          <cell r="I40" t="str">
            <v>髙　木</v>
          </cell>
          <cell r="J40">
            <v>19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1906</v>
          </cell>
          <cell r="E41" t="str">
            <v>谷　澤</v>
          </cell>
          <cell r="F41" t="str">
            <v>高松西</v>
          </cell>
          <cell r="G41">
            <v>89</v>
          </cell>
          <cell r="H41">
            <v>1104</v>
          </cell>
          <cell r="I41" t="str">
            <v>中　山</v>
          </cell>
          <cell r="J41">
            <v>11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D42">
            <v>1911</v>
          </cell>
          <cell r="E42" t="str">
            <v>中　村</v>
          </cell>
          <cell r="F42" t="str">
            <v>高松西</v>
          </cell>
          <cell r="G42">
            <v>88</v>
          </cell>
          <cell r="H42">
            <v>812</v>
          </cell>
          <cell r="I42" t="str">
            <v>植　村</v>
          </cell>
          <cell r="J42">
            <v>8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D43">
            <v>1205</v>
          </cell>
          <cell r="E43" t="str">
            <v>東　川</v>
          </cell>
          <cell r="F43" t="str">
            <v>高桜井</v>
          </cell>
          <cell r="G43">
            <v>87</v>
          </cell>
          <cell r="H43">
            <v>4401</v>
          </cell>
          <cell r="I43" t="str">
            <v>中　川</v>
          </cell>
          <cell r="J43">
            <v>44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D44">
            <v>806</v>
          </cell>
          <cell r="E44" t="str">
            <v>小　峰</v>
          </cell>
          <cell r="F44" t="str">
            <v>高中央</v>
          </cell>
          <cell r="G44">
            <v>86</v>
          </cell>
          <cell r="H44">
            <v>1504</v>
          </cell>
          <cell r="I44" t="str">
            <v>　岡</v>
          </cell>
          <cell r="J44">
            <v>15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908</v>
          </cell>
          <cell r="E45" t="str">
            <v>　林</v>
          </cell>
          <cell r="F45" t="str">
            <v>高松商</v>
          </cell>
          <cell r="G45">
            <v>85</v>
          </cell>
          <cell r="H45">
            <v>1207</v>
          </cell>
          <cell r="I45" t="str">
            <v>平　田</v>
          </cell>
          <cell r="J45">
            <v>12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D46">
            <v>3401</v>
          </cell>
          <cell r="E46" t="str">
            <v>真　鍋</v>
          </cell>
          <cell r="F46" t="str">
            <v>高　瀬</v>
          </cell>
          <cell r="G46">
            <v>84</v>
          </cell>
          <cell r="H46">
            <v>1102</v>
          </cell>
          <cell r="I46" t="str">
            <v>大　空</v>
          </cell>
          <cell r="J46">
            <v>11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1910</v>
          </cell>
          <cell r="E47" t="str">
            <v>山　田</v>
          </cell>
          <cell r="F47" t="str">
            <v>高松西</v>
          </cell>
          <cell r="G47">
            <v>83</v>
          </cell>
          <cell r="H47">
            <v>1103</v>
          </cell>
          <cell r="I47" t="str">
            <v>大　平</v>
          </cell>
          <cell r="J47">
            <v>11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807</v>
          </cell>
          <cell r="E48" t="str">
            <v>岩　佐</v>
          </cell>
          <cell r="F48" t="str">
            <v>高中央</v>
          </cell>
          <cell r="G48">
            <v>82</v>
          </cell>
          <cell r="H48">
            <v>1213</v>
          </cell>
          <cell r="I48" t="str">
            <v>多　田</v>
          </cell>
          <cell r="J48">
            <v>12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D49">
            <v>808</v>
          </cell>
          <cell r="E49" t="str">
            <v>宮　口</v>
          </cell>
          <cell r="F49" t="str">
            <v>高中央</v>
          </cell>
          <cell r="G49">
            <v>81</v>
          </cell>
          <cell r="H49">
            <v>910</v>
          </cell>
          <cell r="I49" t="str">
            <v>西　村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①</v>
          </cell>
          <cell r="D50">
            <v>2202</v>
          </cell>
          <cell r="E50" t="str">
            <v>稲　崎</v>
          </cell>
          <cell r="F50" t="str">
            <v>坂　出</v>
          </cell>
          <cell r="G50">
            <v>80</v>
          </cell>
          <cell r="H50">
            <v>1212</v>
          </cell>
          <cell r="I50" t="str">
            <v>中　條</v>
          </cell>
          <cell r="J50">
            <v>12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D51">
            <v>909</v>
          </cell>
          <cell r="E51" t="str">
            <v>小　西</v>
          </cell>
          <cell r="F51" t="str">
            <v>高松商</v>
          </cell>
          <cell r="G51">
            <v>79</v>
          </cell>
          <cell r="H51">
            <v>2207</v>
          </cell>
          <cell r="I51" t="str">
            <v>福　﨑</v>
          </cell>
          <cell r="J51">
            <v>22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D52">
            <v>810</v>
          </cell>
          <cell r="E52" t="str">
            <v>熊　野</v>
          </cell>
          <cell r="F52" t="str">
            <v>高中央</v>
          </cell>
          <cell r="G52">
            <v>78</v>
          </cell>
          <cell r="H52">
            <v>2206</v>
          </cell>
          <cell r="I52" t="str">
            <v>平　田</v>
          </cell>
          <cell r="J52">
            <v>22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1203</v>
          </cell>
          <cell r="E53" t="str">
            <v>池　田</v>
          </cell>
          <cell r="F53" t="str">
            <v>高桜井</v>
          </cell>
          <cell r="G53">
            <v>77</v>
          </cell>
          <cell r="H53">
            <v>2901</v>
          </cell>
          <cell r="I53" t="str">
            <v>松　野</v>
          </cell>
          <cell r="J53">
            <v>29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1503</v>
          </cell>
          <cell r="E54" t="str">
            <v>　森</v>
          </cell>
          <cell r="F54" t="str">
            <v>英　明</v>
          </cell>
          <cell r="G54">
            <v>76</v>
          </cell>
          <cell r="H54">
            <v>2204</v>
          </cell>
          <cell r="I54" t="str">
            <v>瀬　戸</v>
          </cell>
          <cell r="J54">
            <v>22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D55">
            <v>2209</v>
          </cell>
          <cell r="E55" t="str">
            <v>宮　﨑</v>
          </cell>
          <cell r="F55" t="str">
            <v>坂　出</v>
          </cell>
          <cell r="G55">
            <v>75</v>
          </cell>
          <cell r="H55">
            <v>1211</v>
          </cell>
          <cell r="I55" t="str">
            <v>笠　井</v>
          </cell>
          <cell r="J55">
            <v>12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1907</v>
          </cell>
          <cell r="E56" t="str">
            <v>鈴　木</v>
          </cell>
          <cell r="F56" t="str">
            <v>高松西</v>
          </cell>
          <cell r="G56">
            <v>74</v>
          </cell>
          <cell r="H56">
            <v>811</v>
          </cell>
          <cell r="I56" t="str">
            <v>井　上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1206</v>
          </cell>
          <cell r="E57" t="str">
            <v>福　山</v>
          </cell>
          <cell r="F57" t="str">
            <v>高桜井</v>
          </cell>
          <cell r="G57">
            <v>73</v>
          </cell>
          <cell r="H57">
            <v>3103</v>
          </cell>
          <cell r="I57" t="str">
            <v>伊田屋</v>
          </cell>
          <cell r="J57">
            <v>31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2205</v>
          </cell>
          <cell r="E58" t="str">
            <v>三　島</v>
          </cell>
          <cell r="F58" t="str">
            <v>坂　出</v>
          </cell>
          <cell r="G58">
            <v>72</v>
          </cell>
          <cell r="H58">
            <v>1210</v>
          </cell>
          <cell r="I58" t="str">
            <v>髙　橋</v>
          </cell>
          <cell r="J58">
            <v>12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1101</v>
          </cell>
          <cell r="E59" t="str">
            <v>喜多川</v>
          </cell>
          <cell r="F59" t="str">
            <v>高松一</v>
          </cell>
          <cell r="G59">
            <v>71</v>
          </cell>
          <cell r="H59">
            <v>1209</v>
          </cell>
          <cell r="I59" t="str">
            <v>宮　﨑</v>
          </cell>
          <cell r="J59">
            <v>12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813</v>
          </cell>
          <cell r="E60" t="str">
            <v>横　手</v>
          </cell>
          <cell r="F60" t="str">
            <v>高中央</v>
          </cell>
          <cell r="G60">
            <v>70</v>
          </cell>
          <cell r="H60">
            <v>1204</v>
          </cell>
          <cell r="I60" t="str">
            <v>田　渕</v>
          </cell>
          <cell r="J60">
            <v>12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3102</v>
          </cell>
          <cell r="E61" t="str">
            <v>工　藤</v>
          </cell>
          <cell r="F61" t="str">
            <v>善　一</v>
          </cell>
          <cell r="G61">
            <v>69</v>
          </cell>
          <cell r="H61">
            <v>1908</v>
          </cell>
          <cell r="I61" t="str">
            <v>北　谷</v>
          </cell>
          <cell r="J61">
            <v>19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4402</v>
          </cell>
          <cell r="E62" t="str">
            <v>造　酒</v>
          </cell>
          <cell r="F62" t="str">
            <v>豊中中</v>
          </cell>
          <cell r="G62">
            <v>68</v>
          </cell>
          <cell r="H62">
            <v>1214</v>
          </cell>
          <cell r="I62" t="str">
            <v>近　藤</v>
          </cell>
          <cell r="J62">
            <v>12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1505</v>
          </cell>
          <cell r="E63" t="str">
            <v>河　越</v>
          </cell>
          <cell r="F63" t="str">
            <v>英　明</v>
          </cell>
          <cell r="G63">
            <v>67</v>
          </cell>
          <cell r="H63">
            <v>3105</v>
          </cell>
          <cell r="I63" t="str">
            <v>瀬　谷</v>
          </cell>
          <cell r="J63">
            <v>31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3402</v>
          </cell>
          <cell r="E64" t="str">
            <v>佐　藤</v>
          </cell>
          <cell r="F64" t="str">
            <v>高　瀬</v>
          </cell>
          <cell r="G64">
            <v>66</v>
          </cell>
          <cell r="H64">
            <v>1107</v>
          </cell>
          <cell r="I64" t="str">
            <v>品　川</v>
          </cell>
          <cell r="J64">
            <v>11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2211</v>
          </cell>
          <cell r="E65" t="str">
            <v>増　田</v>
          </cell>
          <cell r="F65" t="str">
            <v>坂　出</v>
          </cell>
          <cell r="G65">
            <v>65</v>
          </cell>
          <cell r="H65">
            <v>1914</v>
          </cell>
          <cell r="I65" t="str">
            <v>久　保</v>
          </cell>
          <cell r="J65">
            <v>19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1914</v>
          </cell>
          <cell r="E66" t="str">
            <v>久　保</v>
          </cell>
          <cell r="F66" t="str">
            <v>高松西</v>
          </cell>
          <cell r="G66">
            <v>64</v>
          </cell>
          <cell r="H66">
            <v>2211</v>
          </cell>
          <cell r="I66" t="str">
            <v>増　田</v>
          </cell>
          <cell r="J66">
            <v>22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1107</v>
          </cell>
          <cell r="E67" t="str">
            <v>品　川</v>
          </cell>
          <cell r="F67" t="str">
            <v>高松一</v>
          </cell>
          <cell r="G67">
            <v>63</v>
          </cell>
          <cell r="H67">
            <v>3402</v>
          </cell>
          <cell r="I67" t="str">
            <v>佐　藤</v>
          </cell>
          <cell r="J67">
            <v>34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3105</v>
          </cell>
          <cell r="E68" t="str">
            <v>瀬　谷</v>
          </cell>
          <cell r="F68" t="str">
            <v>善　一</v>
          </cell>
          <cell r="G68">
            <v>62</v>
          </cell>
          <cell r="H68">
            <v>1505</v>
          </cell>
          <cell r="I68" t="str">
            <v>河　越</v>
          </cell>
          <cell r="J68">
            <v>15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1214</v>
          </cell>
          <cell r="E69" t="str">
            <v>近　藤</v>
          </cell>
          <cell r="F69" t="str">
            <v>高桜井</v>
          </cell>
          <cell r="G69">
            <v>61</v>
          </cell>
          <cell r="H69">
            <v>4402</v>
          </cell>
          <cell r="I69" t="str">
            <v>造　酒</v>
          </cell>
          <cell r="J69">
            <v>44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1908</v>
          </cell>
          <cell r="E70" t="str">
            <v>北　谷</v>
          </cell>
          <cell r="F70" t="str">
            <v>高松西</v>
          </cell>
          <cell r="G70">
            <v>60</v>
          </cell>
          <cell r="H70">
            <v>3102</v>
          </cell>
          <cell r="I70" t="str">
            <v>工　藤</v>
          </cell>
          <cell r="J70">
            <v>31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D71">
            <v>1204</v>
          </cell>
          <cell r="E71" t="str">
            <v>田　渕</v>
          </cell>
          <cell r="F71" t="str">
            <v>高桜井</v>
          </cell>
          <cell r="G71">
            <v>59</v>
          </cell>
          <cell r="H71">
            <v>813</v>
          </cell>
          <cell r="I71" t="str">
            <v>横　手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1209</v>
          </cell>
          <cell r="E72" t="str">
            <v>宮　﨑</v>
          </cell>
          <cell r="F72" t="str">
            <v>高桜井</v>
          </cell>
          <cell r="G72">
            <v>58</v>
          </cell>
          <cell r="H72">
            <v>1101</v>
          </cell>
          <cell r="I72" t="str">
            <v>喜多川</v>
          </cell>
          <cell r="J72">
            <v>11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>○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1210</v>
          </cell>
          <cell r="E73" t="str">
            <v>髙　橋</v>
          </cell>
          <cell r="F73" t="str">
            <v>高桜井</v>
          </cell>
          <cell r="G73">
            <v>57</v>
          </cell>
          <cell r="H73">
            <v>2205</v>
          </cell>
          <cell r="I73" t="str">
            <v>三　島</v>
          </cell>
          <cell r="J73">
            <v>22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C74" t="str">
            <v>①</v>
          </cell>
          <cell r="D74">
            <v>3103</v>
          </cell>
          <cell r="E74" t="str">
            <v>伊田屋</v>
          </cell>
          <cell r="F74" t="str">
            <v>善　一</v>
          </cell>
          <cell r="G74">
            <v>56</v>
          </cell>
          <cell r="H74">
            <v>1206</v>
          </cell>
          <cell r="I74" t="str">
            <v>福　山</v>
          </cell>
          <cell r="J74">
            <v>12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D75">
            <v>811</v>
          </cell>
          <cell r="E75" t="str">
            <v>井　上</v>
          </cell>
          <cell r="F75" t="str">
            <v>高中央</v>
          </cell>
          <cell r="G75">
            <v>55</v>
          </cell>
          <cell r="H75">
            <v>1907</v>
          </cell>
          <cell r="I75" t="str">
            <v>鈴　木</v>
          </cell>
          <cell r="J75">
            <v>19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1211</v>
          </cell>
          <cell r="E76" t="str">
            <v>笠　井</v>
          </cell>
          <cell r="F76" t="str">
            <v>高桜井</v>
          </cell>
          <cell r="G76">
            <v>54</v>
          </cell>
          <cell r="H76">
            <v>2209</v>
          </cell>
          <cell r="I76" t="str">
            <v>宮　﨑</v>
          </cell>
          <cell r="J76">
            <v>22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C77" t="str">
            <v>①</v>
          </cell>
          <cell r="D77">
            <v>2204</v>
          </cell>
          <cell r="E77" t="str">
            <v>瀬　戸</v>
          </cell>
          <cell r="F77" t="str">
            <v>坂　出</v>
          </cell>
          <cell r="G77">
            <v>53</v>
          </cell>
          <cell r="H77">
            <v>1503</v>
          </cell>
          <cell r="I77" t="str">
            <v>　森</v>
          </cell>
          <cell r="J77">
            <v>15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>○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2901</v>
          </cell>
          <cell r="E78" t="str">
            <v>松　野</v>
          </cell>
          <cell r="F78" t="str">
            <v>藤　井</v>
          </cell>
          <cell r="G78">
            <v>52</v>
          </cell>
          <cell r="H78">
            <v>1203</v>
          </cell>
          <cell r="I78" t="str">
            <v>池　田</v>
          </cell>
          <cell r="J78">
            <v>12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2206</v>
          </cell>
          <cell r="E79" t="str">
            <v>平　田</v>
          </cell>
          <cell r="F79" t="str">
            <v>坂　出</v>
          </cell>
          <cell r="G79">
            <v>51</v>
          </cell>
          <cell r="H79">
            <v>810</v>
          </cell>
          <cell r="I79" t="str">
            <v>熊　野</v>
          </cell>
          <cell r="J79">
            <v>8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D80">
            <v>2207</v>
          </cell>
          <cell r="E80" t="str">
            <v>福　﨑</v>
          </cell>
          <cell r="F80" t="str">
            <v>坂　出</v>
          </cell>
          <cell r="G80">
            <v>50</v>
          </cell>
          <cell r="H80">
            <v>909</v>
          </cell>
          <cell r="I80" t="str">
            <v>小　西</v>
          </cell>
          <cell r="J80">
            <v>9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D81">
            <v>1212</v>
          </cell>
          <cell r="E81" t="str">
            <v>中　條</v>
          </cell>
          <cell r="F81" t="str">
            <v>高桜井</v>
          </cell>
          <cell r="G81">
            <v>49</v>
          </cell>
          <cell r="H81">
            <v>2202</v>
          </cell>
          <cell r="I81" t="str">
            <v>稲　崎</v>
          </cell>
          <cell r="J81">
            <v>22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>○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D82">
            <v>910</v>
          </cell>
          <cell r="E82" t="str">
            <v>西　村</v>
          </cell>
          <cell r="F82" t="str">
            <v>高松商</v>
          </cell>
          <cell r="G82">
            <v>48</v>
          </cell>
          <cell r="H82">
            <v>808</v>
          </cell>
          <cell r="I82" t="str">
            <v>宮　口</v>
          </cell>
          <cell r="J82">
            <v>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>○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1213</v>
          </cell>
          <cell r="E83" t="str">
            <v>多　田</v>
          </cell>
          <cell r="F83" t="str">
            <v>高桜井</v>
          </cell>
          <cell r="G83">
            <v>47</v>
          </cell>
          <cell r="H83">
            <v>807</v>
          </cell>
          <cell r="I83" t="str">
            <v>岩　佐</v>
          </cell>
          <cell r="J83">
            <v>8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1103</v>
          </cell>
          <cell r="E84" t="str">
            <v>大　平</v>
          </cell>
          <cell r="F84" t="str">
            <v>高松一</v>
          </cell>
          <cell r="G84">
            <v>46</v>
          </cell>
          <cell r="H84">
            <v>1910</v>
          </cell>
          <cell r="I84" t="str">
            <v>山　田</v>
          </cell>
          <cell r="J84">
            <v>19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1102</v>
          </cell>
          <cell r="E85" t="str">
            <v>大　空</v>
          </cell>
          <cell r="F85" t="str">
            <v>高松一</v>
          </cell>
          <cell r="G85">
            <v>45</v>
          </cell>
          <cell r="H85">
            <v>3401</v>
          </cell>
          <cell r="I85" t="str">
            <v>真　鍋</v>
          </cell>
          <cell r="J85">
            <v>34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1207</v>
          </cell>
          <cell r="E86" t="str">
            <v>平　田</v>
          </cell>
          <cell r="F86" t="str">
            <v>高桜井</v>
          </cell>
          <cell r="G86">
            <v>44</v>
          </cell>
          <cell r="H86">
            <v>908</v>
          </cell>
          <cell r="I86" t="str">
            <v>　林</v>
          </cell>
          <cell r="J86">
            <v>9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>○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1504</v>
          </cell>
          <cell r="E87" t="str">
            <v>　岡</v>
          </cell>
          <cell r="F87" t="str">
            <v>英　明</v>
          </cell>
          <cell r="G87">
            <v>43</v>
          </cell>
          <cell r="H87">
            <v>806</v>
          </cell>
          <cell r="I87" t="str">
            <v>小　峰</v>
          </cell>
          <cell r="J87">
            <v>8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D88">
            <v>4401</v>
          </cell>
          <cell r="E88" t="str">
            <v>中　川</v>
          </cell>
          <cell r="F88" t="str">
            <v>豊中中</v>
          </cell>
          <cell r="G88">
            <v>42</v>
          </cell>
          <cell r="H88">
            <v>1205</v>
          </cell>
          <cell r="I88" t="str">
            <v>東　川</v>
          </cell>
          <cell r="J88">
            <v>12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D89">
            <v>812</v>
          </cell>
          <cell r="E89" t="str">
            <v>植　村</v>
          </cell>
          <cell r="F89" t="str">
            <v>高中央</v>
          </cell>
          <cell r="G89">
            <v>41</v>
          </cell>
          <cell r="H89">
            <v>1911</v>
          </cell>
          <cell r="I89" t="str">
            <v>中　村</v>
          </cell>
          <cell r="J89">
            <v>19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C90" t="str">
            <v>①</v>
          </cell>
          <cell r="D90">
            <v>1104</v>
          </cell>
          <cell r="E90" t="str">
            <v>中　山</v>
          </cell>
          <cell r="F90" t="str">
            <v>高松一</v>
          </cell>
          <cell r="G90">
            <v>40</v>
          </cell>
          <cell r="H90">
            <v>1906</v>
          </cell>
          <cell r="I90" t="str">
            <v>谷　澤</v>
          </cell>
          <cell r="J90">
            <v>19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1912</v>
          </cell>
          <cell r="E91" t="str">
            <v>髙　木</v>
          </cell>
          <cell r="F91" t="str">
            <v>高松西</v>
          </cell>
          <cell r="G91">
            <v>39</v>
          </cell>
          <cell r="H91">
            <v>2203</v>
          </cell>
          <cell r="I91" t="str">
            <v>中　西</v>
          </cell>
          <cell r="J91">
            <v>22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>○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3104</v>
          </cell>
          <cell r="E92" t="str">
            <v>大　北</v>
          </cell>
          <cell r="F92" t="str">
            <v>善　一</v>
          </cell>
          <cell r="G92">
            <v>38</v>
          </cell>
          <cell r="H92">
            <v>2201</v>
          </cell>
          <cell r="I92" t="str">
            <v>野　村</v>
          </cell>
          <cell r="J92">
            <v>22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D93">
            <v>1105</v>
          </cell>
          <cell r="E93" t="str">
            <v>山　下</v>
          </cell>
          <cell r="F93" t="str">
            <v>高松一</v>
          </cell>
          <cell r="G93">
            <v>37</v>
          </cell>
          <cell r="H93">
            <v>809</v>
          </cell>
          <cell r="I93" t="str">
            <v>寺　石</v>
          </cell>
          <cell r="J93">
            <v>8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2208</v>
          </cell>
          <cell r="E94" t="str">
            <v>　廻</v>
          </cell>
          <cell r="F94" t="str">
            <v>坂　出</v>
          </cell>
          <cell r="G94">
            <v>36</v>
          </cell>
          <cell r="H94">
            <v>1909</v>
          </cell>
          <cell r="I94" t="str">
            <v>後　藤</v>
          </cell>
          <cell r="J94">
            <v>19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 t="str">
            <v>○</v>
          </cell>
          <cell r="AD94" t="str">
            <v>×</v>
          </cell>
          <cell r="AE94" t="e">
            <v>#N/A</v>
          </cell>
          <cell r="AF94" t="str">
            <v>○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1208</v>
          </cell>
          <cell r="E95" t="str">
            <v>久　米</v>
          </cell>
          <cell r="F95" t="str">
            <v>高桜井</v>
          </cell>
          <cell r="G95">
            <v>35</v>
          </cell>
          <cell r="H95">
            <v>1905</v>
          </cell>
          <cell r="I95" t="str">
            <v>髙　橋</v>
          </cell>
          <cell r="J95">
            <v>19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>○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1913</v>
          </cell>
          <cell r="E96" t="str">
            <v>戸　村</v>
          </cell>
          <cell r="F96" t="str">
            <v>高松西</v>
          </cell>
          <cell r="G96">
            <v>34</v>
          </cell>
          <cell r="H96">
            <v>3101</v>
          </cell>
          <cell r="I96" t="str">
            <v>増　田</v>
          </cell>
          <cell r="J96">
            <v>31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D97">
            <v>1106</v>
          </cell>
          <cell r="E97" t="str">
            <v>藤　澤</v>
          </cell>
          <cell r="F97" t="str">
            <v>高松一</v>
          </cell>
          <cell r="G97">
            <v>33</v>
          </cell>
          <cell r="H97">
            <v>1202</v>
          </cell>
          <cell r="I97" t="str">
            <v>廣　岡</v>
          </cell>
          <cell r="J97">
            <v>12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814</v>
          </cell>
          <cell r="E98" t="str">
            <v>森　田</v>
          </cell>
          <cell r="F98" t="str">
            <v>高中央</v>
          </cell>
          <cell r="G98">
            <v>32</v>
          </cell>
          <cell r="H98">
            <v>906</v>
          </cell>
          <cell r="I98" t="str">
            <v>野　添</v>
          </cell>
          <cell r="J98">
            <v>9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2210</v>
          </cell>
          <cell r="E99" t="str">
            <v>多　田</v>
          </cell>
          <cell r="F99" t="str">
            <v>坂　出</v>
          </cell>
          <cell r="G99">
            <v>31</v>
          </cell>
          <cell r="H99">
            <v>1201</v>
          </cell>
          <cell r="I99" t="str">
            <v>野　溝</v>
          </cell>
          <cell r="J99">
            <v>12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</sheetData>
      <sheetData sheetId="14" refreshError="1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3201</v>
          </cell>
          <cell r="E2" t="str">
            <v>窪　田</v>
          </cell>
          <cell r="F2" t="str">
            <v>尽　誠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3501</v>
          </cell>
          <cell r="E3" t="str">
            <v>中　嶋</v>
          </cell>
          <cell r="F3" t="str">
            <v>香川西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3202</v>
          </cell>
          <cell r="E4" t="str">
            <v>藤　井</v>
          </cell>
          <cell r="F4" t="str">
            <v>尽　誠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 t="str">
            <v>○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3203</v>
          </cell>
          <cell r="E5" t="str">
            <v>石　原</v>
          </cell>
          <cell r="F5" t="str">
            <v>尽　誠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1902</v>
          </cell>
          <cell r="E6" t="str">
            <v>庄　田</v>
          </cell>
          <cell r="F6" t="str">
            <v>高松西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3502</v>
          </cell>
          <cell r="E7" t="str">
            <v>前　田</v>
          </cell>
          <cell r="F7" t="str">
            <v>香川西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3206</v>
          </cell>
          <cell r="E8" t="str">
            <v>大　恵</v>
          </cell>
          <cell r="F8" t="str">
            <v>尽　誠</v>
          </cell>
          <cell r="G8">
            <v>58</v>
          </cell>
          <cell r="H8">
            <v>1910</v>
          </cell>
          <cell r="I8" t="str">
            <v>本　丸</v>
          </cell>
          <cell r="J8">
            <v>19</v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str">
            <v>○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3503</v>
          </cell>
          <cell r="E9" t="str">
            <v>山　下</v>
          </cell>
          <cell r="F9" t="str">
            <v>香川西</v>
          </cell>
          <cell r="G9">
            <v>57</v>
          </cell>
          <cell r="H9">
            <v>818</v>
          </cell>
          <cell r="I9" t="str">
            <v>熊　野</v>
          </cell>
          <cell r="J9">
            <v>8</v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3204</v>
          </cell>
          <cell r="E10" t="str">
            <v>村　上</v>
          </cell>
          <cell r="F10" t="str">
            <v>尽　誠</v>
          </cell>
          <cell r="G10">
            <v>56</v>
          </cell>
          <cell r="H10">
            <v>814</v>
          </cell>
          <cell r="I10" t="str">
            <v>若　宮</v>
          </cell>
          <cell r="J10">
            <v>8</v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807</v>
          </cell>
          <cell r="E11" t="str">
            <v>小　川</v>
          </cell>
          <cell r="F11" t="str">
            <v>高中央</v>
          </cell>
          <cell r="G11">
            <v>55</v>
          </cell>
          <cell r="H11">
            <v>907</v>
          </cell>
          <cell r="I11" t="str">
            <v>大　熊</v>
          </cell>
          <cell r="J11">
            <v>9</v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3205</v>
          </cell>
          <cell r="E12" t="str">
            <v>武　田</v>
          </cell>
          <cell r="F12" t="str">
            <v>尽　誠</v>
          </cell>
          <cell r="G12">
            <v>54</v>
          </cell>
          <cell r="H12">
            <v>1904</v>
          </cell>
          <cell r="I12" t="str">
            <v>加　藤</v>
          </cell>
          <cell r="J12">
            <v>19</v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3207</v>
          </cell>
          <cell r="E13" t="str">
            <v>川　島</v>
          </cell>
          <cell r="F13" t="str">
            <v>尽　誠</v>
          </cell>
          <cell r="G13">
            <v>53</v>
          </cell>
          <cell r="H13">
            <v>3104</v>
          </cell>
          <cell r="I13" t="str">
            <v>竹　川</v>
          </cell>
          <cell r="J13">
            <v>31</v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 t="str">
            <v>○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901</v>
          </cell>
          <cell r="E14" t="str">
            <v>杢　村</v>
          </cell>
          <cell r="F14" t="str">
            <v>高松商</v>
          </cell>
          <cell r="G14">
            <v>52</v>
          </cell>
          <cell r="H14">
            <v>1906</v>
          </cell>
          <cell r="I14" t="str">
            <v>谷　澤</v>
          </cell>
          <cell r="J14">
            <v>19</v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4301</v>
          </cell>
          <cell r="E15" t="str">
            <v>藤　原</v>
          </cell>
          <cell r="F15" t="str">
            <v>ASC</v>
          </cell>
          <cell r="G15">
            <v>51</v>
          </cell>
          <cell r="H15">
            <v>1905</v>
          </cell>
          <cell r="I15" t="str">
            <v>中　尾</v>
          </cell>
          <cell r="J15">
            <v>19</v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6</v>
          </cell>
          <cell r="C16" t="str">
            <v>○</v>
          </cell>
          <cell r="D16">
            <v>903</v>
          </cell>
          <cell r="E16" t="str">
            <v>森　北</v>
          </cell>
          <cell r="F16" t="str">
            <v>高松商</v>
          </cell>
          <cell r="G16">
            <v>50</v>
          </cell>
          <cell r="H16">
            <v>3102</v>
          </cell>
          <cell r="I16" t="str">
            <v>川　竹</v>
          </cell>
          <cell r="J16">
            <v>31</v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6</v>
          </cell>
          <cell r="C17" t="str">
            <v>○</v>
          </cell>
          <cell r="D17">
            <v>3504</v>
          </cell>
          <cell r="E17" t="str">
            <v>鬼　松</v>
          </cell>
          <cell r="F17" t="str">
            <v>香川西</v>
          </cell>
          <cell r="G17">
            <v>49</v>
          </cell>
          <cell r="H17">
            <v>1909</v>
          </cell>
          <cell r="I17" t="str">
            <v>北　谷</v>
          </cell>
          <cell r="J17">
            <v>19</v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 t="str">
            <v>○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6</v>
          </cell>
          <cell r="C18" t="str">
            <v>①</v>
          </cell>
          <cell r="D18">
            <v>4501</v>
          </cell>
          <cell r="E18" t="str">
            <v>大　石</v>
          </cell>
          <cell r="F18" t="str">
            <v>五　峯</v>
          </cell>
          <cell r="G18">
            <v>48</v>
          </cell>
          <cell r="H18">
            <v>805</v>
          </cell>
          <cell r="I18" t="str">
            <v>松　本</v>
          </cell>
          <cell r="J18">
            <v>8</v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 t="str">
            <v>○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6</v>
          </cell>
          <cell r="C19" t="str">
            <v>○</v>
          </cell>
          <cell r="D19">
            <v>1901</v>
          </cell>
          <cell r="E19" t="str">
            <v>橋　本</v>
          </cell>
          <cell r="F19" t="str">
            <v>高松西</v>
          </cell>
          <cell r="G19">
            <v>47</v>
          </cell>
          <cell r="H19">
            <v>816</v>
          </cell>
          <cell r="I19" t="str">
            <v>田　原</v>
          </cell>
          <cell r="J19">
            <v>8</v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6</v>
          </cell>
          <cell r="C20" t="str">
            <v>○</v>
          </cell>
          <cell r="D20">
            <v>810</v>
          </cell>
          <cell r="E20" t="str">
            <v>村　上</v>
          </cell>
          <cell r="F20" t="str">
            <v>高中央</v>
          </cell>
          <cell r="G20">
            <v>46</v>
          </cell>
          <cell r="H20">
            <v>906</v>
          </cell>
          <cell r="I20" t="str">
            <v>宮　﨑</v>
          </cell>
          <cell r="J20">
            <v>9</v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6</v>
          </cell>
          <cell r="C21" t="str">
            <v>○</v>
          </cell>
          <cell r="D21">
            <v>815</v>
          </cell>
          <cell r="E21" t="str">
            <v>寺　嶋</v>
          </cell>
          <cell r="F21" t="str">
            <v>高中央</v>
          </cell>
          <cell r="G21">
            <v>45</v>
          </cell>
          <cell r="H21">
            <v>3101</v>
          </cell>
          <cell r="I21" t="str">
            <v>宮　家</v>
          </cell>
          <cell r="J21">
            <v>31</v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6</v>
          </cell>
          <cell r="C22" t="str">
            <v>○</v>
          </cell>
          <cell r="D22">
            <v>905</v>
          </cell>
          <cell r="E22" t="str">
            <v>久　保</v>
          </cell>
          <cell r="F22" t="str">
            <v>高松商</v>
          </cell>
          <cell r="G22">
            <v>44</v>
          </cell>
          <cell r="H22">
            <v>803</v>
          </cell>
          <cell r="I22" t="str">
            <v>横　井</v>
          </cell>
          <cell r="J22">
            <v>8</v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 t="str">
            <v>○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6</v>
          </cell>
          <cell r="C23" t="str">
            <v>○</v>
          </cell>
          <cell r="D23">
            <v>902</v>
          </cell>
          <cell r="E23" t="str">
            <v>山　下</v>
          </cell>
          <cell r="F23" t="str">
            <v>高松商</v>
          </cell>
          <cell r="G23">
            <v>43</v>
          </cell>
          <cell r="H23">
            <v>806</v>
          </cell>
          <cell r="I23" t="str">
            <v>柏　原</v>
          </cell>
          <cell r="J23">
            <v>8</v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6</v>
          </cell>
          <cell r="C24" t="str">
            <v>○</v>
          </cell>
          <cell r="D24">
            <v>3505</v>
          </cell>
          <cell r="E24" t="str">
            <v>大　江</v>
          </cell>
          <cell r="F24" t="str">
            <v>香川西</v>
          </cell>
          <cell r="G24">
            <v>42</v>
          </cell>
          <cell r="H24">
            <v>817</v>
          </cell>
          <cell r="I24" t="str">
            <v>宮　口</v>
          </cell>
          <cell r="J24">
            <v>8</v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6</v>
          </cell>
          <cell r="C25" t="str">
            <v>○</v>
          </cell>
          <cell r="D25">
            <v>1903</v>
          </cell>
          <cell r="E25" t="str">
            <v>藤　原</v>
          </cell>
          <cell r="F25" t="str">
            <v>高松西</v>
          </cell>
          <cell r="G25">
            <v>41</v>
          </cell>
          <cell r="H25">
            <v>1502</v>
          </cell>
          <cell r="I25" t="str">
            <v>久　本</v>
          </cell>
          <cell r="J25">
            <v>15</v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6</v>
          </cell>
          <cell r="C26" t="str">
            <v>○</v>
          </cell>
          <cell r="D26">
            <v>801</v>
          </cell>
          <cell r="E26" t="str">
            <v>山　口</v>
          </cell>
          <cell r="F26" t="str">
            <v>高中央</v>
          </cell>
          <cell r="G26">
            <v>40</v>
          </cell>
          <cell r="H26">
            <v>904</v>
          </cell>
          <cell r="I26" t="str">
            <v>中　尾</v>
          </cell>
          <cell r="J26">
            <v>9</v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4</v>
          </cell>
          <cell r="C27" t="str">
            <v>○</v>
          </cell>
          <cell r="D27">
            <v>811</v>
          </cell>
          <cell r="E27" t="str">
            <v>藤　田</v>
          </cell>
          <cell r="F27" t="str">
            <v>高中央</v>
          </cell>
          <cell r="G27">
            <v>39</v>
          </cell>
          <cell r="H27">
            <v>1501</v>
          </cell>
          <cell r="I27" t="str">
            <v>杉　野</v>
          </cell>
          <cell r="J27">
            <v>15</v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 t="str">
            <v>○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4</v>
          </cell>
          <cell r="C28" t="str">
            <v>①</v>
          </cell>
          <cell r="D28">
            <v>1503</v>
          </cell>
          <cell r="E28" t="str">
            <v>池　田</v>
          </cell>
          <cell r="F28" t="str">
            <v>英　明</v>
          </cell>
          <cell r="G28">
            <v>38</v>
          </cell>
          <cell r="H28">
            <v>804</v>
          </cell>
          <cell r="I28" t="str">
            <v>多　田</v>
          </cell>
          <cell r="J28">
            <v>8</v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4</v>
          </cell>
          <cell r="D29">
            <v>3506</v>
          </cell>
          <cell r="E29" t="str">
            <v>　槐</v>
          </cell>
          <cell r="F29" t="str">
            <v>香川西</v>
          </cell>
          <cell r="G29">
            <v>37</v>
          </cell>
          <cell r="H29">
            <v>808</v>
          </cell>
          <cell r="I29" t="str">
            <v>日　浦</v>
          </cell>
          <cell r="J29">
            <v>8</v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4</v>
          </cell>
          <cell r="C30" t="str">
            <v>○</v>
          </cell>
          <cell r="D30">
            <v>813</v>
          </cell>
          <cell r="E30" t="str">
            <v>近　森</v>
          </cell>
          <cell r="F30" t="str">
            <v>高中央</v>
          </cell>
          <cell r="G30">
            <v>36</v>
          </cell>
          <cell r="H30">
            <v>1504</v>
          </cell>
          <cell r="I30" t="str">
            <v>藤　本</v>
          </cell>
          <cell r="J30">
            <v>15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4</v>
          </cell>
          <cell r="C31" t="str">
            <v>○</v>
          </cell>
          <cell r="D31">
            <v>812</v>
          </cell>
          <cell r="E31" t="str">
            <v>井　上</v>
          </cell>
          <cell r="F31" t="str">
            <v>高中央</v>
          </cell>
          <cell r="G31">
            <v>35</v>
          </cell>
          <cell r="H31">
            <v>3103</v>
          </cell>
          <cell r="I31" t="str">
            <v>工　藤</v>
          </cell>
          <cell r="J31">
            <v>31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>○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4</v>
          </cell>
          <cell r="C32" t="str">
            <v>○</v>
          </cell>
          <cell r="D32">
            <v>1908</v>
          </cell>
          <cell r="E32" t="str">
            <v>後　藤</v>
          </cell>
          <cell r="F32" t="str">
            <v>高松西</v>
          </cell>
          <cell r="G32">
            <v>34</v>
          </cell>
          <cell r="H32">
            <v>802</v>
          </cell>
          <cell r="I32" t="str">
            <v>中　村</v>
          </cell>
          <cell r="J32">
            <v>8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4</v>
          </cell>
          <cell r="C33" t="str">
            <v>○</v>
          </cell>
          <cell r="D33">
            <v>809</v>
          </cell>
          <cell r="E33" t="str">
            <v>黒　田</v>
          </cell>
          <cell r="F33" t="str">
            <v>高中央</v>
          </cell>
          <cell r="G33">
            <v>33</v>
          </cell>
          <cell r="H33">
            <v>1907</v>
          </cell>
          <cell r="I33" t="str">
            <v>髙　橋</v>
          </cell>
          <cell r="J33">
            <v>19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○</v>
          </cell>
          <cell r="D34">
            <v>1907</v>
          </cell>
          <cell r="E34" t="str">
            <v>髙　橋</v>
          </cell>
          <cell r="F34" t="str">
            <v>高松西</v>
          </cell>
          <cell r="G34">
            <v>32</v>
          </cell>
          <cell r="H34">
            <v>809</v>
          </cell>
          <cell r="I34" t="str">
            <v>黒　田</v>
          </cell>
          <cell r="J34">
            <v>8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○</v>
          </cell>
          <cell r="D35">
            <v>802</v>
          </cell>
          <cell r="E35" t="str">
            <v>中　村</v>
          </cell>
          <cell r="F35" t="str">
            <v>高中央</v>
          </cell>
          <cell r="G35">
            <v>31</v>
          </cell>
          <cell r="H35">
            <v>1908</v>
          </cell>
          <cell r="I35" t="str">
            <v>後　藤</v>
          </cell>
          <cell r="J35">
            <v>19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3103</v>
          </cell>
          <cell r="E36" t="str">
            <v>工　藤</v>
          </cell>
          <cell r="F36" t="str">
            <v>善　一</v>
          </cell>
          <cell r="G36">
            <v>30</v>
          </cell>
          <cell r="H36">
            <v>812</v>
          </cell>
          <cell r="I36" t="str">
            <v>井　上</v>
          </cell>
          <cell r="J36">
            <v>8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>○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1504</v>
          </cell>
          <cell r="E37" t="str">
            <v>藤　本</v>
          </cell>
          <cell r="F37" t="str">
            <v>英　明</v>
          </cell>
          <cell r="G37">
            <v>29</v>
          </cell>
          <cell r="H37">
            <v>813</v>
          </cell>
          <cell r="I37" t="str">
            <v>近　森</v>
          </cell>
          <cell r="J37">
            <v>8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C38" t="str">
            <v>○</v>
          </cell>
          <cell r="D38">
            <v>808</v>
          </cell>
          <cell r="E38" t="str">
            <v>日　浦</v>
          </cell>
          <cell r="F38" t="str">
            <v>高中央</v>
          </cell>
          <cell r="G38">
            <v>28</v>
          </cell>
          <cell r="H38">
            <v>3506</v>
          </cell>
          <cell r="I38" t="str">
            <v>　槐</v>
          </cell>
          <cell r="J38">
            <v>35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C39" t="str">
            <v>○</v>
          </cell>
          <cell r="D39">
            <v>804</v>
          </cell>
          <cell r="E39" t="str">
            <v>多　田</v>
          </cell>
          <cell r="F39" t="str">
            <v>高中央</v>
          </cell>
          <cell r="G39">
            <v>27</v>
          </cell>
          <cell r="H39">
            <v>1503</v>
          </cell>
          <cell r="I39" t="str">
            <v>池　田</v>
          </cell>
          <cell r="J39">
            <v>15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1501</v>
          </cell>
          <cell r="E40" t="str">
            <v>杉　野</v>
          </cell>
          <cell r="F40" t="str">
            <v>英　明</v>
          </cell>
          <cell r="G40">
            <v>26</v>
          </cell>
          <cell r="H40">
            <v>811</v>
          </cell>
          <cell r="I40" t="str">
            <v>藤　田</v>
          </cell>
          <cell r="J40">
            <v>8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>○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○</v>
          </cell>
          <cell r="D41">
            <v>904</v>
          </cell>
          <cell r="E41" t="str">
            <v>中　尾</v>
          </cell>
          <cell r="F41" t="str">
            <v>高松商</v>
          </cell>
          <cell r="G41">
            <v>25</v>
          </cell>
          <cell r="H41">
            <v>801</v>
          </cell>
          <cell r="I41" t="str">
            <v>山　口</v>
          </cell>
          <cell r="J41">
            <v>8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1502</v>
          </cell>
          <cell r="E42" t="str">
            <v>久　本</v>
          </cell>
          <cell r="F42" t="str">
            <v>英　明</v>
          </cell>
          <cell r="G42">
            <v>24</v>
          </cell>
          <cell r="H42">
            <v>1903</v>
          </cell>
          <cell r="I42" t="str">
            <v>藤　原</v>
          </cell>
          <cell r="J42">
            <v>19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○</v>
          </cell>
          <cell r="D43">
            <v>817</v>
          </cell>
          <cell r="E43" t="str">
            <v>宮　口</v>
          </cell>
          <cell r="F43" t="str">
            <v>高中央</v>
          </cell>
          <cell r="G43">
            <v>23</v>
          </cell>
          <cell r="H43">
            <v>3505</v>
          </cell>
          <cell r="I43" t="str">
            <v>大　江</v>
          </cell>
          <cell r="J43">
            <v>35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○</v>
          </cell>
          <cell r="D44">
            <v>806</v>
          </cell>
          <cell r="E44" t="str">
            <v>柏　原</v>
          </cell>
          <cell r="F44" t="str">
            <v>高中央</v>
          </cell>
          <cell r="G44">
            <v>22</v>
          </cell>
          <cell r="H44">
            <v>902</v>
          </cell>
          <cell r="I44" t="str">
            <v>山　下</v>
          </cell>
          <cell r="J44">
            <v>9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○</v>
          </cell>
          <cell r="D45">
            <v>803</v>
          </cell>
          <cell r="E45" t="str">
            <v>横　井</v>
          </cell>
          <cell r="F45" t="str">
            <v>高中央</v>
          </cell>
          <cell r="G45">
            <v>21</v>
          </cell>
          <cell r="H45">
            <v>905</v>
          </cell>
          <cell r="I45" t="str">
            <v>久　保</v>
          </cell>
          <cell r="J45">
            <v>9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str">
            <v>○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3101</v>
          </cell>
          <cell r="E46" t="str">
            <v>宮　家</v>
          </cell>
          <cell r="F46" t="str">
            <v>善　一</v>
          </cell>
          <cell r="G46">
            <v>20</v>
          </cell>
          <cell r="H46">
            <v>815</v>
          </cell>
          <cell r="I46" t="str">
            <v>寺　嶋</v>
          </cell>
          <cell r="J46">
            <v>8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C47" t="str">
            <v>○</v>
          </cell>
          <cell r="D47">
            <v>906</v>
          </cell>
          <cell r="E47" t="str">
            <v>宮　﨑</v>
          </cell>
          <cell r="F47" t="str">
            <v>高松商</v>
          </cell>
          <cell r="G47">
            <v>19</v>
          </cell>
          <cell r="H47">
            <v>810</v>
          </cell>
          <cell r="I47" t="str">
            <v>村　上</v>
          </cell>
          <cell r="J47">
            <v>8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○</v>
          </cell>
          <cell r="D48">
            <v>816</v>
          </cell>
          <cell r="E48" t="str">
            <v>田　原</v>
          </cell>
          <cell r="F48" t="str">
            <v>高中央</v>
          </cell>
          <cell r="G48">
            <v>18</v>
          </cell>
          <cell r="H48">
            <v>1901</v>
          </cell>
          <cell r="I48" t="str">
            <v>橋　本</v>
          </cell>
          <cell r="J48">
            <v>19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○</v>
          </cell>
          <cell r="D49">
            <v>805</v>
          </cell>
          <cell r="E49" t="str">
            <v>松　本</v>
          </cell>
          <cell r="F49" t="str">
            <v>高中央</v>
          </cell>
          <cell r="G49">
            <v>17</v>
          </cell>
          <cell r="H49">
            <v>4501</v>
          </cell>
          <cell r="I49" t="str">
            <v>大　石</v>
          </cell>
          <cell r="J49">
            <v>45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>○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C50" t="str">
            <v>○</v>
          </cell>
          <cell r="D50">
            <v>1909</v>
          </cell>
          <cell r="E50" t="str">
            <v>北　谷</v>
          </cell>
          <cell r="F50" t="str">
            <v>高松西</v>
          </cell>
          <cell r="G50">
            <v>16</v>
          </cell>
          <cell r="H50">
            <v>3504</v>
          </cell>
          <cell r="I50" t="str">
            <v>鬼　松</v>
          </cell>
          <cell r="J50">
            <v>35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>○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3102</v>
          </cell>
          <cell r="E51" t="str">
            <v>川　竹</v>
          </cell>
          <cell r="F51" t="str">
            <v>善　一</v>
          </cell>
          <cell r="G51">
            <v>15</v>
          </cell>
          <cell r="H51">
            <v>903</v>
          </cell>
          <cell r="I51" t="str">
            <v>森　北</v>
          </cell>
          <cell r="J51">
            <v>9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○</v>
          </cell>
          <cell r="D52">
            <v>1905</v>
          </cell>
          <cell r="E52" t="str">
            <v>中　尾</v>
          </cell>
          <cell r="F52" t="str">
            <v>高松西</v>
          </cell>
          <cell r="G52">
            <v>14</v>
          </cell>
          <cell r="H52">
            <v>4301</v>
          </cell>
          <cell r="I52" t="str">
            <v>藤　原</v>
          </cell>
          <cell r="J52">
            <v>43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○</v>
          </cell>
          <cell r="D53">
            <v>1906</v>
          </cell>
          <cell r="E53" t="str">
            <v>谷　澤</v>
          </cell>
          <cell r="F53" t="str">
            <v>高松西</v>
          </cell>
          <cell r="G53">
            <v>13</v>
          </cell>
          <cell r="H53">
            <v>901</v>
          </cell>
          <cell r="I53" t="str">
            <v>杢　村</v>
          </cell>
          <cell r="J53">
            <v>9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3104</v>
          </cell>
          <cell r="E54" t="str">
            <v>竹　川</v>
          </cell>
          <cell r="F54" t="str">
            <v>善　一</v>
          </cell>
          <cell r="G54">
            <v>12</v>
          </cell>
          <cell r="H54">
            <v>3207</v>
          </cell>
          <cell r="I54" t="str">
            <v>川　島</v>
          </cell>
          <cell r="J54">
            <v>32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>○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○</v>
          </cell>
          <cell r="D55">
            <v>1904</v>
          </cell>
          <cell r="E55" t="str">
            <v>加　藤</v>
          </cell>
          <cell r="F55" t="str">
            <v>高松西</v>
          </cell>
          <cell r="G55">
            <v>11</v>
          </cell>
          <cell r="H55">
            <v>3205</v>
          </cell>
          <cell r="I55" t="str">
            <v>武　田</v>
          </cell>
          <cell r="J55">
            <v>32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○</v>
          </cell>
          <cell r="D56">
            <v>907</v>
          </cell>
          <cell r="E56" t="str">
            <v>大　熊</v>
          </cell>
          <cell r="F56" t="str">
            <v>高松商</v>
          </cell>
          <cell r="G56">
            <v>10</v>
          </cell>
          <cell r="H56">
            <v>807</v>
          </cell>
          <cell r="I56" t="str">
            <v>小　川</v>
          </cell>
          <cell r="J56">
            <v>8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○</v>
          </cell>
          <cell r="D57">
            <v>814</v>
          </cell>
          <cell r="E57" t="str">
            <v>若　宮</v>
          </cell>
          <cell r="F57" t="str">
            <v>高中央</v>
          </cell>
          <cell r="G57">
            <v>9</v>
          </cell>
          <cell r="H57">
            <v>3204</v>
          </cell>
          <cell r="I57" t="str">
            <v>村　上</v>
          </cell>
          <cell r="J57">
            <v>32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2</v>
          </cell>
          <cell r="C58" t="str">
            <v>○</v>
          </cell>
          <cell r="D58">
            <v>818</v>
          </cell>
          <cell r="E58" t="str">
            <v>熊　野</v>
          </cell>
          <cell r="F58" t="str">
            <v>高中央</v>
          </cell>
          <cell r="G58">
            <v>8</v>
          </cell>
          <cell r="H58">
            <v>3503</v>
          </cell>
          <cell r="I58" t="str">
            <v>山　下</v>
          </cell>
          <cell r="J58">
            <v>35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2</v>
          </cell>
          <cell r="C59" t="str">
            <v>○</v>
          </cell>
          <cell r="D59">
            <v>1910</v>
          </cell>
          <cell r="E59" t="str">
            <v>本　丸</v>
          </cell>
          <cell r="F59" t="str">
            <v>高松西</v>
          </cell>
          <cell r="G59">
            <v>7</v>
          </cell>
          <cell r="H59">
            <v>3206</v>
          </cell>
          <cell r="I59" t="str">
            <v>大　恵</v>
          </cell>
          <cell r="J59">
            <v>32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 t="str">
            <v>○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2</v>
          </cell>
          <cell r="C60" t="str">
            <v>○</v>
          </cell>
          <cell r="D60">
            <v>819</v>
          </cell>
          <cell r="E60" t="str">
            <v>寺　石</v>
          </cell>
          <cell r="F60" t="str">
            <v>高中央</v>
          </cell>
          <cell r="G60">
            <v>70</v>
          </cell>
          <cell r="H60">
            <v>3105</v>
          </cell>
          <cell r="I60" t="str">
            <v>杉　浦</v>
          </cell>
          <cell r="J60">
            <v>31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2</v>
          </cell>
          <cell r="C61" t="str">
            <v>○</v>
          </cell>
          <cell r="D61">
            <v>908</v>
          </cell>
          <cell r="E61" t="str">
            <v>野　添</v>
          </cell>
          <cell r="F61" t="str">
            <v>高松商</v>
          </cell>
          <cell r="G61">
            <v>69</v>
          </cell>
          <cell r="H61">
            <v>1505</v>
          </cell>
          <cell r="I61" t="str">
            <v>河　越</v>
          </cell>
          <cell r="J61">
            <v>15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○</v>
          </cell>
          <cell r="D62">
            <v>1912</v>
          </cell>
          <cell r="E62" t="str">
            <v>漆　原</v>
          </cell>
          <cell r="F62" t="str">
            <v>高松西</v>
          </cell>
          <cell r="G62">
            <v>68</v>
          </cell>
          <cell r="H62">
            <v>821</v>
          </cell>
          <cell r="I62" t="str">
            <v>森　田</v>
          </cell>
          <cell r="J62">
            <v>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○</v>
          </cell>
          <cell r="D63">
            <v>1911</v>
          </cell>
          <cell r="E63" t="str">
            <v>戸　村</v>
          </cell>
          <cell r="F63" t="str">
            <v>高松西</v>
          </cell>
          <cell r="G63">
            <v>67</v>
          </cell>
          <cell r="H63">
            <v>1506</v>
          </cell>
          <cell r="I63" t="str">
            <v>山　田</v>
          </cell>
          <cell r="J63">
            <v>15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str">
            <v>○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○</v>
          </cell>
          <cell r="D64">
            <v>3208</v>
          </cell>
          <cell r="E64" t="str">
            <v>小　野</v>
          </cell>
          <cell r="F64" t="str">
            <v>尽　誠</v>
          </cell>
          <cell r="G64">
            <v>66</v>
          </cell>
          <cell r="H64">
            <v>820</v>
          </cell>
          <cell r="I64" t="str">
            <v>檜　垣</v>
          </cell>
          <cell r="J64">
            <v>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○</v>
          </cell>
          <cell r="D65">
            <v>3106</v>
          </cell>
          <cell r="E65" t="str">
            <v>大　北</v>
          </cell>
          <cell r="F65" t="str">
            <v>善　一</v>
          </cell>
          <cell r="G65">
            <v>65</v>
          </cell>
          <cell r="H65">
            <v>909</v>
          </cell>
          <cell r="I65" t="str">
            <v>脇　田</v>
          </cell>
          <cell r="J65">
            <v>9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○</v>
          </cell>
          <cell r="D66">
            <v>909</v>
          </cell>
          <cell r="E66" t="str">
            <v>脇　田</v>
          </cell>
          <cell r="F66" t="str">
            <v>高松商</v>
          </cell>
          <cell r="G66">
            <v>64</v>
          </cell>
          <cell r="H66">
            <v>3106</v>
          </cell>
          <cell r="I66" t="str">
            <v>大　北</v>
          </cell>
          <cell r="J66">
            <v>31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○</v>
          </cell>
          <cell r="D67">
            <v>820</v>
          </cell>
          <cell r="E67" t="str">
            <v>檜　垣</v>
          </cell>
          <cell r="F67" t="str">
            <v>高中央</v>
          </cell>
          <cell r="G67">
            <v>63</v>
          </cell>
          <cell r="H67">
            <v>3208</v>
          </cell>
          <cell r="I67" t="str">
            <v>小　野</v>
          </cell>
          <cell r="J67">
            <v>32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○</v>
          </cell>
          <cell r="D68">
            <v>1506</v>
          </cell>
          <cell r="E68" t="str">
            <v>山　田</v>
          </cell>
          <cell r="F68" t="str">
            <v>英　明</v>
          </cell>
          <cell r="G68">
            <v>62</v>
          </cell>
          <cell r="H68">
            <v>1911</v>
          </cell>
          <cell r="I68" t="str">
            <v>戸　村</v>
          </cell>
          <cell r="J68">
            <v>19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 t="str">
            <v>○</v>
          </cell>
          <cell r="AD68" t="str">
            <v>×</v>
          </cell>
          <cell r="AE68" t="e">
            <v>#N/A</v>
          </cell>
          <cell r="AF68" t="str">
            <v>○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○</v>
          </cell>
          <cell r="D69">
            <v>821</v>
          </cell>
          <cell r="E69" t="str">
            <v>森　田</v>
          </cell>
          <cell r="F69" t="str">
            <v>高中央</v>
          </cell>
          <cell r="G69">
            <v>61</v>
          </cell>
          <cell r="H69">
            <v>1912</v>
          </cell>
          <cell r="I69" t="str">
            <v>漆　原</v>
          </cell>
          <cell r="J69">
            <v>19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2</v>
          </cell>
          <cell r="C70" t="str">
            <v>○</v>
          </cell>
          <cell r="D70">
            <v>1505</v>
          </cell>
          <cell r="E70" t="str">
            <v>河　越</v>
          </cell>
          <cell r="F70" t="str">
            <v>英　明</v>
          </cell>
          <cell r="G70">
            <v>60</v>
          </cell>
          <cell r="H70">
            <v>908</v>
          </cell>
          <cell r="I70" t="str">
            <v>野　添</v>
          </cell>
          <cell r="J70">
            <v>9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2</v>
          </cell>
          <cell r="C71" t="str">
            <v>○</v>
          </cell>
          <cell r="D71">
            <v>3105</v>
          </cell>
          <cell r="E71" t="str">
            <v>杉　浦</v>
          </cell>
          <cell r="F71" t="str">
            <v>善　一</v>
          </cell>
          <cell r="G71">
            <v>59</v>
          </cell>
          <cell r="H71">
            <v>819</v>
          </cell>
          <cell r="I71" t="str">
            <v>寺　石</v>
          </cell>
          <cell r="J71">
            <v>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C6404-C49A-41BC-985E-94F0C38CA0CE}">
  <sheetPr codeName="Sheet22">
    <pageSetUpPr fitToPage="1"/>
  </sheetPr>
  <dimension ref="B1:AL108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1" customWidth="1"/>
    <col min="2" max="2" width="4.1796875" style="2" customWidth="1"/>
    <col min="3" max="3" width="0" style="1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1" customWidth="1"/>
    <col min="31" max="31" width="0" style="1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2" customWidth="1"/>
    <col min="37" max="37" width="2.6328125" style="1" customWidth="1"/>
    <col min="38" max="38" width="4.1796875" style="2" customWidth="1"/>
    <col min="39" max="39" width="2.6328125" style="1" customWidth="1"/>
    <col min="40" max="16384" width="9" style="1"/>
  </cols>
  <sheetData>
    <row r="1" spans="2:36" ht="30" customHeight="1" x14ac:dyDescent="0.2">
      <c r="D1" s="175" t="s">
        <v>168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3" spans="2:36" ht="25" customHeight="1" x14ac:dyDescent="0.2">
      <c r="M3" s="177" t="s">
        <v>0</v>
      </c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AB3" s="179" t="s">
        <v>169</v>
      </c>
      <c r="AC3" s="176"/>
      <c r="AD3" s="176"/>
      <c r="AE3" s="176"/>
      <c r="AF3" s="176"/>
      <c r="AG3" s="176"/>
      <c r="AH3" s="176"/>
      <c r="AI3" s="176"/>
      <c r="AJ3" s="176"/>
    </row>
    <row r="4" spans="2:36" x14ac:dyDescent="0.2">
      <c r="K4" s="184" t="s">
        <v>201</v>
      </c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79" t="s">
        <v>1</v>
      </c>
      <c r="AC4" s="176"/>
      <c r="AD4" s="176"/>
      <c r="AE4" s="176"/>
      <c r="AF4" s="176"/>
      <c r="AG4" s="176"/>
      <c r="AH4" s="176"/>
      <c r="AI4" s="176"/>
      <c r="AJ4" s="176"/>
    </row>
    <row r="6" spans="2:36" ht="8" customHeight="1" thickBot="1" x14ac:dyDescent="0.25">
      <c r="B6" s="180">
        <v>1</v>
      </c>
      <c r="D6" s="181" t="s">
        <v>21</v>
      </c>
      <c r="E6" s="182" t="s">
        <v>2</v>
      </c>
      <c r="F6" s="183" t="s">
        <v>3</v>
      </c>
      <c r="G6" s="182" t="s">
        <v>4</v>
      </c>
      <c r="H6" s="130"/>
      <c r="I6" s="130"/>
      <c r="J6" s="7"/>
      <c r="K6" s="7"/>
      <c r="L6" s="7"/>
      <c r="M6" s="7"/>
      <c r="Q6" s="61"/>
      <c r="R6" s="62"/>
      <c r="S6" s="63"/>
      <c r="T6" s="63"/>
      <c r="U6" s="61"/>
      <c r="Y6" s="7"/>
      <c r="Z6" s="7"/>
      <c r="AA6" s="7"/>
      <c r="AB6" s="7"/>
      <c r="AC6" s="130"/>
      <c r="AD6" s="130"/>
      <c r="AF6" s="181" t="s">
        <v>25</v>
      </c>
      <c r="AG6" s="182" t="s">
        <v>2</v>
      </c>
      <c r="AH6" s="183" t="s">
        <v>3</v>
      </c>
      <c r="AI6" s="182" t="s">
        <v>4</v>
      </c>
      <c r="AJ6" s="180">
        <v>50</v>
      </c>
    </row>
    <row r="7" spans="2:36" ht="8" customHeight="1" thickTop="1" thickBot="1" x14ac:dyDescent="0.25">
      <c r="B7" s="180"/>
      <c r="D7" s="181"/>
      <c r="E7" s="182"/>
      <c r="F7" s="183"/>
      <c r="G7" s="182"/>
      <c r="H7" s="7"/>
      <c r="I7" s="7"/>
      <c r="J7" s="132"/>
      <c r="K7" s="7"/>
      <c r="L7" s="7"/>
      <c r="M7" s="7"/>
      <c r="Q7" s="61"/>
      <c r="R7" s="63"/>
      <c r="S7" s="63"/>
      <c r="T7" s="63"/>
      <c r="U7" s="61"/>
      <c r="Y7" s="7"/>
      <c r="Z7" s="7"/>
      <c r="AA7" s="7"/>
      <c r="AB7" s="141"/>
      <c r="AC7" s="7"/>
      <c r="AD7" s="7"/>
      <c r="AF7" s="181"/>
      <c r="AG7" s="182"/>
      <c r="AH7" s="183"/>
      <c r="AI7" s="182"/>
      <c r="AJ7" s="180"/>
    </row>
    <row r="8" spans="2:36" ht="8" customHeight="1" thickTop="1" thickBot="1" x14ac:dyDescent="0.25">
      <c r="B8" s="180">
        <v>2</v>
      </c>
      <c r="D8" s="181" t="s">
        <v>41</v>
      </c>
      <c r="E8" s="182" t="s">
        <v>2</v>
      </c>
      <c r="F8" s="183" t="s">
        <v>13</v>
      </c>
      <c r="G8" s="182" t="s">
        <v>4</v>
      </c>
      <c r="H8" s="130"/>
      <c r="I8" s="11"/>
      <c r="J8" s="12"/>
      <c r="K8" s="134"/>
      <c r="L8" s="7"/>
      <c r="M8" s="7"/>
      <c r="Q8" s="61"/>
      <c r="R8" s="63"/>
      <c r="S8" s="63"/>
      <c r="T8" s="63"/>
      <c r="U8" s="61"/>
      <c r="Y8" s="7"/>
      <c r="Z8" s="7"/>
      <c r="AA8" s="142"/>
      <c r="AB8" s="11"/>
      <c r="AC8" s="12"/>
      <c r="AD8" s="8"/>
      <c r="AF8" s="181" t="s">
        <v>92</v>
      </c>
      <c r="AG8" s="182" t="s">
        <v>2</v>
      </c>
      <c r="AH8" s="183" t="s">
        <v>11</v>
      </c>
      <c r="AI8" s="182" t="s">
        <v>4</v>
      </c>
      <c r="AJ8" s="180">
        <v>51</v>
      </c>
    </row>
    <row r="9" spans="2:36" ht="8" customHeight="1" thickTop="1" thickBot="1" x14ac:dyDescent="0.25">
      <c r="B9" s="180"/>
      <c r="D9" s="181"/>
      <c r="E9" s="182"/>
      <c r="F9" s="183"/>
      <c r="G9" s="182"/>
      <c r="H9" s="185"/>
      <c r="I9" s="135"/>
      <c r="J9" s="7"/>
      <c r="K9" s="134"/>
      <c r="L9" s="7"/>
      <c r="M9" s="7"/>
      <c r="Q9" s="61"/>
      <c r="R9" s="63"/>
      <c r="S9" s="63"/>
      <c r="T9" s="63"/>
      <c r="U9" s="61"/>
      <c r="Y9" s="7"/>
      <c r="Z9" s="7"/>
      <c r="AA9" s="142"/>
      <c r="AB9" s="7"/>
      <c r="AC9" s="13"/>
      <c r="AD9" s="187"/>
      <c r="AF9" s="181"/>
      <c r="AG9" s="182"/>
      <c r="AH9" s="183"/>
      <c r="AI9" s="182"/>
      <c r="AJ9" s="180"/>
    </row>
    <row r="10" spans="2:36" ht="8" customHeight="1" thickTop="1" thickBot="1" x14ac:dyDescent="0.25">
      <c r="B10" s="180">
        <v>3</v>
      </c>
      <c r="D10" s="181" t="s">
        <v>71</v>
      </c>
      <c r="E10" s="182" t="s">
        <v>2</v>
      </c>
      <c r="F10" s="183" t="s">
        <v>94</v>
      </c>
      <c r="G10" s="182" t="s">
        <v>4</v>
      </c>
      <c r="H10" s="186"/>
      <c r="I10" s="7"/>
      <c r="J10" s="7"/>
      <c r="K10" s="134"/>
      <c r="L10" s="7"/>
      <c r="M10" s="7"/>
      <c r="Q10" s="61"/>
      <c r="R10" s="63"/>
      <c r="S10" s="63"/>
      <c r="T10" s="63"/>
      <c r="U10" s="61"/>
      <c r="Y10" s="7"/>
      <c r="Z10" s="7"/>
      <c r="AA10" s="142"/>
      <c r="AB10" s="7"/>
      <c r="AC10" s="145"/>
      <c r="AD10" s="188"/>
      <c r="AF10" s="181" t="s">
        <v>35</v>
      </c>
      <c r="AG10" s="182" t="s">
        <v>2</v>
      </c>
      <c r="AH10" s="183" t="s">
        <v>9</v>
      </c>
      <c r="AI10" s="182" t="s">
        <v>4</v>
      </c>
      <c r="AJ10" s="180">
        <v>52</v>
      </c>
    </row>
    <row r="11" spans="2:36" ht="8" customHeight="1" thickTop="1" thickBot="1" x14ac:dyDescent="0.25">
      <c r="B11" s="180"/>
      <c r="D11" s="181"/>
      <c r="E11" s="182"/>
      <c r="F11" s="183"/>
      <c r="G11" s="182"/>
      <c r="H11" s="7"/>
      <c r="I11" s="7"/>
      <c r="J11" s="7"/>
      <c r="K11" s="132"/>
      <c r="L11" s="7"/>
      <c r="M11" s="7"/>
      <c r="Q11" s="61"/>
      <c r="R11" s="63"/>
      <c r="S11" s="63"/>
      <c r="T11" s="63"/>
      <c r="U11" s="61"/>
      <c r="Y11" s="7"/>
      <c r="Z11" s="7"/>
      <c r="AA11" s="141"/>
      <c r="AB11" s="7"/>
      <c r="AC11" s="7"/>
      <c r="AD11" s="7"/>
      <c r="AF11" s="181"/>
      <c r="AG11" s="182"/>
      <c r="AH11" s="183"/>
      <c r="AI11" s="182"/>
      <c r="AJ11" s="180"/>
    </row>
    <row r="12" spans="2:36" ht="8" customHeight="1" thickTop="1" thickBot="1" x14ac:dyDescent="0.25">
      <c r="B12" s="180">
        <v>4</v>
      </c>
      <c r="D12" s="181" t="s">
        <v>97</v>
      </c>
      <c r="E12" s="182" t="s">
        <v>2</v>
      </c>
      <c r="F12" s="183" t="s">
        <v>93</v>
      </c>
      <c r="G12" s="182" t="s">
        <v>4</v>
      </c>
      <c r="H12" s="130"/>
      <c r="I12" s="7"/>
      <c r="J12" s="11"/>
      <c r="K12" s="12"/>
      <c r="L12" s="134"/>
      <c r="M12" s="7"/>
      <c r="Q12" s="61"/>
      <c r="R12" s="63"/>
      <c r="S12" s="63"/>
      <c r="T12" s="63"/>
      <c r="U12" s="61"/>
      <c r="Y12" s="7"/>
      <c r="Z12" s="142"/>
      <c r="AA12" s="11"/>
      <c r="AB12" s="12"/>
      <c r="AC12" s="7"/>
      <c r="AD12" s="130"/>
      <c r="AF12" s="181" t="s">
        <v>14</v>
      </c>
      <c r="AG12" s="182" t="s">
        <v>2</v>
      </c>
      <c r="AH12" s="183" t="s">
        <v>13</v>
      </c>
      <c r="AI12" s="182" t="s">
        <v>4</v>
      </c>
      <c r="AJ12" s="180">
        <v>53</v>
      </c>
    </row>
    <row r="13" spans="2:36" ht="8" customHeight="1" thickTop="1" thickBot="1" x14ac:dyDescent="0.25">
      <c r="B13" s="180"/>
      <c r="D13" s="181"/>
      <c r="E13" s="182"/>
      <c r="F13" s="183"/>
      <c r="G13" s="182"/>
      <c r="H13" s="185"/>
      <c r="I13" s="132"/>
      <c r="J13" s="11"/>
      <c r="K13" s="12"/>
      <c r="L13" s="134"/>
      <c r="M13" s="7"/>
      <c r="Q13" s="61"/>
      <c r="R13" s="63"/>
      <c r="S13" s="63"/>
      <c r="T13" s="63"/>
      <c r="U13" s="61"/>
      <c r="Y13" s="7"/>
      <c r="Z13" s="142"/>
      <c r="AA13" s="11"/>
      <c r="AB13" s="12"/>
      <c r="AC13" s="141"/>
      <c r="AD13" s="185"/>
      <c r="AF13" s="181"/>
      <c r="AG13" s="182"/>
      <c r="AH13" s="183"/>
      <c r="AI13" s="182"/>
      <c r="AJ13" s="180"/>
    </row>
    <row r="14" spans="2:36" ht="8" customHeight="1" thickTop="1" x14ac:dyDescent="0.2">
      <c r="B14" s="180">
        <v>5</v>
      </c>
      <c r="D14" s="181" t="s">
        <v>99</v>
      </c>
      <c r="E14" s="182" t="s">
        <v>2</v>
      </c>
      <c r="F14" s="183" t="s">
        <v>96</v>
      </c>
      <c r="G14" s="182" t="s">
        <v>4</v>
      </c>
      <c r="H14" s="186"/>
      <c r="I14" s="13"/>
      <c r="J14" s="13"/>
      <c r="K14" s="12"/>
      <c r="L14" s="134"/>
      <c r="M14" s="7"/>
      <c r="Q14" s="64"/>
      <c r="R14" s="66"/>
      <c r="S14" s="65"/>
      <c r="T14" s="65"/>
      <c r="U14" s="64"/>
      <c r="Y14" s="7"/>
      <c r="Z14" s="142"/>
      <c r="AA14" s="11"/>
      <c r="AB14" s="13"/>
      <c r="AC14" s="13"/>
      <c r="AD14" s="189"/>
      <c r="AF14" s="181" t="s">
        <v>100</v>
      </c>
      <c r="AG14" s="182" t="s">
        <v>2</v>
      </c>
      <c r="AH14" s="183" t="s">
        <v>93</v>
      </c>
      <c r="AI14" s="182" t="s">
        <v>4</v>
      </c>
      <c r="AJ14" s="180">
        <v>54</v>
      </c>
    </row>
    <row r="15" spans="2:36" ht="8" customHeight="1" thickBot="1" x14ac:dyDescent="0.25">
      <c r="B15" s="180"/>
      <c r="D15" s="181"/>
      <c r="E15" s="182"/>
      <c r="F15" s="183"/>
      <c r="G15" s="182"/>
      <c r="H15" s="7"/>
      <c r="I15" s="7"/>
      <c r="J15" s="13"/>
      <c r="K15" s="7"/>
      <c r="L15" s="134"/>
      <c r="M15" s="7"/>
      <c r="Q15" s="64"/>
      <c r="R15" s="65"/>
      <c r="S15" s="65"/>
      <c r="T15" s="65"/>
      <c r="U15" s="64"/>
      <c r="V15" s="190" t="s">
        <v>17</v>
      </c>
      <c r="W15" s="191"/>
      <c r="X15" s="191"/>
      <c r="Y15" s="191"/>
      <c r="Z15" s="143"/>
      <c r="AA15" s="7"/>
      <c r="AB15" s="13"/>
      <c r="AC15" s="7"/>
      <c r="AD15" s="9"/>
      <c r="AF15" s="181"/>
      <c r="AG15" s="182"/>
      <c r="AH15" s="183"/>
      <c r="AI15" s="182"/>
      <c r="AJ15" s="180"/>
    </row>
    <row r="16" spans="2:36" ht="8" customHeight="1" thickTop="1" thickBot="1" x14ac:dyDescent="0.25">
      <c r="B16" s="180">
        <v>6</v>
      </c>
      <c r="D16" s="181" t="s">
        <v>56</v>
      </c>
      <c r="E16" s="182" t="s">
        <v>2</v>
      </c>
      <c r="F16" s="183" t="s">
        <v>18</v>
      </c>
      <c r="G16" s="182" t="s">
        <v>4</v>
      </c>
      <c r="H16" s="7"/>
      <c r="I16" s="7"/>
      <c r="J16" s="136"/>
      <c r="K16" s="7"/>
      <c r="L16" s="134"/>
      <c r="M16" s="7"/>
      <c r="Q16" s="64"/>
      <c r="R16" s="65"/>
      <c r="S16" s="65"/>
      <c r="T16" s="65"/>
      <c r="U16" s="64"/>
      <c r="V16" s="192"/>
      <c r="W16" s="193"/>
      <c r="X16" s="193"/>
      <c r="Y16" s="193"/>
      <c r="Z16" s="143"/>
      <c r="AA16" s="7"/>
      <c r="AB16" s="145"/>
      <c r="AC16" s="130"/>
      <c r="AD16" s="130"/>
      <c r="AF16" s="181" t="s">
        <v>48</v>
      </c>
      <c r="AG16" s="182" t="s">
        <v>2</v>
      </c>
      <c r="AH16" s="183" t="s">
        <v>18</v>
      </c>
      <c r="AI16" s="182" t="s">
        <v>4</v>
      </c>
      <c r="AJ16" s="180">
        <v>55</v>
      </c>
    </row>
    <row r="17" spans="2:36" ht="8" customHeight="1" thickTop="1" thickBot="1" x14ac:dyDescent="0.25">
      <c r="B17" s="180"/>
      <c r="D17" s="181"/>
      <c r="E17" s="182"/>
      <c r="F17" s="183"/>
      <c r="G17" s="182"/>
      <c r="H17" s="187"/>
      <c r="I17" s="133"/>
      <c r="J17" s="134"/>
      <c r="K17" s="7"/>
      <c r="L17" s="138"/>
      <c r="M17" s="191" t="s">
        <v>16</v>
      </c>
      <c r="N17" s="191"/>
      <c r="O17" s="191"/>
      <c r="P17" s="197"/>
      <c r="Q17" s="64"/>
      <c r="R17" s="65"/>
      <c r="S17" s="65"/>
      <c r="T17" s="65"/>
      <c r="U17" s="64"/>
      <c r="V17" s="194" t="s">
        <v>212</v>
      </c>
      <c r="W17" s="185"/>
      <c r="X17" s="185"/>
      <c r="Y17" s="185"/>
      <c r="Z17" s="144"/>
      <c r="AA17" s="7"/>
      <c r="AB17" s="7"/>
      <c r="AC17" s="7"/>
      <c r="AD17" s="7"/>
      <c r="AF17" s="181"/>
      <c r="AG17" s="182"/>
      <c r="AH17" s="183"/>
      <c r="AI17" s="182"/>
      <c r="AJ17" s="180"/>
    </row>
    <row r="18" spans="2:36" ht="8" customHeight="1" thickTop="1" thickBot="1" x14ac:dyDescent="0.25">
      <c r="B18" s="180">
        <v>7</v>
      </c>
      <c r="D18" s="181" t="s">
        <v>37</v>
      </c>
      <c r="E18" s="182" t="s">
        <v>2</v>
      </c>
      <c r="F18" s="183" t="s">
        <v>7</v>
      </c>
      <c r="G18" s="182" t="s">
        <v>4</v>
      </c>
      <c r="H18" s="188"/>
      <c r="I18" s="134"/>
      <c r="J18" s="7"/>
      <c r="K18" s="7"/>
      <c r="L18" s="138"/>
      <c r="M18" s="193"/>
      <c r="N18" s="193"/>
      <c r="O18" s="193"/>
      <c r="P18" s="198"/>
      <c r="Q18" s="64"/>
      <c r="R18" s="65"/>
      <c r="S18" s="65"/>
      <c r="T18" s="65"/>
      <c r="U18" s="64"/>
      <c r="V18" s="194"/>
      <c r="W18" s="185"/>
      <c r="X18" s="185"/>
      <c r="Y18" s="195"/>
      <c r="Z18" s="11"/>
      <c r="AA18" s="12"/>
      <c r="AB18" s="7"/>
      <c r="AC18" s="130"/>
      <c r="AD18" s="130"/>
      <c r="AF18" s="181" t="s">
        <v>43</v>
      </c>
      <c r="AG18" s="182" t="s">
        <v>2</v>
      </c>
      <c r="AH18" s="183" t="s">
        <v>7</v>
      </c>
      <c r="AI18" s="182" t="s">
        <v>4</v>
      </c>
      <c r="AJ18" s="180">
        <v>56</v>
      </c>
    </row>
    <row r="19" spans="2:36" ht="8" customHeight="1" thickTop="1" thickBot="1" x14ac:dyDescent="0.25">
      <c r="B19" s="180"/>
      <c r="D19" s="181"/>
      <c r="E19" s="182"/>
      <c r="F19" s="183"/>
      <c r="G19" s="182"/>
      <c r="H19" s="7"/>
      <c r="I19" s="7"/>
      <c r="J19" s="7"/>
      <c r="K19" s="7"/>
      <c r="L19" s="135"/>
      <c r="M19" s="185" t="s">
        <v>226</v>
      </c>
      <c r="N19" s="185"/>
      <c r="O19" s="185"/>
      <c r="P19" s="195"/>
      <c r="Q19" s="64"/>
      <c r="R19" s="65"/>
      <c r="S19" s="65"/>
      <c r="T19" s="65"/>
      <c r="U19" s="64"/>
      <c r="V19" s="194"/>
      <c r="W19" s="185"/>
      <c r="X19" s="185"/>
      <c r="Y19" s="195"/>
      <c r="Z19" s="11"/>
      <c r="AA19" s="12"/>
      <c r="AB19" s="141"/>
      <c r="AC19" s="7"/>
      <c r="AD19" s="7"/>
      <c r="AF19" s="181"/>
      <c r="AG19" s="182"/>
      <c r="AH19" s="183"/>
      <c r="AI19" s="182"/>
      <c r="AJ19" s="180"/>
    </row>
    <row r="20" spans="2:36" ht="8" customHeight="1" thickTop="1" thickBot="1" x14ac:dyDescent="0.25">
      <c r="B20" s="180">
        <v>8</v>
      </c>
      <c r="D20" s="181" t="s">
        <v>20</v>
      </c>
      <c r="E20" s="182" t="s">
        <v>2</v>
      </c>
      <c r="F20" s="183" t="s">
        <v>13</v>
      </c>
      <c r="G20" s="182" t="s">
        <v>4</v>
      </c>
      <c r="H20" s="130"/>
      <c r="I20" s="130"/>
      <c r="J20" s="7"/>
      <c r="K20" s="11"/>
      <c r="L20" s="12"/>
      <c r="M20" s="194"/>
      <c r="N20" s="185"/>
      <c r="O20" s="185"/>
      <c r="P20" s="195"/>
      <c r="Q20" s="64"/>
      <c r="R20" s="65"/>
      <c r="S20" s="65"/>
      <c r="T20" s="65"/>
      <c r="U20" s="64"/>
      <c r="V20" s="189"/>
      <c r="W20" s="196"/>
      <c r="X20" s="196"/>
      <c r="Y20" s="186"/>
      <c r="Z20" s="11"/>
      <c r="AA20" s="13"/>
      <c r="AB20" s="13"/>
      <c r="AC20" s="12"/>
      <c r="AD20" s="8"/>
      <c r="AF20" s="181" t="s">
        <v>105</v>
      </c>
      <c r="AG20" s="182" t="s">
        <v>2</v>
      </c>
      <c r="AH20" s="183" t="s">
        <v>96</v>
      </c>
      <c r="AI20" s="182" t="s">
        <v>4</v>
      </c>
      <c r="AJ20" s="180">
        <v>57</v>
      </c>
    </row>
    <row r="21" spans="2:36" ht="8" customHeight="1" thickTop="1" thickBot="1" x14ac:dyDescent="0.25">
      <c r="B21" s="180"/>
      <c r="D21" s="181"/>
      <c r="E21" s="182"/>
      <c r="F21" s="183"/>
      <c r="G21" s="182"/>
      <c r="H21" s="7"/>
      <c r="I21" s="7"/>
      <c r="J21" s="132"/>
      <c r="K21" s="11"/>
      <c r="L21" s="12"/>
      <c r="M21" s="194"/>
      <c r="N21" s="185"/>
      <c r="O21" s="185"/>
      <c r="P21" s="195"/>
      <c r="Q21" s="64"/>
      <c r="R21" s="65"/>
      <c r="S21" s="65"/>
      <c r="T21" s="65"/>
      <c r="U21" s="64"/>
      <c r="Y21" s="7"/>
      <c r="Z21" s="11"/>
      <c r="AA21" s="13"/>
      <c r="AB21" s="12"/>
      <c r="AC21" s="13"/>
      <c r="AD21" s="187"/>
      <c r="AF21" s="181"/>
      <c r="AG21" s="182"/>
      <c r="AH21" s="183"/>
      <c r="AI21" s="182"/>
      <c r="AJ21" s="180"/>
    </row>
    <row r="22" spans="2:36" ht="8" customHeight="1" thickTop="1" thickBot="1" x14ac:dyDescent="0.25">
      <c r="B22" s="180">
        <v>9</v>
      </c>
      <c r="D22" s="181" t="s">
        <v>107</v>
      </c>
      <c r="E22" s="182" t="s">
        <v>2</v>
      </c>
      <c r="F22" s="183" t="s">
        <v>7</v>
      </c>
      <c r="G22" s="182" t="s">
        <v>4</v>
      </c>
      <c r="H22" s="7"/>
      <c r="I22" s="11"/>
      <c r="J22" s="13"/>
      <c r="K22" s="13"/>
      <c r="L22" s="12"/>
      <c r="M22" s="189"/>
      <c r="N22" s="196"/>
      <c r="O22" s="196"/>
      <c r="P22" s="186"/>
      <c r="Q22" s="64"/>
      <c r="R22" s="65"/>
      <c r="S22" s="65"/>
      <c r="T22" s="65"/>
      <c r="U22" s="64"/>
      <c r="Y22" s="7"/>
      <c r="Z22" s="11"/>
      <c r="AA22" s="13"/>
      <c r="AB22" s="12"/>
      <c r="AC22" s="145"/>
      <c r="AD22" s="188"/>
      <c r="AF22" s="181" t="s">
        <v>8</v>
      </c>
      <c r="AG22" s="182" t="s">
        <v>2</v>
      </c>
      <c r="AH22" s="183" t="s">
        <v>13</v>
      </c>
      <c r="AI22" s="182" t="s">
        <v>4</v>
      </c>
      <c r="AJ22" s="180">
        <v>58</v>
      </c>
    </row>
    <row r="23" spans="2:36" ht="8" customHeight="1" thickTop="1" thickBot="1" x14ac:dyDescent="0.25">
      <c r="B23" s="180"/>
      <c r="D23" s="181"/>
      <c r="E23" s="182"/>
      <c r="F23" s="183"/>
      <c r="G23" s="182"/>
      <c r="H23" s="187"/>
      <c r="I23" s="13"/>
      <c r="J23" s="11"/>
      <c r="K23" s="13"/>
      <c r="L23" s="12"/>
      <c r="M23" s="7"/>
      <c r="Q23" s="64"/>
      <c r="R23" s="65"/>
      <c r="S23" s="65"/>
      <c r="T23" s="65"/>
      <c r="U23" s="64"/>
      <c r="Y23" s="7"/>
      <c r="Z23" s="7"/>
      <c r="AA23" s="13"/>
      <c r="AB23" s="7"/>
      <c r="AC23" s="7"/>
      <c r="AD23" s="7"/>
      <c r="AF23" s="181"/>
      <c r="AG23" s="182"/>
      <c r="AH23" s="183"/>
      <c r="AI23" s="182"/>
      <c r="AJ23" s="180"/>
    </row>
    <row r="24" spans="2:36" ht="8" customHeight="1" thickTop="1" thickBot="1" x14ac:dyDescent="0.25">
      <c r="B24" s="180">
        <v>10</v>
      </c>
      <c r="D24" s="181" t="s">
        <v>42</v>
      </c>
      <c r="E24" s="182" t="s">
        <v>2</v>
      </c>
      <c r="F24" s="183" t="s">
        <v>18</v>
      </c>
      <c r="G24" s="182" t="s">
        <v>4</v>
      </c>
      <c r="H24" s="188"/>
      <c r="I24" s="136"/>
      <c r="J24" s="11"/>
      <c r="K24" s="13"/>
      <c r="L24" s="12"/>
      <c r="M24" s="7"/>
      <c r="Q24" s="64"/>
      <c r="R24" s="65"/>
      <c r="S24" s="65"/>
      <c r="T24" s="65"/>
      <c r="U24" s="64"/>
      <c r="Y24" s="7"/>
      <c r="Z24" s="7"/>
      <c r="AA24" s="145"/>
      <c r="AB24" s="7"/>
      <c r="AC24" s="7"/>
      <c r="AD24" s="130"/>
      <c r="AF24" s="181" t="s">
        <v>32</v>
      </c>
      <c r="AG24" s="182" t="s">
        <v>2</v>
      </c>
      <c r="AH24" s="183" t="s">
        <v>18</v>
      </c>
      <c r="AI24" s="182" t="s">
        <v>4</v>
      </c>
      <c r="AJ24" s="180">
        <v>59</v>
      </c>
    </row>
    <row r="25" spans="2:36" ht="8" customHeight="1" thickTop="1" thickBot="1" x14ac:dyDescent="0.25">
      <c r="B25" s="180"/>
      <c r="D25" s="181"/>
      <c r="E25" s="182"/>
      <c r="F25" s="183"/>
      <c r="G25" s="182"/>
      <c r="H25" s="7"/>
      <c r="I25" s="7"/>
      <c r="J25" s="7"/>
      <c r="K25" s="13"/>
      <c r="L25" s="7"/>
      <c r="M25" s="7"/>
      <c r="Q25" s="64"/>
      <c r="R25" s="65"/>
      <c r="S25" s="65"/>
      <c r="T25" s="65"/>
      <c r="U25" s="64"/>
      <c r="Y25" s="7"/>
      <c r="Z25" s="7"/>
      <c r="AA25" s="142"/>
      <c r="AB25" s="7"/>
      <c r="AC25" s="141"/>
      <c r="AD25" s="185"/>
      <c r="AF25" s="181"/>
      <c r="AG25" s="182"/>
      <c r="AH25" s="183"/>
      <c r="AI25" s="182"/>
      <c r="AJ25" s="180"/>
    </row>
    <row r="26" spans="2:36" ht="8" customHeight="1" thickTop="1" thickBot="1" x14ac:dyDescent="0.25">
      <c r="B26" s="180">
        <v>11</v>
      </c>
      <c r="D26" s="181" t="s">
        <v>111</v>
      </c>
      <c r="E26" s="182" t="s">
        <v>2</v>
      </c>
      <c r="F26" s="183" t="s">
        <v>94</v>
      </c>
      <c r="G26" s="182" t="s">
        <v>4</v>
      </c>
      <c r="H26" s="130"/>
      <c r="I26" s="7"/>
      <c r="J26" s="7"/>
      <c r="K26" s="136"/>
      <c r="L26" s="7"/>
      <c r="M26" s="7"/>
      <c r="Q26" s="64"/>
      <c r="R26" s="65"/>
      <c r="S26" s="65"/>
      <c r="T26" s="65"/>
      <c r="U26" s="64"/>
      <c r="Y26" s="7"/>
      <c r="Z26" s="7"/>
      <c r="AA26" s="142"/>
      <c r="AB26" s="11"/>
      <c r="AC26" s="13"/>
      <c r="AD26" s="189"/>
      <c r="AF26" s="181" t="s">
        <v>103</v>
      </c>
      <c r="AG26" s="182" t="s">
        <v>2</v>
      </c>
      <c r="AH26" s="183" t="s">
        <v>94</v>
      </c>
      <c r="AI26" s="182" t="s">
        <v>4</v>
      </c>
      <c r="AJ26" s="180">
        <v>60</v>
      </c>
    </row>
    <row r="27" spans="2:36" ht="8" customHeight="1" thickTop="1" thickBot="1" x14ac:dyDescent="0.25">
      <c r="B27" s="180"/>
      <c r="D27" s="181"/>
      <c r="E27" s="182"/>
      <c r="F27" s="183"/>
      <c r="G27" s="182"/>
      <c r="H27" s="185"/>
      <c r="I27" s="132"/>
      <c r="J27" s="7"/>
      <c r="K27" s="134"/>
      <c r="L27" s="7"/>
      <c r="M27" s="7"/>
      <c r="Q27" s="64"/>
      <c r="R27" s="65"/>
      <c r="S27" s="65"/>
      <c r="T27" s="65"/>
      <c r="U27" s="64"/>
      <c r="Y27" s="7"/>
      <c r="Z27" s="7"/>
      <c r="AA27" s="142"/>
      <c r="AB27" s="137"/>
      <c r="AC27" s="7"/>
      <c r="AD27" s="9"/>
      <c r="AF27" s="181"/>
      <c r="AG27" s="182"/>
      <c r="AH27" s="183"/>
      <c r="AI27" s="182"/>
      <c r="AJ27" s="180"/>
    </row>
    <row r="28" spans="2:36" ht="8" customHeight="1" thickTop="1" thickBot="1" x14ac:dyDescent="0.25">
      <c r="B28" s="180">
        <v>12</v>
      </c>
      <c r="D28" s="181" t="s">
        <v>113</v>
      </c>
      <c r="E28" s="182" t="s">
        <v>2</v>
      </c>
      <c r="F28" s="183" t="s">
        <v>93</v>
      </c>
      <c r="G28" s="182" t="s">
        <v>4</v>
      </c>
      <c r="H28" s="186"/>
      <c r="I28" s="13"/>
      <c r="J28" s="12"/>
      <c r="K28" s="134"/>
      <c r="L28" s="7"/>
      <c r="M28" s="7"/>
      <c r="Q28" s="64"/>
      <c r="R28" s="65"/>
      <c r="S28" s="65"/>
      <c r="T28" s="65"/>
      <c r="U28" s="64"/>
      <c r="Y28" s="7"/>
      <c r="Z28" s="7"/>
      <c r="AA28" s="7"/>
      <c r="AB28" s="142"/>
      <c r="AC28" s="130"/>
      <c r="AD28" s="130"/>
      <c r="AF28" s="181" t="s">
        <v>116</v>
      </c>
      <c r="AG28" s="182" t="s">
        <v>2</v>
      </c>
      <c r="AH28" s="183" t="s">
        <v>66</v>
      </c>
      <c r="AI28" s="182" t="s">
        <v>4</v>
      </c>
      <c r="AJ28" s="180">
        <v>61</v>
      </c>
    </row>
    <row r="29" spans="2:36" ht="8" customHeight="1" thickTop="1" thickBot="1" x14ac:dyDescent="0.25">
      <c r="B29" s="180"/>
      <c r="D29" s="181"/>
      <c r="E29" s="182"/>
      <c r="F29" s="183"/>
      <c r="G29" s="182"/>
      <c r="H29" s="7"/>
      <c r="I29" s="7"/>
      <c r="J29" s="133"/>
      <c r="K29" s="134"/>
      <c r="L29" s="7"/>
      <c r="M29" s="7"/>
      <c r="Q29" s="64"/>
      <c r="R29" s="65"/>
      <c r="S29" s="65"/>
      <c r="T29" s="65"/>
      <c r="U29" s="64"/>
      <c r="Y29" s="7"/>
      <c r="Z29" s="7"/>
      <c r="AA29" s="7"/>
      <c r="AB29" s="7"/>
      <c r="AC29" s="7"/>
      <c r="AD29" s="7"/>
      <c r="AF29" s="181"/>
      <c r="AG29" s="182"/>
      <c r="AH29" s="183"/>
      <c r="AI29" s="182"/>
      <c r="AJ29" s="180"/>
    </row>
    <row r="30" spans="2:36" ht="8" customHeight="1" thickTop="1" thickBot="1" x14ac:dyDescent="0.25">
      <c r="B30" s="180">
        <v>13</v>
      </c>
      <c r="D30" s="181" t="s">
        <v>26</v>
      </c>
      <c r="E30" s="182" t="s">
        <v>2</v>
      </c>
      <c r="F30" s="183" t="s">
        <v>9</v>
      </c>
      <c r="G30" s="182" t="s">
        <v>4</v>
      </c>
      <c r="H30" s="130"/>
      <c r="I30" s="130"/>
      <c r="J30" s="134"/>
      <c r="K30" s="7"/>
      <c r="L30" s="7"/>
      <c r="M30" s="7"/>
      <c r="Q30" s="64"/>
      <c r="R30" s="65"/>
      <c r="S30" s="65"/>
      <c r="T30" s="65"/>
      <c r="U30" s="64"/>
      <c r="Y30" s="7"/>
      <c r="Z30" s="7"/>
      <c r="AA30" s="7"/>
      <c r="AB30" s="7"/>
      <c r="AC30" s="130"/>
      <c r="AD30" s="130"/>
      <c r="AF30" s="181" t="s">
        <v>36</v>
      </c>
      <c r="AG30" s="182" t="s">
        <v>2</v>
      </c>
      <c r="AH30" s="183" t="s">
        <v>3</v>
      </c>
      <c r="AI30" s="182" t="s">
        <v>4</v>
      </c>
      <c r="AJ30" s="180">
        <v>62</v>
      </c>
    </row>
    <row r="31" spans="2:36" ht="8" customHeight="1" thickTop="1" thickBot="1" x14ac:dyDescent="0.25">
      <c r="B31" s="180"/>
      <c r="D31" s="181"/>
      <c r="E31" s="182"/>
      <c r="F31" s="183"/>
      <c r="G31" s="182"/>
      <c r="H31" s="7"/>
      <c r="I31" s="7"/>
      <c r="J31" s="7"/>
      <c r="K31" s="7"/>
      <c r="L31" s="7"/>
      <c r="M31" s="7"/>
      <c r="Q31" s="64"/>
      <c r="R31" s="65"/>
      <c r="S31" s="65"/>
      <c r="T31" s="65"/>
      <c r="U31" s="64"/>
      <c r="Y31" s="7"/>
      <c r="Z31" s="7"/>
      <c r="AA31" s="7"/>
      <c r="AB31" s="141"/>
      <c r="AC31" s="7"/>
      <c r="AD31" s="7"/>
      <c r="AF31" s="181"/>
      <c r="AG31" s="182"/>
      <c r="AH31" s="183"/>
      <c r="AI31" s="182"/>
      <c r="AJ31" s="180"/>
    </row>
    <row r="32" spans="2:36" ht="8" customHeight="1" thickTop="1" thickBot="1" x14ac:dyDescent="0.25">
      <c r="B32" s="180">
        <v>14</v>
      </c>
      <c r="D32" s="181" t="s">
        <v>22</v>
      </c>
      <c r="E32" s="182" t="s">
        <v>2</v>
      </c>
      <c r="F32" s="183" t="s">
        <v>3</v>
      </c>
      <c r="G32" s="182" t="s">
        <v>4</v>
      </c>
      <c r="H32" s="130"/>
      <c r="I32" s="130"/>
      <c r="J32" s="7"/>
      <c r="K32" s="7"/>
      <c r="L32" s="7"/>
      <c r="M32" s="7"/>
      <c r="Q32" s="64"/>
      <c r="R32" s="65"/>
      <c r="S32" s="65"/>
      <c r="T32" s="65"/>
      <c r="U32" s="64"/>
      <c r="Y32" s="7"/>
      <c r="Z32" s="7"/>
      <c r="AA32" s="142"/>
      <c r="AB32" s="11"/>
      <c r="AC32" s="12"/>
      <c r="AD32" s="8"/>
      <c r="AF32" s="181" t="s">
        <v>119</v>
      </c>
      <c r="AG32" s="182" t="s">
        <v>2</v>
      </c>
      <c r="AH32" s="183" t="s">
        <v>93</v>
      </c>
      <c r="AI32" s="182" t="s">
        <v>4</v>
      </c>
      <c r="AJ32" s="180">
        <v>63</v>
      </c>
    </row>
    <row r="33" spans="2:36" ht="8" customHeight="1" thickTop="1" thickBot="1" x14ac:dyDescent="0.25">
      <c r="B33" s="180"/>
      <c r="D33" s="181"/>
      <c r="E33" s="182"/>
      <c r="F33" s="183"/>
      <c r="G33" s="182"/>
      <c r="H33" s="7"/>
      <c r="I33" s="7"/>
      <c r="J33" s="132"/>
      <c r="K33" s="7"/>
      <c r="L33" s="7"/>
      <c r="M33" s="7"/>
      <c r="Q33" s="64"/>
      <c r="R33" s="65"/>
      <c r="S33" s="65"/>
      <c r="T33" s="65"/>
      <c r="U33" s="64"/>
      <c r="Y33" s="7"/>
      <c r="Z33" s="7"/>
      <c r="AA33" s="142"/>
      <c r="AB33" s="7"/>
      <c r="AC33" s="13"/>
      <c r="AD33" s="9"/>
      <c r="AF33" s="181"/>
      <c r="AG33" s="182"/>
      <c r="AH33" s="183"/>
      <c r="AI33" s="182"/>
      <c r="AJ33" s="180"/>
    </row>
    <row r="34" spans="2:36" ht="8" customHeight="1" thickTop="1" thickBot="1" x14ac:dyDescent="0.25">
      <c r="B34" s="180">
        <v>15</v>
      </c>
      <c r="D34" s="181" t="s">
        <v>121</v>
      </c>
      <c r="E34" s="182" t="s">
        <v>2</v>
      </c>
      <c r="F34" s="183" t="s">
        <v>11</v>
      </c>
      <c r="G34" s="182" t="s">
        <v>4</v>
      </c>
      <c r="H34" s="130"/>
      <c r="I34" s="11"/>
      <c r="J34" s="12"/>
      <c r="K34" s="134"/>
      <c r="L34" s="7"/>
      <c r="M34" s="7"/>
      <c r="Q34" s="64"/>
      <c r="R34" s="65"/>
      <c r="S34" s="65"/>
      <c r="T34" s="65"/>
      <c r="U34" s="64"/>
      <c r="Y34" s="7"/>
      <c r="Z34" s="7"/>
      <c r="AA34" s="142"/>
      <c r="AB34" s="7"/>
      <c r="AC34" s="145"/>
      <c r="AD34" s="130"/>
      <c r="AF34" s="181" t="s">
        <v>23</v>
      </c>
      <c r="AG34" s="182" t="s">
        <v>2</v>
      </c>
      <c r="AH34" s="183" t="s">
        <v>94</v>
      </c>
      <c r="AI34" s="182" t="s">
        <v>4</v>
      </c>
      <c r="AJ34" s="180">
        <v>64</v>
      </c>
    </row>
    <row r="35" spans="2:36" ht="8" customHeight="1" thickTop="1" thickBot="1" x14ac:dyDescent="0.25">
      <c r="B35" s="180"/>
      <c r="D35" s="181"/>
      <c r="E35" s="182"/>
      <c r="F35" s="183"/>
      <c r="G35" s="182"/>
      <c r="H35" s="185"/>
      <c r="I35" s="135"/>
      <c r="J35" s="7"/>
      <c r="K35" s="134"/>
      <c r="L35" s="7"/>
      <c r="M35" s="7"/>
      <c r="Q35" s="61"/>
      <c r="R35" s="62"/>
      <c r="S35" s="63"/>
      <c r="T35" s="63"/>
      <c r="U35" s="61"/>
      <c r="Y35" s="7"/>
      <c r="Z35" s="7"/>
      <c r="AA35" s="141"/>
      <c r="AB35" s="7"/>
      <c r="AC35" s="7"/>
      <c r="AD35" s="7"/>
      <c r="AF35" s="181"/>
      <c r="AG35" s="182"/>
      <c r="AH35" s="183"/>
      <c r="AI35" s="182"/>
      <c r="AJ35" s="180"/>
    </row>
    <row r="36" spans="2:36" ht="8" customHeight="1" thickTop="1" x14ac:dyDescent="0.2">
      <c r="B36" s="180">
        <v>16</v>
      </c>
      <c r="D36" s="181" t="s">
        <v>123</v>
      </c>
      <c r="E36" s="182" t="s">
        <v>2</v>
      </c>
      <c r="F36" s="183" t="s">
        <v>93</v>
      </c>
      <c r="G36" s="182" t="s">
        <v>4</v>
      </c>
      <c r="H36" s="186"/>
      <c r="I36" s="7"/>
      <c r="J36" s="7"/>
      <c r="K36" s="134"/>
      <c r="L36" s="7"/>
      <c r="M36" s="7"/>
      <c r="Q36" s="61"/>
      <c r="R36" s="63"/>
      <c r="S36" s="63"/>
      <c r="T36" s="63"/>
      <c r="U36" s="61"/>
      <c r="Y36" s="7"/>
      <c r="Z36" s="142"/>
      <c r="AA36" s="11"/>
      <c r="AB36" s="12"/>
      <c r="AC36" s="7"/>
      <c r="AD36" s="8"/>
      <c r="AF36" s="181" t="s">
        <v>126</v>
      </c>
      <c r="AG36" s="182" t="s">
        <v>2</v>
      </c>
      <c r="AH36" s="183" t="s">
        <v>18</v>
      </c>
      <c r="AI36" s="182" t="s">
        <v>4</v>
      </c>
      <c r="AJ36" s="180">
        <v>65</v>
      </c>
    </row>
    <row r="37" spans="2:36" ht="8" customHeight="1" thickBot="1" x14ac:dyDescent="0.25">
      <c r="B37" s="180"/>
      <c r="D37" s="181"/>
      <c r="E37" s="182"/>
      <c r="F37" s="183"/>
      <c r="G37" s="182"/>
      <c r="H37" s="7"/>
      <c r="I37" s="7"/>
      <c r="J37" s="7"/>
      <c r="K37" s="132"/>
      <c r="L37" s="7"/>
      <c r="M37" s="7"/>
      <c r="Q37" s="61"/>
      <c r="R37" s="63"/>
      <c r="S37" s="63"/>
      <c r="T37" s="63"/>
      <c r="U37" s="61"/>
      <c r="Y37" s="7"/>
      <c r="Z37" s="142"/>
      <c r="AA37" s="11"/>
      <c r="AB37" s="12"/>
      <c r="AC37" s="11"/>
      <c r="AD37" s="9"/>
      <c r="AF37" s="181"/>
      <c r="AG37" s="182"/>
      <c r="AH37" s="183"/>
      <c r="AI37" s="182"/>
      <c r="AJ37" s="180"/>
    </row>
    <row r="38" spans="2:36" ht="8" customHeight="1" thickTop="1" thickBot="1" x14ac:dyDescent="0.25">
      <c r="B38" s="180">
        <v>17</v>
      </c>
      <c r="D38" s="181" t="s">
        <v>55</v>
      </c>
      <c r="E38" s="182" t="s">
        <v>2</v>
      </c>
      <c r="F38" s="183" t="s">
        <v>13</v>
      </c>
      <c r="G38" s="182" t="s">
        <v>4</v>
      </c>
      <c r="H38" s="130"/>
      <c r="I38" s="7"/>
      <c r="J38" s="11"/>
      <c r="K38" s="13"/>
      <c r="L38" s="12"/>
      <c r="M38" s="7"/>
      <c r="Q38" s="61"/>
      <c r="R38" s="63"/>
      <c r="S38" s="63"/>
      <c r="T38" s="63"/>
      <c r="U38" s="61"/>
      <c r="Y38" s="7"/>
      <c r="Z38" s="142"/>
      <c r="AA38" s="11"/>
      <c r="AB38" s="12"/>
      <c r="AC38" s="146"/>
      <c r="AD38" s="130"/>
      <c r="AF38" s="181" t="s">
        <v>129</v>
      </c>
      <c r="AG38" s="182" t="s">
        <v>2</v>
      </c>
      <c r="AH38" s="183" t="s">
        <v>9</v>
      </c>
      <c r="AI38" s="182" t="s">
        <v>4</v>
      </c>
      <c r="AJ38" s="180">
        <v>66</v>
      </c>
    </row>
    <row r="39" spans="2:36" ht="8" customHeight="1" thickTop="1" thickBot="1" x14ac:dyDescent="0.25">
      <c r="B39" s="180"/>
      <c r="D39" s="181"/>
      <c r="E39" s="182"/>
      <c r="F39" s="183"/>
      <c r="G39" s="182"/>
      <c r="H39" s="185"/>
      <c r="I39" s="132"/>
      <c r="J39" s="11"/>
      <c r="K39" s="13"/>
      <c r="L39" s="12"/>
      <c r="M39" s="7"/>
      <c r="Q39" s="61"/>
      <c r="R39" s="63"/>
      <c r="S39" s="63"/>
      <c r="T39" s="63"/>
      <c r="U39" s="61"/>
      <c r="V39" s="190" t="s">
        <v>28</v>
      </c>
      <c r="W39" s="191"/>
      <c r="X39" s="191"/>
      <c r="Y39" s="191"/>
      <c r="Z39" s="143"/>
      <c r="AA39" s="7"/>
      <c r="AB39" s="13"/>
      <c r="AC39" s="7"/>
      <c r="AD39" s="7"/>
      <c r="AF39" s="181"/>
      <c r="AG39" s="182"/>
      <c r="AH39" s="183"/>
      <c r="AI39" s="182"/>
      <c r="AJ39" s="180"/>
    </row>
    <row r="40" spans="2:36" ht="8" customHeight="1" thickTop="1" thickBot="1" x14ac:dyDescent="0.25">
      <c r="B40" s="180">
        <v>18</v>
      </c>
      <c r="D40" s="181" t="s">
        <v>130</v>
      </c>
      <c r="E40" s="182" t="s">
        <v>2</v>
      </c>
      <c r="F40" s="183" t="s">
        <v>18</v>
      </c>
      <c r="G40" s="182" t="s">
        <v>4</v>
      </c>
      <c r="H40" s="186"/>
      <c r="I40" s="13"/>
      <c r="J40" s="13"/>
      <c r="K40" s="13"/>
      <c r="L40" s="12"/>
      <c r="M40" s="7"/>
      <c r="Q40" s="61"/>
      <c r="R40" s="63"/>
      <c r="S40" s="63"/>
      <c r="T40" s="63"/>
      <c r="U40" s="61"/>
      <c r="V40" s="192"/>
      <c r="W40" s="193"/>
      <c r="X40" s="193"/>
      <c r="Y40" s="193"/>
      <c r="Z40" s="143"/>
      <c r="AA40" s="7"/>
      <c r="AB40" s="145"/>
      <c r="AC40" s="130"/>
      <c r="AD40" s="130"/>
      <c r="AF40" s="181" t="s">
        <v>131</v>
      </c>
      <c r="AG40" s="182" t="s">
        <v>2</v>
      </c>
      <c r="AH40" s="183" t="s">
        <v>13</v>
      </c>
      <c r="AI40" s="182" t="s">
        <v>4</v>
      </c>
      <c r="AJ40" s="180">
        <v>67</v>
      </c>
    </row>
    <row r="41" spans="2:36" ht="8" customHeight="1" thickTop="1" thickBot="1" x14ac:dyDescent="0.25">
      <c r="B41" s="180"/>
      <c r="D41" s="181"/>
      <c r="E41" s="182"/>
      <c r="F41" s="183"/>
      <c r="G41" s="182"/>
      <c r="H41" s="7"/>
      <c r="I41" s="7"/>
      <c r="J41" s="13"/>
      <c r="K41" s="11"/>
      <c r="L41" s="12"/>
      <c r="M41" s="190" t="s">
        <v>27</v>
      </c>
      <c r="N41" s="191"/>
      <c r="O41" s="191"/>
      <c r="P41" s="197"/>
      <c r="Q41" s="61"/>
      <c r="R41" s="63"/>
      <c r="S41" s="63"/>
      <c r="T41" s="63"/>
      <c r="U41" s="61"/>
      <c r="V41" s="194" t="s">
        <v>223</v>
      </c>
      <c r="W41" s="185"/>
      <c r="X41" s="185"/>
      <c r="Y41" s="185"/>
      <c r="Z41" s="144"/>
      <c r="AA41" s="7"/>
      <c r="AB41" s="7"/>
      <c r="AC41" s="7"/>
      <c r="AD41" s="7"/>
      <c r="AF41" s="181"/>
      <c r="AG41" s="182"/>
      <c r="AH41" s="183"/>
      <c r="AI41" s="182"/>
      <c r="AJ41" s="180"/>
    </row>
    <row r="42" spans="2:36" ht="8" customHeight="1" thickTop="1" thickBot="1" x14ac:dyDescent="0.25">
      <c r="B42" s="180">
        <v>19</v>
      </c>
      <c r="D42" s="181" t="s">
        <v>23</v>
      </c>
      <c r="E42" s="182" t="s">
        <v>2</v>
      </c>
      <c r="F42" s="183" t="s">
        <v>7</v>
      </c>
      <c r="G42" s="182" t="s">
        <v>4</v>
      </c>
      <c r="H42" s="130"/>
      <c r="I42" s="130"/>
      <c r="J42" s="136"/>
      <c r="K42" s="11"/>
      <c r="L42" s="12"/>
      <c r="M42" s="192"/>
      <c r="N42" s="193"/>
      <c r="O42" s="193"/>
      <c r="P42" s="198"/>
      <c r="Q42" s="61"/>
      <c r="R42" s="63"/>
      <c r="S42" s="63"/>
      <c r="T42" s="63"/>
      <c r="U42" s="61"/>
      <c r="V42" s="194"/>
      <c r="W42" s="185"/>
      <c r="X42" s="185"/>
      <c r="Y42" s="195"/>
      <c r="Z42" s="11"/>
      <c r="AA42" s="12"/>
      <c r="AB42" s="7"/>
      <c r="AC42" s="130"/>
      <c r="AD42" s="130"/>
      <c r="AF42" s="181" t="s">
        <v>132</v>
      </c>
      <c r="AG42" s="182" t="s">
        <v>2</v>
      </c>
      <c r="AH42" s="183" t="s">
        <v>7</v>
      </c>
      <c r="AI42" s="182" t="s">
        <v>4</v>
      </c>
      <c r="AJ42" s="180">
        <v>68</v>
      </c>
    </row>
    <row r="43" spans="2:36" ht="8" customHeight="1" thickTop="1" thickBot="1" x14ac:dyDescent="0.25">
      <c r="B43" s="180"/>
      <c r="D43" s="181"/>
      <c r="E43" s="182"/>
      <c r="F43" s="183"/>
      <c r="G43" s="182"/>
      <c r="H43" s="7"/>
      <c r="I43" s="7"/>
      <c r="J43" s="7"/>
      <c r="K43" s="7"/>
      <c r="L43" s="13"/>
      <c r="M43" s="185" t="s">
        <v>219</v>
      </c>
      <c r="N43" s="185"/>
      <c r="O43" s="185"/>
      <c r="P43" s="195"/>
      <c r="Q43" s="61"/>
      <c r="R43" s="63"/>
      <c r="S43" s="63"/>
      <c r="T43" s="63"/>
      <c r="U43" s="61"/>
      <c r="V43" s="194"/>
      <c r="W43" s="185"/>
      <c r="X43" s="185"/>
      <c r="Y43" s="195"/>
      <c r="Z43" s="7"/>
      <c r="AA43" s="12"/>
      <c r="AB43" s="141"/>
      <c r="AC43" s="7"/>
      <c r="AD43" s="7"/>
      <c r="AF43" s="181"/>
      <c r="AG43" s="182"/>
      <c r="AH43" s="183"/>
      <c r="AI43" s="182"/>
      <c r="AJ43" s="180"/>
    </row>
    <row r="44" spans="2:36" ht="8" customHeight="1" thickTop="1" thickBot="1" x14ac:dyDescent="0.25">
      <c r="B44" s="180">
        <v>20</v>
      </c>
      <c r="D44" s="181" t="s">
        <v>51</v>
      </c>
      <c r="E44" s="182" t="s">
        <v>2</v>
      </c>
      <c r="F44" s="183" t="s">
        <v>18</v>
      </c>
      <c r="G44" s="182" t="s">
        <v>4</v>
      </c>
      <c r="H44" s="130"/>
      <c r="I44" s="130"/>
      <c r="J44" s="7"/>
      <c r="K44" s="7"/>
      <c r="L44" s="140"/>
      <c r="M44" s="185"/>
      <c r="N44" s="185"/>
      <c r="O44" s="185"/>
      <c r="P44" s="195"/>
      <c r="Q44" s="61"/>
      <c r="R44" s="63"/>
      <c r="S44" s="63"/>
      <c r="T44" s="63"/>
      <c r="U44" s="61"/>
      <c r="V44" s="189"/>
      <c r="W44" s="196"/>
      <c r="X44" s="196"/>
      <c r="Y44" s="186"/>
      <c r="Z44" s="7"/>
      <c r="AA44" s="13"/>
      <c r="AB44" s="13"/>
      <c r="AC44" s="12"/>
      <c r="AD44" s="8"/>
      <c r="AF44" s="181" t="s">
        <v>10</v>
      </c>
      <c r="AG44" s="182" t="s">
        <v>2</v>
      </c>
      <c r="AH44" s="183" t="s">
        <v>11</v>
      </c>
      <c r="AI44" s="182" t="s">
        <v>4</v>
      </c>
      <c r="AJ44" s="180">
        <v>69</v>
      </c>
    </row>
    <row r="45" spans="2:36" ht="8" customHeight="1" thickTop="1" thickBot="1" x14ac:dyDescent="0.25">
      <c r="B45" s="180"/>
      <c r="D45" s="181"/>
      <c r="E45" s="182"/>
      <c r="F45" s="183"/>
      <c r="G45" s="182"/>
      <c r="H45" s="7"/>
      <c r="I45" s="7"/>
      <c r="J45" s="132"/>
      <c r="K45" s="7"/>
      <c r="L45" s="138"/>
      <c r="M45" s="185"/>
      <c r="N45" s="185"/>
      <c r="O45" s="185"/>
      <c r="P45" s="195"/>
      <c r="Q45" s="61"/>
      <c r="R45" s="63"/>
      <c r="S45" s="63"/>
      <c r="T45" s="63"/>
      <c r="U45" s="61"/>
      <c r="Y45" s="7"/>
      <c r="Z45" s="7"/>
      <c r="AA45" s="13"/>
      <c r="AB45" s="12"/>
      <c r="AC45" s="13"/>
      <c r="AD45" s="9"/>
      <c r="AF45" s="181"/>
      <c r="AG45" s="182"/>
      <c r="AH45" s="183"/>
      <c r="AI45" s="182"/>
      <c r="AJ45" s="180"/>
    </row>
    <row r="46" spans="2:36" ht="8" customHeight="1" thickTop="1" thickBot="1" x14ac:dyDescent="0.25">
      <c r="B46" s="180">
        <v>21</v>
      </c>
      <c r="D46" s="181" t="s">
        <v>135</v>
      </c>
      <c r="E46" s="182" t="s">
        <v>2</v>
      </c>
      <c r="F46" s="183" t="s">
        <v>96</v>
      </c>
      <c r="G46" s="182" t="s">
        <v>4</v>
      </c>
      <c r="H46" s="7"/>
      <c r="I46" s="11"/>
      <c r="J46" s="13"/>
      <c r="K46" s="12"/>
      <c r="L46" s="138"/>
      <c r="M46" s="196"/>
      <c r="N46" s="196"/>
      <c r="O46" s="196"/>
      <c r="P46" s="186"/>
      <c r="Q46" s="61"/>
      <c r="R46" s="63"/>
      <c r="S46" s="63"/>
      <c r="T46" s="63"/>
      <c r="U46" s="61"/>
      <c r="Y46" s="7"/>
      <c r="Z46" s="7"/>
      <c r="AA46" s="13"/>
      <c r="AB46" s="12"/>
      <c r="AC46" s="145"/>
      <c r="AD46" s="130"/>
      <c r="AF46" s="181" t="s">
        <v>136</v>
      </c>
      <c r="AG46" s="182" t="s">
        <v>2</v>
      </c>
      <c r="AH46" s="183" t="s">
        <v>94</v>
      </c>
      <c r="AI46" s="182" t="s">
        <v>4</v>
      </c>
      <c r="AJ46" s="180">
        <v>70</v>
      </c>
    </row>
    <row r="47" spans="2:36" ht="8" customHeight="1" thickTop="1" thickBot="1" x14ac:dyDescent="0.25">
      <c r="B47" s="180"/>
      <c r="D47" s="181"/>
      <c r="E47" s="182"/>
      <c r="F47" s="183"/>
      <c r="G47" s="182"/>
      <c r="H47" s="187"/>
      <c r="I47" s="13"/>
      <c r="J47" s="11"/>
      <c r="K47" s="12"/>
      <c r="L47" s="134"/>
      <c r="M47" s="7"/>
      <c r="Q47" s="61"/>
      <c r="R47" s="61"/>
      <c r="S47" s="61"/>
      <c r="T47" s="61"/>
      <c r="U47" s="61"/>
      <c r="Y47" s="7"/>
      <c r="Z47" s="7"/>
      <c r="AA47" s="13"/>
      <c r="AB47" s="7"/>
      <c r="AC47" s="7"/>
      <c r="AD47" s="7"/>
      <c r="AF47" s="181"/>
      <c r="AG47" s="182"/>
      <c r="AH47" s="183"/>
      <c r="AI47" s="182"/>
      <c r="AJ47" s="180"/>
    </row>
    <row r="48" spans="2:36" ht="8" customHeight="1" thickTop="1" thickBot="1" x14ac:dyDescent="0.25">
      <c r="B48" s="180">
        <v>22</v>
      </c>
      <c r="D48" s="181" t="s">
        <v>47</v>
      </c>
      <c r="E48" s="182" t="s">
        <v>2</v>
      </c>
      <c r="F48" s="183" t="s">
        <v>13</v>
      </c>
      <c r="G48" s="182" t="s">
        <v>4</v>
      </c>
      <c r="H48" s="188"/>
      <c r="I48" s="136"/>
      <c r="J48" s="11"/>
      <c r="K48" s="12"/>
      <c r="L48" s="134"/>
      <c r="M48" s="7"/>
      <c r="Y48" s="7"/>
      <c r="Z48" s="7"/>
      <c r="AA48" s="145"/>
      <c r="AB48" s="7"/>
      <c r="AC48" s="7"/>
      <c r="AD48" s="130"/>
      <c r="AF48" s="181" t="s">
        <v>138</v>
      </c>
      <c r="AG48" s="182" t="s">
        <v>2</v>
      </c>
      <c r="AH48" s="183" t="s">
        <v>18</v>
      </c>
      <c r="AI48" s="182" t="s">
        <v>4</v>
      </c>
      <c r="AJ48" s="180">
        <v>71</v>
      </c>
    </row>
    <row r="49" spans="2:36" ht="8" customHeight="1" thickTop="1" thickBot="1" x14ac:dyDescent="0.25">
      <c r="B49" s="180"/>
      <c r="D49" s="181"/>
      <c r="E49" s="182"/>
      <c r="F49" s="183"/>
      <c r="G49" s="182"/>
      <c r="H49" s="7"/>
      <c r="I49" s="7"/>
      <c r="J49" s="7"/>
      <c r="K49" s="133"/>
      <c r="L49" s="134"/>
      <c r="M49" s="7"/>
      <c r="Y49" s="7"/>
      <c r="Z49" s="7"/>
      <c r="AA49" s="142"/>
      <c r="AB49" s="7"/>
      <c r="AC49" s="141"/>
      <c r="AD49" s="7"/>
      <c r="AF49" s="181"/>
      <c r="AG49" s="182"/>
      <c r="AH49" s="183"/>
      <c r="AI49" s="182"/>
      <c r="AJ49" s="180"/>
    </row>
    <row r="50" spans="2:36" ht="8" customHeight="1" thickTop="1" thickBot="1" x14ac:dyDescent="0.25">
      <c r="B50" s="180">
        <v>23</v>
      </c>
      <c r="D50" s="181" t="s">
        <v>139</v>
      </c>
      <c r="E50" s="182" t="s">
        <v>2</v>
      </c>
      <c r="F50" s="183" t="s">
        <v>94</v>
      </c>
      <c r="G50" s="182" t="s">
        <v>4</v>
      </c>
      <c r="H50" s="130"/>
      <c r="I50" s="7"/>
      <c r="J50" s="7"/>
      <c r="K50" s="134"/>
      <c r="L50" s="7"/>
      <c r="M50" s="7"/>
      <c r="Q50" s="60"/>
      <c r="R50" s="6"/>
      <c r="T50" s="60"/>
      <c r="U50" s="6"/>
      <c r="Y50" s="7"/>
      <c r="Z50" s="7"/>
      <c r="AA50" s="142"/>
      <c r="AB50" s="11"/>
      <c r="AC50" s="13"/>
      <c r="AD50" s="14"/>
      <c r="AF50" s="181" t="s">
        <v>141</v>
      </c>
      <c r="AG50" s="182" t="s">
        <v>2</v>
      </c>
      <c r="AH50" s="183" t="s">
        <v>93</v>
      </c>
      <c r="AI50" s="182" t="s">
        <v>4</v>
      </c>
      <c r="AJ50" s="180">
        <v>72</v>
      </c>
    </row>
    <row r="51" spans="2:36" ht="8" customHeight="1" thickTop="1" thickBot="1" x14ac:dyDescent="0.25">
      <c r="B51" s="180"/>
      <c r="D51" s="181"/>
      <c r="E51" s="182"/>
      <c r="F51" s="183"/>
      <c r="G51" s="182"/>
      <c r="H51" s="185"/>
      <c r="I51" s="132"/>
      <c r="J51" s="7"/>
      <c r="K51" s="134"/>
      <c r="L51" s="7"/>
      <c r="M51" s="7"/>
      <c r="Q51" s="6"/>
      <c r="R51" s="6"/>
      <c r="T51" s="6"/>
      <c r="U51" s="6"/>
      <c r="Y51" s="7"/>
      <c r="Z51" s="7"/>
      <c r="AA51" s="142"/>
      <c r="AB51" s="137"/>
      <c r="AC51" s="7"/>
      <c r="AD51" s="9"/>
      <c r="AF51" s="181"/>
      <c r="AG51" s="182"/>
      <c r="AH51" s="183"/>
      <c r="AI51" s="182"/>
      <c r="AJ51" s="180"/>
    </row>
    <row r="52" spans="2:36" ht="8" customHeight="1" thickTop="1" thickBot="1" x14ac:dyDescent="0.25">
      <c r="B52" s="180">
        <v>24</v>
      </c>
      <c r="D52" s="181" t="s">
        <v>14</v>
      </c>
      <c r="E52" s="182" t="s">
        <v>2</v>
      </c>
      <c r="F52" s="183" t="s">
        <v>93</v>
      </c>
      <c r="G52" s="182" t="s">
        <v>4</v>
      </c>
      <c r="H52" s="186"/>
      <c r="I52" s="13"/>
      <c r="J52" s="12"/>
      <c r="K52" s="134"/>
      <c r="L52" s="7"/>
      <c r="M52" s="7"/>
      <c r="Q52" s="60"/>
      <c r="R52" s="6"/>
      <c r="T52" s="60"/>
      <c r="U52" s="6"/>
      <c r="Y52" s="7"/>
      <c r="Z52" s="7"/>
      <c r="AA52" s="7"/>
      <c r="AB52" s="142"/>
      <c r="AC52" s="130"/>
      <c r="AD52" s="130"/>
      <c r="AF52" s="181" t="s">
        <v>57</v>
      </c>
      <c r="AG52" s="182" t="s">
        <v>2</v>
      </c>
      <c r="AH52" s="183" t="s">
        <v>3</v>
      </c>
      <c r="AI52" s="182" t="s">
        <v>4</v>
      </c>
      <c r="AJ52" s="180">
        <v>73</v>
      </c>
    </row>
    <row r="53" spans="2:36" ht="8" customHeight="1" thickTop="1" thickBot="1" x14ac:dyDescent="0.25">
      <c r="B53" s="180"/>
      <c r="D53" s="181"/>
      <c r="E53" s="182"/>
      <c r="F53" s="183"/>
      <c r="G53" s="182"/>
      <c r="H53" s="7"/>
      <c r="I53" s="7"/>
      <c r="J53" s="133"/>
      <c r="K53" s="134"/>
      <c r="L53" s="7"/>
      <c r="M53" s="7"/>
      <c r="O53" s="59"/>
      <c r="P53" s="59"/>
      <c r="Q53" s="6"/>
      <c r="R53" s="6"/>
      <c r="T53" s="6"/>
      <c r="U53" s="6"/>
      <c r="V53" s="59"/>
      <c r="W53" s="59"/>
      <c r="Y53" s="7"/>
      <c r="Z53" s="7"/>
      <c r="AA53" s="7"/>
      <c r="AB53" s="7"/>
      <c r="AC53" s="7"/>
      <c r="AD53" s="7"/>
      <c r="AF53" s="181"/>
      <c r="AG53" s="182"/>
      <c r="AH53" s="183"/>
      <c r="AI53" s="182"/>
      <c r="AJ53" s="180"/>
    </row>
    <row r="54" spans="2:36" ht="8" customHeight="1" thickTop="1" thickBot="1" x14ac:dyDescent="0.25">
      <c r="B54" s="180">
        <v>25</v>
      </c>
      <c r="D54" s="181" t="s">
        <v>58</v>
      </c>
      <c r="E54" s="182" t="s">
        <v>2</v>
      </c>
      <c r="F54" s="183" t="s">
        <v>66</v>
      </c>
      <c r="G54" s="182" t="s">
        <v>4</v>
      </c>
      <c r="H54" s="130"/>
      <c r="I54" s="130"/>
      <c r="J54" s="134"/>
      <c r="K54" s="7"/>
      <c r="L54" s="7"/>
      <c r="M54" s="7"/>
      <c r="O54" s="59"/>
      <c r="P54" s="59"/>
      <c r="Q54" s="60"/>
      <c r="R54" s="6"/>
      <c r="T54" s="60"/>
      <c r="U54" s="6"/>
      <c r="V54" s="59"/>
      <c r="W54" s="59"/>
      <c r="Y54" s="7"/>
      <c r="Z54" s="7"/>
      <c r="AA54" s="7"/>
      <c r="AB54" s="7"/>
      <c r="AC54" s="130"/>
      <c r="AD54" s="130"/>
      <c r="AF54" s="181" t="s">
        <v>91</v>
      </c>
      <c r="AG54" s="182" t="s">
        <v>2</v>
      </c>
      <c r="AH54" s="183" t="s">
        <v>7</v>
      </c>
      <c r="AI54" s="182" t="s">
        <v>4</v>
      </c>
      <c r="AJ54" s="180">
        <v>74</v>
      </c>
    </row>
    <row r="55" spans="2:36" ht="8" customHeight="1" thickTop="1" thickBot="1" x14ac:dyDescent="0.25">
      <c r="B55" s="180"/>
      <c r="D55" s="181"/>
      <c r="E55" s="182"/>
      <c r="F55" s="183"/>
      <c r="G55" s="182"/>
      <c r="H55" s="7"/>
      <c r="I55" s="7"/>
      <c r="J55" s="7"/>
      <c r="K55" s="7"/>
      <c r="L55" s="7"/>
      <c r="M55" s="7"/>
      <c r="O55" s="59"/>
      <c r="P55" s="59"/>
      <c r="Q55" s="6"/>
      <c r="R55" s="6"/>
      <c r="T55" s="6"/>
      <c r="U55" s="6"/>
      <c r="V55" s="59"/>
      <c r="W55" s="59"/>
      <c r="Y55" s="7"/>
      <c r="Z55" s="7"/>
      <c r="AA55" s="7"/>
      <c r="AB55" s="141"/>
      <c r="AC55" s="7"/>
      <c r="AD55" s="7"/>
      <c r="AF55" s="181"/>
      <c r="AG55" s="182"/>
      <c r="AH55" s="183"/>
      <c r="AI55" s="182"/>
      <c r="AJ55" s="180"/>
    </row>
    <row r="56" spans="2:36" ht="8" customHeight="1" thickTop="1" thickBot="1" x14ac:dyDescent="0.25">
      <c r="B56" s="180">
        <v>26</v>
      </c>
      <c r="D56" s="181" t="s">
        <v>90</v>
      </c>
      <c r="E56" s="182" t="s">
        <v>2</v>
      </c>
      <c r="F56" s="183" t="s">
        <v>3</v>
      </c>
      <c r="G56" s="182" t="s">
        <v>4</v>
      </c>
      <c r="H56" s="130"/>
      <c r="I56" s="130"/>
      <c r="J56" s="7"/>
      <c r="K56" s="7"/>
      <c r="L56" s="7"/>
      <c r="M56" s="7"/>
      <c r="O56" s="59"/>
      <c r="P56" s="59"/>
      <c r="Q56" s="60"/>
      <c r="R56" s="6"/>
      <c r="T56" s="60"/>
      <c r="U56" s="6"/>
      <c r="V56" s="59"/>
      <c r="W56" s="59"/>
      <c r="Y56" s="7"/>
      <c r="Z56" s="7"/>
      <c r="AA56" s="142"/>
      <c r="AB56" s="11"/>
      <c r="AC56" s="12"/>
      <c r="AD56" s="8"/>
      <c r="AF56" s="181" t="s">
        <v>23</v>
      </c>
      <c r="AG56" s="182" t="s">
        <v>2</v>
      </c>
      <c r="AH56" s="183" t="s">
        <v>93</v>
      </c>
      <c r="AI56" s="182" t="s">
        <v>4</v>
      </c>
      <c r="AJ56" s="180">
        <v>75</v>
      </c>
    </row>
    <row r="57" spans="2:36" ht="8" customHeight="1" thickTop="1" thickBot="1" x14ac:dyDescent="0.25">
      <c r="B57" s="180"/>
      <c r="D57" s="181"/>
      <c r="E57" s="182"/>
      <c r="F57" s="183"/>
      <c r="G57" s="182"/>
      <c r="H57" s="7"/>
      <c r="I57" s="7"/>
      <c r="J57" s="132"/>
      <c r="K57" s="7"/>
      <c r="L57" s="7"/>
      <c r="M57" s="7"/>
      <c r="Q57" s="6"/>
      <c r="R57" s="6"/>
      <c r="T57" s="6"/>
      <c r="U57" s="6"/>
      <c r="Y57" s="7"/>
      <c r="Z57" s="7"/>
      <c r="AA57" s="142"/>
      <c r="AB57" s="7"/>
      <c r="AC57" s="13"/>
      <c r="AD57" s="9"/>
      <c r="AF57" s="181"/>
      <c r="AG57" s="182"/>
      <c r="AH57" s="183"/>
      <c r="AI57" s="182"/>
      <c r="AJ57" s="180"/>
    </row>
    <row r="58" spans="2:36" ht="8" customHeight="1" thickTop="1" thickBot="1" x14ac:dyDescent="0.25">
      <c r="B58" s="180">
        <v>27</v>
      </c>
      <c r="D58" s="181" t="s">
        <v>24</v>
      </c>
      <c r="E58" s="182" t="s">
        <v>2</v>
      </c>
      <c r="F58" s="183" t="s">
        <v>13</v>
      </c>
      <c r="G58" s="182" t="s">
        <v>4</v>
      </c>
      <c r="H58" s="130"/>
      <c r="I58" s="11"/>
      <c r="J58" s="12"/>
      <c r="K58" s="134"/>
      <c r="L58" s="7"/>
      <c r="M58" s="7"/>
      <c r="Q58" s="60"/>
      <c r="R58" s="6"/>
      <c r="T58" s="60"/>
      <c r="U58" s="6"/>
      <c r="Y58" s="7"/>
      <c r="Z58" s="7"/>
      <c r="AA58" s="142"/>
      <c r="AB58" s="7"/>
      <c r="AC58" s="145"/>
      <c r="AD58" s="130"/>
      <c r="AF58" s="181" t="s">
        <v>95</v>
      </c>
      <c r="AG58" s="182" t="s">
        <v>2</v>
      </c>
      <c r="AH58" s="183" t="s">
        <v>96</v>
      </c>
      <c r="AI58" s="182" t="s">
        <v>4</v>
      </c>
      <c r="AJ58" s="180">
        <v>76</v>
      </c>
    </row>
    <row r="59" spans="2:36" ht="8" customHeight="1" thickTop="1" thickBot="1" x14ac:dyDescent="0.25">
      <c r="B59" s="180"/>
      <c r="D59" s="181"/>
      <c r="E59" s="182"/>
      <c r="F59" s="183"/>
      <c r="G59" s="182"/>
      <c r="H59" s="185"/>
      <c r="I59" s="135"/>
      <c r="J59" s="7"/>
      <c r="K59" s="134"/>
      <c r="L59" s="7"/>
      <c r="M59" s="7"/>
      <c r="Q59" s="6"/>
      <c r="R59" s="6"/>
      <c r="T59" s="6"/>
      <c r="U59" s="6"/>
      <c r="Y59" s="7"/>
      <c r="Z59" s="7"/>
      <c r="AA59" s="141"/>
      <c r="AB59" s="7"/>
      <c r="AC59" s="7"/>
      <c r="AD59" s="7"/>
      <c r="AF59" s="181"/>
      <c r="AG59" s="182"/>
      <c r="AH59" s="183"/>
      <c r="AI59" s="182"/>
      <c r="AJ59" s="180"/>
    </row>
    <row r="60" spans="2:36" ht="8" customHeight="1" thickTop="1" x14ac:dyDescent="0.2">
      <c r="B60" s="180">
        <v>28</v>
      </c>
      <c r="D60" s="181" t="s">
        <v>15</v>
      </c>
      <c r="E60" s="182" t="s">
        <v>2</v>
      </c>
      <c r="F60" s="183" t="s">
        <v>11</v>
      </c>
      <c r="G60" s="182" t="s">
        <v>4</v>
      </c>
      <c r="H60" s="186"/>
      <c r="I60" s="7"/>
      <c r="J60" s="7"/>
      <c r="K60" s="134"/>
      <c r="L60" s="7"/>
      <c r="M60" s="7"/>
      <c r="Y60" s="7"/>
      <c r="Z60" s="7"/>
      <c r="AA60" s="13"/>
      <c r="AB60" s="12"/>
      <c r="AC60" s="7"/>
      <c r="AD60" s="8"/>
      <c r="AF60" s="181" t="s">
        <v>98</v>
      </c>
      <c r="AG60" s="182" t="s">
        <v>2</v>
      </c>
      <c r="AH60" s="183" t="s">
        <v>94</v>
      </c>
      <c r="AI60" s="182" t="s">
        <v>4</v>
      </c>
      <c r="AJ60" s="180">
        <v>77</v>
      </c>
    </row>
    <row r="61" spans="2:36" ht="8" customHeight="1" thickBot="1" x14ac:dyDescent="0.25">
      <c r="B61" s="180"/>
      <c r="D61" s="181"/>
      <c r="E61" s="182"/>
      <c r="F61" s="183"/>
      <c r="G61" s="182"/>
      <c r="H61" s="7"/>
      <c r="I61" s="7"/>
      <c r="J61" s="7"/>
      <c r="K61" s="132"/>
      <c r="L61" s="7"/>
      <c r="M61" s="7"/>
      <c r="Y61" s="7"/>
      <c r="Z61" s="7"/>
      <c r="AA61" s="13"/>
      <c r="AB61" s="12"/>
      <c r="AC61" s="11"/>
      <c r="AD61" s="9"/>
      <c r="AF61" s="181"/>
      <c r="AG61" s="182"/>
      <c r="AH61" s="183"/>
      <c r="AI61" s="182"/>
      <c r="AJ61" s="180"/>
    </row>
    <row r="62" spans="2:36" ht="8" customHeight="1" thickTop="1" thickBot="1" x14ac:dyDescent="0.25">
      <c r="B62" s="180">
        <v>29</v>
      </c>
      <c r="D62" s="181" t="s">
        <v>33</v>
      </c>
      <c r="E62" s="182" t="s">
        <v>2</v>
      </c>
      <c r="F62" s="183" t="s">
        <v>18</v>
      </c>
      <c r="G62" s="182" t="s">
        <v>4</v>
      </c>
      <c r="H62" s="130"/>
      <c r="I62" s="7"/>
      <c r="J62" s="11"/>
      <c r="K62" s="13"/>
      <c r="L62" s="7"/>
      <c r="M62" s="7"/>
      <c r="Y62" s="7"/>
      <c r="Z62" s="7"/>
      <c r="AA62" s="13"/>
      <c r="AB62" s="12"/>
      <c r="AC62" s="146"/>
      <c r="AD62" s="130"/>
      <c r="AF62" s="181" t="s">
        <v>101</v>
      </c>
      <c r="AG62" s="182" t="s">
        <v>2</v>
      </c>
      <c r="AH62" s="183" t="s">
        <v>13</v>
      </c>
      <c r="AI62" s="182" t="s">
        <v>4</v>
      </c>
      <c r="AJ62" s="180">
        <v>78</v>
      </c>
    </row>
    <row r="63" spans="2:36" ht="8" customHeight="1" thickTop="1" thickBot="1" x14ac:dyDescent="0.25">
      <c r="B63" s="180"/>
      <c r="D63" s="181"/>
      <c r="E63" s="182"/>
      <c r="F63" s="183"/>
      <c r="G63" s="182"/>
      <c r="H63" s="185"/>
      <c r="I63" s="132"/>
      <c r="J63" s="11"/>
      <c r="K63" s="13"/>
      <c r="L63" s="7"/>
      <c r="M63" s="7"/>
      <c r="V63" s="190" t="s">
        <v>39</v>
      </c>
      <c r="W63" s="191"/>
      <c r="X63" s="191"/>
      <c r="Y63" s="197"/>
      <c r="Z63" s="7"/>
      <c r="AA63" s="12"/>
      <c r="AB63" s="13"/>
      <c r="AC63" s="7"/>
      <c r="AD63" s="7"/>
      <c r="AF63" s="181"/>
      <c r="AG63" s="182"/>
      <c r="AH63" s="183"/>
      <c r="AI63" s="182"/>
      <c r="AJ63" s="180"/>
    </row>
    <row r="64" spans="2:36" ht="8" customHeight="1" thickTop="1" thickBot="1" x14ac:dyDescent="0.25">
      <c r="B64" s="180">
        <v>30</v>
      </c>
      <c r="D64" s="181" t="s">
        <v>29</v>
      </c>
      <c r="E64" s="182" t="s">
        <v>2</v>
      </c>
      <c r="F64" s="183" t="s">
        <v>96</v>
      </c>
      <c r="G64" s="182" t="s">
        <v>4</v>
      </c>
      <c r="H64" s="186"/>
      <c r="I64" s="13"/>
      <c r="J64" s="13"/>
      <c r="K64" s="13"/>
      <c r="L64" s="7"/>
      <c r="M64" s="7"/>
      <c r="V64" s="192"/>
      <c r="W64" s="193"/>
      <c r="X64" s="193"/>
      <c r="Y64" s="198"/>
      <c r="Z64" s="7"/>
      <c r="AA64" s="12"/>
      <c r="AB64" s="145"/>
      <c r="AC64" s="130"/>
      <c r="AD64" s="130"/>
      <c r="AF64" s="181" t="s">
        <v>45</v>
      </c>
      <c r="AG64" s="182" t="s">
        <v>2</v>
      </c>
      <c r="AH64" s="183" t="s">
        <v>18</v>
      </c>
      <c r="AI64" s="182" t="s">
        <v>4</v>
      </c>
      <c r="AJ64" s="180">
        <v>79</v>
      </c>
    </row>
    <row r="65" spans="2:36" ht="8" customHeight="1" thickTop="1" thickBot="1" x14ac:dyDescent="0.25">
      <c r="B65" s="180"/>
      <c r="D65" s="181"/>
      <c r="E65" s="182"/>
      <c r="F65" s="183"/>
      <c r="G65" s="182"/>
      <c r="H65" s="7"/>
      <c r="I65" s="7"/>
      <c r="J65" s="13"/>
      <c r="K65" s="11"/>
      <c r="L65" s="7"/>
      <c r="M65" s="190" t="s">
        <v>38</v>
      </c>
      <c r="N65" s="191"/>
      <c r="O65" s="191"/>
      <c r="P65" s="197"/>
      <c r="V65" s="194" t="s">
        <v>227</v>
      </c>
      <c r="W65" s="185"/>
      <c r="X65" s="185"/>
      <c r="Y65" s="185"/>
      <c r="Z65" s="13"/>
      <c r="AA65" s="7"/>
      <c r="AB65" s="7"/>
      <c r="AC65" s="7"/>
      <c r="AD65" s="7"/>
      <c r="AF65" s="181"/>
      <c r="AG65" s="182"/>
      <c r="AH65" s="183"/>
      <c r="AI65" s="182"/>
      <c r="AJ65" s="180"/>
    </row>
    <row r="66" spans="2:36" ht="8" customHeight="1" thickTop="1" thickBot="1" x14ac:dyDescent="0.25">
      <c r="B66" s="180">
        <v>31</v>
      </c>
      <c r="D66" s="181" t="s">
        <v>5</v>
      </c>
      <c r="E66" s="182" t="s">
        <v>2</v>
      </c>
      <c r="F66" s="183" t="s">
        <v>102</v>
      </c>
      <c r="G66" s="182" t="s">
        <v>4</v>
      </c>
      <c r="H66" s="130"/>
      <c r="I66" s="130"/>
      <c r="J66" s="136"/>
      <c r="K66" s="11"/>
      <c r="L66" s="7"/>
      <c r="M66" s="192"/>
      <c r="N66" s="193"/>
      <c r="O66" s="193"/>
      <c r="P66" s="198"/>
      <c r="V66" s="194"/>
      <c r="W66" s="185"/>
      <c r="X66" s="185"/>
      <c r="Y66" s="185"/>
      <c r="Z66" s="146"/>
      <c r="AA66" s="7"/>
      <c r="AB66" s="7"/>
      <c r="AC66" s="130"/>
      <c r="AD66" s="130"/>
      <c r="AF66" s="181" t="s">
        <v>104</v>
      </c>
      <c r="AG66" s="182" t="s">
        <v>2</v>
      </c>
      <c r="AH66" s="183" t="s">
        <v>9</v>
      </c>
      <c r="AI66" s="182" t="s">
        <v>4</v>
      </c>
      <c r="AJ66" s="180">
        <v>80</v>
      </c>
    </row>
    <row r="67" spans="2:36" ht="8" customHeight="1" thickTop="1" thickBot="1" x14ac:dyDescent="0.25">
      <c r="B67" s="180"/>
      <c r="D67" s="181"/>
      <c r="E67" s="182"/>
      <c r="F67" s="183"/>
      <c r="G67" s="182"/>
      <c r="H67" s="7"/>
      <c r="I67" s="7"/>
      <c r="J67" s="7"/>
      <c r="K67" s="7"/>
      <c r="L67" s="13"/>
      <c r="M67" s="185" t="s">
        <v>224</v>
      </c>
      <c r="N67" s="185"/>
      <c r="O67" s="185"/>
      <c r="P67" s="195"/>
      <c r="V67" s="194"/>
      <c r="W67" s="185"/>
      <c r="X67" s="185"/>
      <c r="Y67" s="185"/>
      <c r="Z67" s="143"/>
      <c r="AA67" s="7"/>
      <c r="AB67" s="141"/>
      <c r="AC67" s="7"/>
      <c r="AD67" s="7"/>
      <c r="AF67" s="181"/>
      <c r="AG67" s="182"/>
      <c r="AH67" s="183"/>
      <c r="AI67" s="182"/>
      <c r="AJ67" s="180"/>
    </row>
    <row r="68" spans="2:36" ht="8" customHeight="1" thickTop="1" thickBot="1" x14ac:dyDescent="0.25">
      <c r="B68" s="180">
        <v>32</v>
      </c>
      <c r="D68" s="181" t="s">
        <v>103</v>
      </c>
      <c r="E68" s="182" t="s">
        <v>2</v>
      </c>
      <c r="F68" s="183" t="s">
        <v>18</v>
      </c>
      <c r="G68" s="182" t="s">
        <v>4</v>
      </c>
      <c r="H68" s="130"/>
      <c r="I68" s="130"/>
      <c r="J68" s="7"/>
      <c r="K68" s="7"/>
      <c r="L68" s="140"/>
      <c r="M68" s="185"/>
      <c r="N68" s="185"/>
      <c r="O68" s="185"/>
      <c r="P68" s="195"/>
      <c r="V68" s="189"/>
      <c r="W68" s="196"/>
      <c r="X68" s="196"/>
      <c r="Y68" s="196"/>
      <c r="Z68" s="143"/>
      <c r="AA68" s="11"/>
      <c r="AB68" s="13"/>
      <c r="AC68" s="12"/>
      <c r="AD68" s="130"/>
      <c r="AF68" s="181" t="s">
        <v>74</v>
      </c>
      <c r="AG68" s="182" t="s">
        <v>2</v>
      </c>
      <c r="AH68" s="183" t="s">
        <v>106</v>
      </c>
      <c r="AI68" s="182" t="s">
        <v>4</v>
      </c>
      <c r="AJ68" s="180">
        <v>81</v>
      </c>
    </row>
    <row r="69" spans="2:36" ht="8" customHeight="1" thickTop="1" thickBot="1" x14ac:dyDescent="0.25">
      <c r="B69" s="180"/>
      <c r="D69" s="181"/>
      <c r="E69" s="182"/>
      <c r="F69" s="183"/>
      <c r="G69" s="182"/>
      <c r="H69" s="7"/>
      <c r="I69" s="7"/>
      <c r="J69" s="132"/>
      <c r="K69" s="7"/>
      <c r="L69" s="138"/>
      <c r="M69" s="185"/>
      <c r="N69" s="185"/>
      <c r="O69" s="185"/>
      <c r="P69" s="195"/>
      <c r="Y69" s="7"/>
      <c r="Z69" s="142"/>
      <c r="AA69" s="11"/>
      <c r="AB69" s="12"/>
      <c r="AC69" s="144"/>
      <c r="AD69" s="7"/>
      <c r="AF69" s="181"/>
      <c r="AG69" s="182"/>
      <c r="AH69" s="183"/>
      <c r="AI69" s="182"/>
      <c r="AJ69" s="180"/>
    </row>
    <row r="70" spans="2:36" ht="8" customHeight="1" thickTop="1" x14ac:dyDescent="0.2">
      <c r="B70" s="180">
        <v>33</v>
      </c>
      <c r="D70" s="181" t="s">
        <v>103</v>
      </c>
      <c r="E70" s="182" t="s">
        <v>2</v>
      </c>
      <c r="F70" s="183" t="s">
        <v>93</v>
      </c>
      <c r="G70" s="182" t="s">
        <v>4</v>
      </c>
      <c r="H70" s="7"/>
      <c r="I70" s="11"/>
      <c r="J70" s="12"/>
      <c r="K70" s="139"/>
      <c r="L70" s="138"/>
      <c r="M70" s="196"/>
      <c r="N70" s="196"/>
      <c r="O70" s="196"/>
      <c r="P70" s="186"/>
      <c r="Y70" s="7"/>
      <c r="Z70" s="142"/>
      <c r="AA70" s="11"/>
      <c r="AB70" s="12"/>
      <c r="AC70" s="11"/>
      <c r="AD70" s="14"/>
      <c r="AF70" s="181" t="s">
        <v>109</v>
      </c>
      <c r="AG70" s="182" t="s">
        <v>2</v>
      </c>
      <c r="AH70" s="183" t="s">
        <v>93</v>
      </c>
      <c r="AI70" s="182" t="s">
        <v>4</v>
      </c>
      <c r="AJ70" s="180">
        <v>82</v>
      </c>
    </row>
    <row r="71" spans="2:36" ht="8" customHeight="1" thickBot="1" x14ac:dyDescent="0.25">
      <c r="B71" s="180"/>
      <c r="D71" s="181"/>
      <c r="E71" s="182"/>
      <c r="F71" s="183"/>
      <c r="G71" s="182"/>
      <c r="H71" s="187"/>
      <c r="I71" s="13"/>
      <c r="J71" s="7"/>
      <c r="K71" s="139"/>
      <c r="L71" s="134"/>
      <c r="M71" s="7"/>
      <c r="Y71" s="7"/>
      <c r="Z71" s="142"/>
      <c r="AA71" s="137"/>
      <c r="AB71" s="7"/>
      <c r="AC71" s="7"/>
      <c r="AD71" s="9"/>
      <c r="AF71" s="181"/>
      <c r="AG71" s="182"/>
      <c r="AH71" s="183"/>
      <c r="AI71" s="182"/>
      <c r="AJ71" s="180"/>
    </row>
    <row r="72" spans="2:36" ht="8" customHeight="1" thickTop="1" thickBot="1" x14ac:dyDescent="0.25">
      <c r="B72" s="180">
        <v>34</v>
      </c>
      <c r="D72" s="181" t="s">
        <v>108</v>
      </c>
      <c r="E72" s="182" t="s">
        <v>2</v>
      </c>
      <c r="F72" s="183" t="s">
        <v>7</v>
      </c>
      <c r="G72" s="182" t="s">
        <v>4</v>
      </c>
      <c r="H72" s="188"/>
      <c r="I72" s="136"/>
      <c r="J72" s="7"/>
      <c r="K72" s="139"/>
      <c r="L72" s="134"/>
      <c r="M72" s="7"/>
      <c r="Y72" s="7"/>
      <c r="Z72" s="7"/>
      <c r="AA72" s="142"/>
      <c r="AB72" s="7"/>
      <c r="AC72" s="7"/>
      <c r="AD72" s="130"/>
      <c r="AF72" s="181" t="s">
        <v>110</v>
      </c>
      <c r="AG72" s="182" t="s">
        <v>2</v>
      </c>
      <c r="AH72" s="183" t="s">
        <v>13</v>
      </c>
      <c r="AI72" s="182" t="s">
        <v>4</v>
      </c>
      <c r="AJ72" s="180">
        <v>83</v>
      </c>
    </row>
    <row r="73" spans="2:36" ht="8" customHeight="1" thickTop="1" thickBot="1" x14ac:dyDescent="0.25">
      <c r="B73" s="180"/>
      <c r="D73" s="181"/>
      <c r="E73" s="182"/>
      <c r="F73" s="183"/>
      <c r="G73" s="182"/>
      <c r="H73" s="7"/>
      <c r="I73" s="7"/>
      <c r="J73" s="7"/>
      <c r="K73" s="131"/>
      <c r="L73" s="134"/>
      <c r="M73" s="7"/>
      <c r="Y73" s="7"/>
      <c r="Z73" s="7"/>
      <c r="AA73" s="142"/>
      <c r="AB73" s="7"/>
      <c r="AC73" s="141"/>
      <c r="AD73" s="7"/>
      <c r="AF73" s="181"/>
      <c r="AG73" s="182"/>
      <c r="AH73" s="183"/>
      <c r="AI73" s="182"/>
      <c r="AJ73" s="180"/>
    </row>
    <row r="74" spans="2:36" ht="8" customHeight="1" thickTop="1" thickBot="1" x14ac:dyDescent="0.25">
      <c r="B74" s="180">
        <v>35</v>
      </c>
      <c r="D74" s="181" t="s">
        <v>65</v>
      </c>
      <c r="E74" s="182" t="s">
        <v>2</v>
      </c>
      <c r="F74" s="183" t="s">
        <v>9</v>
      </c>
      <c r="G74" s="182" t="s">
        <v>4</v>
      </c>
      <c r="H74" s="130"/>
      <c r="I74" s="7"/>
      <c r="J74" s="7"/>
      <c r="K74" s="134"/>
      <c r="L74" s="7"/>
      <c r="M74" s="7"/>
      <c r="Y74" s="7"/>
      <c r="Z74" s="7"/>
      <c r="AA74" s="142"/>
      <c r="AB74" s="11"/>
      <c r="AC74" s="13"/>
      <c r="AD74" s="14"/>
      <c r="AF74" s="181" t="s">
        <v>19</v>
      </c>
      <c r="AG74" s="182" t="s">
        <v>2</v>
      </c>
      <c r="AH74" s="183" t="s">
        <v>18</v>
      </c>
      <c r="AI74" s="182" t="s">
        <v>4</v>
      </c>
      <c r="AJ74" s="180">
        <v>84</v>
      </c>
    </row>
    <row r="75" spans="2:36" ht="8" customHeight="1" thickTop="1" thickBot="1" x14ac:dyDescent="0.25">
      <c r="B75" s="180"/>
      <c r="D75" s="181"/>
      <c r="E75" s="182"/>
      <c r="F75" s="183"/>
      <c r="G75" s="182"/>
      <c r="H75" s="185"/>
      <c r="I75" s="132"/>
      <c r="J75" s="7"/>
      <c r="K75" s="134"/>
      <c r="L75" s="7"/>
      <c r="M75" s="7"/>
      <c r="Y75" s="7"/>
      <c r="Z75" s="7"/>
      <c r="AA75" s="142"/>
      <c r="AB75" s="137"/>
      <c r="AC75" s="7"/>
      <c r="AD75" s="9"/>
      <c r="AF75" s="181"/>
      <c r="AG75" s="182"/>
      <c r="AH75" s="183"/>
      <c r="AI75" s="182"/>
      <c r="AJ75" s="180"/>
    </row>
    <row r="76" spans="2:36" ht="8" customHeight="1" thickTop="1" thickBot="1" x14ac:dyDescent="0.25">
      <c r="B76" s="180">
        <v>36</v>
      </c>
      <c r="D76" s="181" t="s">
        <v>112</v>
      </c>
      <c r="E76" s="182" t="s">
        <v>2</v>
      </c>
      <c r="F76" s="183" t="s">
        <v>94</v>
      </c>
      <c r="G76" s="182" t="s">
        <v>4</v>
      </c>
      <c r="H76" s="186"/>
      <c r="I76" s="13"/>
      <c r="J76" s="12"/>
      <c r="K76" s="134"/>
      <c r="L76" s="7"/>
      <c r="M76" s="7"/>
      <c r="Y76" s="7"/>
      <c r="Z76" s="7"/>
      <c r="AA76" s="7"/>
      <c r="AB76" s="142"/>
      <c r="AC76" s="130"/>
      <c r="AD76" s="130"/>
      <c r="AF76" s="181" t="s">
        <v>117</v>
      </c>
      <c r="AG76" s="182" t="s">
        <v>2</v>
      </c>
      <c r="AH76" s="183" t="s">
        <v>3</v>
      </c>
      <c r="AI76" s="182" t="s">
        <v>4</v>
      </c>
      <c r="AJ76" s="180">
        <v>85</v>
      </c>
    </row>
    <row r="77" spans="2:36" ht="8" customHeight="1" thickTop="1" thickBot="1" x14ac:dyDescent="0.25">
      <c r="B77" s="180"/>
      <c r="D77" s="181"/>
      <c r="E77" s="182"/>
      <c r="F77" s="183"/>
      <c r="G77" s="182"/>
      <c r="H77" s="7"/>
      <c r="I77" s="7"/>
      <c r="J77" s="133"/>
      <c r="K77" s="134"/>
      <c r="L77" s="7"/>
      <c r="M77" s="7"/>
      <c r="Y77" s="7"/>
      <c r="Z77" s="7"/>
      <c r="AA77" s="7"/>
      <c r="AB77" s="7"/>
      <c r="AC77" s="7"/>
      <c r="AD77" s="7"/>
      <c r="AF77" s="181"/>
      <c r="AG77" s="182"/>
      <c r="AH77" s="183"/>
      <c r="AI77" s="182"/>
      <c r="AJ77" s="180"/>
    </row>
    <row r="78" spans="2:36" ht="8" customHeight="1" thickTop="1" thickBot="1" x14ac:dyDescent="0.25">
      <c r="B78" s="180">
        <v>37</v>
      </c>
      <c r="D78" s="181" t="s">
        <v>114</v>
      </c>
      <c r="E78" s="182" t="s">
        <v>2</v>
      </c>
      <c r="F78" s="183" t="s">
        <v>115</v>
      </c>
      <c r="G78" s="182" t="s">
        <v>4</v>
      </c>
      <c r="H78" s="130"/>
      <c r="I78" s="130"/>
      <c r="J78" s="134"/>
      <c r="K78" s="7"/>
      <c r="L78" s="7"/>
      <c r="M78" s="7"/>
      <c r="Y78" s="7"/>
      <c r="Z78" s="7"/>
      <c r="AA78" s="7"/>
      <c r="AB78" s="7"/>
      <c r="AC78" s="130"/>
      <c r="AD78" s="130"/>
      <c r="AF78" s="181" t="s">
        <v>52</v>
      </c>
      <c r="AG78" s="182" t="s">
        <v>2</v>
      </c>
      <c r="AH78" s="183" t="s">
        <v>13</v>
      </c>
      <c r="AI78" s="182" t="s">
        <v>4</v>
      </c>
      <c r="AJ78" s="180">
        <v>86</v>
      </c>
    </row>
    <row r="79" spans="2:36" ht="8" customHeight="1" thickTop="1" thickBot="1" x14ac:dyDescent="0.25">
      <c r="B79" s="180"/>
      <c r="D79" s="181"/>
      <c r="E79" s="182"/>
      <c r="F79" s="183"/>
      <c r="G79" s="182"/>
      <c r="H79" s="7"/>
      <c r="I79" s="7"/>
      <c r="J79" s="7"/>
      <c r="K79" s="7"/>
      <c r="L79" s="7"/>
      <c r="M79" s="7"/>
      <c r="Y79" s="7"/>
      <c r="Z79" s="7"/>
      <c r="AA79" s="7"/>
      <c r="AB79" s="141"/>
      <c r="AC79" s="7"/>
      <c r="AD79" s="7"/>
      <c r="AF79" s="181"/>
      <c r="AG79" s="182"/>
      <c r="AH79" s="183"/>
      <c r="AI79" s="182"/>
      <c r="AJ79" s="180"/>
    </row>
    <row r="80" spans="2:36" ht="8" customHeight="1" thickTop="1" thickBot="1" x14ac:dyDescent="0.25">
      <c r="B80" s="180">
        <v>38</v>
      </c>
      <c r="D80" s="181" t="s">
        <v>34</v>
      </c>
      <c r="E80" s="182" t="s">
        <v>2</v>
      </c>
      <c r="F80" s="183" t="s">
        <v>13</v>
      </c>
      <c r="G80" s="182" t="s">
        <v>4</v>
      </c>
      <c r="H80" s="130"/>
      <c r="I80" s="130"/>
      <c r="J80" s="7"/>
      <c r="K80" s="7"/>
      <c r="L80" s="7"/>
      <c r="M80" s="7"/>
      <c r="Y80" s="7"/>
      <c r="Z80" s="7"/>
      <c r="AA80" s="7"/>
      <c r="AB80" s="13"/>
      <c r="AC80" s="12"/>
      <c r="AD80" s="8"/>
      <c r="AF80" s="181" t="s">
        <v>120</v>
      </c>
      <c r="AG80" s="182" t="s">
        <v>2</v>
      </c>
      <c r="AH80" s="183" t="s">
        <v>94</v>
      </c>
      <c r="AI80" s="182" t="s">
        <v>4</v>
      </c>
      <c r="AJ80" s="180">
        <v>87</v>
      </c>
    </row>
    <row r="81" spans="2:36" ht="8" customHeight="1" thickTop="1" thickBot="1" x14ac:dyDescent="0.25">
      <c r="B81" s="180"/>
      <c r="D81" s="181"/>
      <c r="E81" s="182"/>
      <c r="F81" s="183"/>
      <c r="G81" s="182"/>
      <c r="H81" s="7"/>
      <c r="I81" s="7"/>
      <c r="J81" s="132"/>
      <c r="K81" s="7"/>
      <c r="L81" s="7"/>
      <c r="M81" s="7"/>
      <c r="Y81" s="7"/>
      <c r="Z81" s="7"/>
      <c r="AA81" s="7"/>
      <c r="AB81" s="12"/>
      <c r="AC81" s="13"/>
      <c r="AD81" s="9"/>
      <c r="AF81" s="181"/>
      <c r="AG81" s="182"/>
      <c r="AH81" s="183"/>
      <c r="AI81" s="182"/>
      <c r="AJ81" s="180"/>
    </row>
    <row r="82" spans="2:36" ht="8" customHeight="1" thickTop="1" thickBot="1" x14ac:dyDescent="0.25">
      <c r="B82" s="180">
        <v>39</v>
      </c>
      <c r="D82" s="181" t="s">
        <v>118</v>
      </c>
      <c r="E82" s="182" t="s">
        <v>2</v>
      </c>
      <c r="F82" s="183" t="s">
        <v>5</v>
      </c>
      <c r="G82" s="182" t="s">
        <v>4</v>
      </c>
      <c r="H82" s="7"/>
      <c r="I82" s="11"/>
      <c r="J82" s="12"/>
      <c r="K82" s="134"/>
      <c r="L82" s="7"/>
      <c r="M82" s="7"/>
      <c r="Y82" s="7"/>
      <c r="Z82" s="7"/>
      <c r="AA82" s="7"/>
      <c r="AB82" s="12"/>
      <c r="AC82" s="145"/>
      <c r="AD82" s="130"/>
      <c r="AF82" s="181" t="s">
        <v>122</v>
      </c>
      <c r="AG82" s="182" t="s">
        <v>2</v>
      </c>
      <c r="AH82" s="183" t="s">
        <v>7</v>
      </c>
      <c r="AI82" s="182" t="s">
        <v>4</v>
      </c>
      <c r="AJ82" s="180">
        <v>88</v>
      </c>
    </row>
    <row r="83" spans="2:36" ht="8" customHeight="1" thickTop="1" thickBot="1" x14ac:dyDescent="0.25">
      <c r="B83" s="180"/>
      <c r="D83" s="181"/>
      <c r="E83" s="182"/>
      <c r="F83" s="183"/>
      <c r="G83" s="182"/>
      <c r="H83" s="187"/>
      <c r="I83" s="13"/>
      <c r="J83" s="7"/>
      <c r="K83" s="134"/>
      <c r="L83" s="7"/>
      <c r="M83" s="7"/>
      <c r="Y83" s="7"/>
      <c r="Z83" s="7"/>
      <c r="AA83" s="137"/>
      <c r="AB83" s="7"/>
      <c r="AC83" s="7"/>
      <c r="AD83" s="7"/>
      <c r="AF83" s="181"/>
      <c r="AG83" s="182"/>
      <c r="AH83" s="183"/>
      <c r="AI83" s="182"/>
      <c r="AJ83" s="180"/>
    </row>
    <row r="84" spans="2:36" ht="8" customHeight="1" thickTop="1" thickBot="1" x14ac:dyDescent="0.25">
      <c r="B84" s="180">
        <v>40</v>
      </c>
      <c r="D84" s="181" t="s">
        <v>30</v>
      </c>
      <c r="E84" s="182" t="s">
        <v>2</v>
      </c>
      <c r="F84" s="183" t="s">
        <v>93</v>
      </c>
      <c r="G84" s="182" t="s">
        <v>4</v>
      </c>
      <c r="H84" s="188"/>
      <c r="I84" s="136"/>
      <c r="J84" s="7"/>
      <c r="K84" s="134"/>
      <c r="L84" s="7"/>
      <c r="M84" s="7"/>
      <c r="Y84" s="7"/>
      <c r="Z84" s="142"/>
      <c r="AA84" s="142"/>
      <c r="AB84" s="7"/>
      <c r="AC84" s="7"/>
      <c r="AD84" s="130"/>
      <c r="AF84" s="181" t="s">
        <v>127</v>
      </c>
      <c r="AG84" s="182" t="s">
        <v>2</v>
      </c>
      <c r="AH84" s="183" t="s">
        <v>18</v>
      </c>
      <c r="AI84" s="182" t="s">
        <v>4</v>
      </c>
      <c r="AJ84" s="180">
        <v>89</v>
      </c>
    </row>
    <row r="85" spans="2:36" ht="8" customHeight="1" thickTop="1" thickBot="1" x14ac:dyDescent="0.25">
      <c r="B85" s="180"/>
      <c r="D85" s="181"/>
      <c r="E85" s="182"/>
      <c r="F85" s="183"/>
      <c r="G85" s="182"/>
      <c r="H85" s="7"/>
      <c r="I85" s="7"/>
      <c r="J85" s="7"/>
      <c r="K85" s="132"/>
      <c r="L85" s="7"/>
      <c r="M85" s="7"/>
      <c r="Y85" s="7"/>
      <c r="Z85" s="142"/>
      <c r="AA85" s="142"/>
      <c r="AB85" s="7"/>
      <c r="AC85" s="141"/>
      <c r="AD85" s="7"/>
      <c r="AF85" s="181"/>
      <c r="AG85" s="182"/>
      <c r="AH85" s="183"/>
      <c r="AI85" s="182"/>
      <c r="AJ85" s="180"/>
    </row>
    <row r="86" spans="2:36" ht="8" customHeight="1" thickTop="1" thickBot="1" x14ac:dyDescent="0.25">
      <c r="B86" s="180">
        <v>41</v>
      </c>
      <c r="D86" s="181" t="s">
        <v>124</v>
      </c>
      <c r="E86" s="182" t="s">
        <v>2</v>
      </c>
      <c r="F86" s="183" t="s">
        <v>125</v>
      </c>
      <c r="G86" s="182" t="s">
        <v>4</v>
      </c>
      <c r="H86" s="130"/>
      <c r="I86" s="7"/>
      <c r="J86" s="11"/>
      <c r="K86" s="13"/>
      <c r="L86" s="12"/>
      <c r="M86" s="7"/>
      <c r="Y86" s="7"/>
      <c r="Z86" s="142"/>
      <c r="AA86" s="142"/>
      <c r="AB86" s="11"/>
      <c r="AC86" s="13"/>
      <c r="AD86" s="14"/>
      <c r="AF86" s="181" t="s">
        <v>31</v>
      </c>
      <c r="AG86" s="182" t="s">
        <v>2</v>
      </c>
      <c r="AH86" s="183" t="s">
        <v>93</v>
      </c>
      <c r="AI86" s="182" t="s">
        <v>4</v>
      </c>
      <c r="AJ86" s="180">
        <v>90</v>
      </c>
    </row>
    <row r="87" spans="2:36" ht="8" customHeight="1" thickTop="1" thickBot="1" x14ac:dyDescent="0.25">
      <c r="B87" s="180"/>
      <c r="D87" s="181"/>
      <c r="E87" s="182"/>
      <c r="F87" s="183"/>
      <c r="G87" s="182"/>
      <c r="H87" s="185"/>
      <c r="I87" s="132"/>
      <c r="J87" s="11"/>
      <c r="K87" s="13"/>
      <c r="L87" s="12"/>
      <c r="M87" s="7"/>
      <c r="V87" s="190" t="s">
        <v>50</v>
      </c>
      <c r="W87" s="191"/>
      <c r="X87" s="191"/>
      <c r="Y87" s="191"/>
      <c r="Z87" s="143"/>
      <c r="AA87" s="142"/>
      <c r="AB87" s="137"/>
      <c r="AC87" s="7"/>
      <c r="AD87" s="9"/>
      <c r="AF87" s="181"/>
      <c r="AG87" s="182"/>
      <c r="AH87" s="183"/>
      <c r="AI87" s="182"/>
      <c r="AJ87" s="180"/>
    </row>
    <row r="88" spans="2:36" ht="8" customHeight="1" thickTop="1" thickBot="1" x14ac:dyDescent="0.25">
      <c r="B88" s="180">
        <v>42</v>
      </c>
      <c r="D88" s="181" t="s">
        <v>128</v>
      </c>
      <c r="E88" s="182" t="s">
        <v>2</v>
      </c>
      <c r="F88" s="183" t="s">
        <v>96</v>
      </c>
      <c r="G88" s="182" t="s">
        <v>4</v>
      </c>
      <c r="H88" s="186"/>
      <c r="I88" s="13"/>
      <c r="J88" s="13"/>
      <c r="K88" s="13"/>
      <c r="L88" s="12"/>
      <c r="M88" s="7"/>
      <c r="V88" s="192"/>
      <c r="W88" s="193"/>
      <c r="X88" s="193"/>
      <c r="Y88" s="193"/>
      <c r="Z88" s="143"/>
      <c r="AA88" s="7"/>
      <c r="AB88" s="142"/>
      <c r="AC88" s="130"/>
      <c r="AD88" s="130"/>
      <c r="AF88" s="181" t="s">
        <v>40</v>
      </c>
      <c r="AG88" s="182" t="s">
        <v>2</v>
      </c>
      <c r="AH88" s="183" t="s">
        <v>3</v>
      </c>
      <c r="AI88" s="182" t="s">
        <v>4</v>
      </c>
      <c r="AJ88" s="180">
        <v>91</v>
      </c>
    </row>
    <row r="89" spans="2:36" ht="8" customHeight="1" thickTop="1" thickBot="1" x14ac:dyDescent="0.25">
      <c r="B89" s="180"/>
      <c r="D89" s="181"/>
      <c r="E89" s="182"/>
      <c r="F89" s="183"/>
      <c r="G89" s="182"/>
      <c r="H89" s="7"/>
      <c r="I89" s="7"/>
      <c r="J89" s="13"/>
      <c r="K89" s="11"/>
      <c r="L89" s="12"/>
      <c r="M89" s="190" t="s">
        <v>49</v>
      </c>
      <c r="N89" s="191"/>
      <c r="O89" s="191"/>
      <c r="P89" s="197"/>
      <c r="V89" s="194" t="s">
        <v>228</v>
      </c>
      <c r="W89" s="185"/>
      <c r="X89" s="185"/>
      <c r="Y89" s="185"/>
      <c r="Z89" s="144"/>
      <c r="AA89" s="7"/>
      <c r="AB89" s="7"/>
      <c r="AC89" s="7"/>
      <c r="AD89" s="7"/>
      <c r="AF89" s="181"/>
      <c r="AG89" s="182"/>
      <c r="AH89" s="183"/>
      <c r="AI89" s="182"/>
      <c r="AJ89" s="180"/>
    </row>
    <row r="90" spans="2:36" ht="8" customHeight="1" thickTop="1" thickBot="1" x14ac:dyDescent="0.25">
      <c r="B90" s="180">
        <v>43</v>
      </c>
      <c r="D90" s="181" t="s">
        <v>21</v>
      </c>
      <c r="E90" s="182" t="s">
        <v>2</v>
      </c>
      <c r="F90" s="183" t="s">
        <v>18</v>
      </c>
      <c r="G90" s="182" t="s">
        <v>4</v>
      </c>
      <c r="H90" s="130"/>
      <c r="I90" s="130"/>
      <c r="J90" s="136"/>
      <c r="K90" s="11"/>
      <c r="L90" s="12"/>
      <c r="M90" s="192"/>
      <c r="N90" s="193"/>
      <c r="O90" s="193"/>
      <c r="P90" s="198"/>
      <c r="V90" s="194"/>
      <c r="W90" s="185"/>
      <c r="X90" s="185"/>
      <c r="Y90" s="185"/>
      <c r="Z90" s="148"/>
      <c r="AA90" s="7"/>
      <c r="AB90" s="7"/>
      <c r="AC90" s="7"/>
      <c r="AD90" s="130"/>
      <c r="AF90" s="181" t="s">
        <v>133</v>
      </c>
      <c r="AG90" s="182" t="s">
        <v>2</v>
      </c>
      <c r="AH90" s="183" t="s">
        <v>93</v>
      </c>
      <c r="AI90" s="182" t="s">
        <v>4</v>
      </c>
      <c r="AJ90" s="180">
        <v>92</v>
      </c>
    </row>
    <row r="91" spans="2:36" ht="8" customHeight="1" thickTop="1" thickBot="1" x14ac:dyDescent="0.25">
      <c r="B91" s="180"/>
      <c r="D91" s="181"/>
      <c r="E91" s="182"/>
      <c r="F91" s="183"/>
      <c r="G91" s="182"/>
      <c r="H91" s="7"/>
      <c r="I91" s="7"/>
      <c r="J91" s="7"/>
      <c r="K91" s="7"/>
      <c r="L91" s="13"/>
      <c r="M91" s="185" t="s">
        <v>225</v>
      </c>
      <c r="N91" s="185"/>
      <c r="O91" s="185"/>
      <c r="P91" s="195"/>
      <c r="V91" s="194"/>
      <c r="W91" s="185"/>
      <c r="X91" s="185"/>
      <c r="Y91" s="185"/>
      <c r="Z91" s="148"/>
      <c r="AA91" s="7"/>
      <c r="AB91" s="7"/>
      <c r="AC91" s="141"/>
      <c r="AD91" s="7"/>
      <c r="AF91" s="181"/>
      <c r="AG91" s="182"/>
      <c r="AH91" s="183"/>
      <c r="AI91" s="182"/>
      <c r="AJ91" s="180"/>
    </row>
    <row r="92" spans="2:36" ht="8" customHeight="1" thickTop="1" thickBot="1" x14ac:dyDescent="0.25">
      <c r="B92" s="180">
        <v>44</v>
      </c>
      <c r="D92" s="181" t="s">
        <v>6</v>
      </c>
      <c r="E92" s="182" t="s">
        <v>2</v>
      </c>
      <c r="F92" s="183" t="s">
        <v>7</v>
      </c>
      <c r="G92" s="182" t="s">
        <v>4</v>
      </c>
      <c r="H92" s="130"/>
      <c r="I92" s="130"/>
      <c r="J92" s="7"/>
      <c r="K92" s="7"/>
      <c r="L92" s="140"/>
      <c r="M92" s="185"/>
      <c r="N92" s="185"/>
      <c r="O92" s="185"/>
      <c r="P92" s="195"/>
      <c r="V92" s="189"/>
      <c r="W92" s="196"/>
      <c r="X92" s="196"/>
      <c r="Y92" s="196"/>
      <c r="Z92" s="148"/>
      <c r="AA92" s="7"/>
      <c r="AB92" s="142"/>
      <c r="AC92" s="11"/>
      <c r="AD92" s="14"/>
      <c r="AF92" s="181" t="s">
        <v>31</v>
      </c>
      <c r="AG92" s="182" t="s">
        <v>2</v>
      </c>
      <c r="AH92" s="183" t="s">
        <v>94</v>
      </c>
      <c r="AI92" s="182" t="s">
        <v>4</v>
      </c>
      <c r="AJ92" s="180">
        <v>93</v>
      </c>
    </row>
    <row r="93" spans="2:36" ht="8" customHeight="1" thickTop="1" thickBot="1" x14ac:dyDescent="0.25">
      <c r="B93" s="180"/>
      <c r="D93" s="181"/>
      <c r="E93" s="182"/>
      <c r="F93" s="183"/>
      <c r="G93" s="182"/>
      <c r="H93" s="7"/>
      <c r="I93" s="7"/>
      <c r="J93" s="132"/>
      <c r="K93" s="7"/>
      <c r="L93" s="138"/>
      <c r="M93" s="185"/>
      <c r="N93" s="185"/>
      <c r="O93" s="185"/>
      <c r="P93" s="195"/>
      <c r="Y93" s="7"/>
      <c r="Z93" s="147"/>
      <c r="AA93" s="7"/>
      <c r="AB93" s="141"/>
      <c r="AC93" s="7"/>
      <c r="AD93" s="9"/>
      <c r="AF93" s="181"/>
      <c r="AG93" s="182"/>
      <c r="AH93" s="183"/>
      <c r="AI93" s="182"/>
      <c r="AJ93" s="180"/>
    </row>
    <row r="94" spans="2:36" ht="8" customHeight="1" thickTop="1" thickBot="1" x14ac:dyDescent="0.25">
      <c r="B94" s="180">
        <v>45</v>
      </c>
      <c r="D94" s="181" t="s">
        <v>134</v>
      </c>
      <c r="E94" s="182" t="s">
        <v>2</v>
      </c>
      <c r="F94" s="183" t="s">
        <v>94</v>
      </c>
      <c r="G94" s="182" t="s">
        <v>4</v>
      </c>
      <c r="H94" s="7"/>
      <c r="I94" s="11"/>
      <c r="J94" s="13"/>
      <c r="K94" s="12"/>
      <c r="L94" s="138"/>
      <c r="M94" s="196"/>
      <c r="N94" s="196"/>
      <c r="O94" s="196"/>
      <c r="P94" s="186"/>
      <c r="Y94" s="7"/>
      <c r="Z94" s="147"/>
      <c r="AA94" s="11"/>
      <c r="AB94" s="13"/>
      <c r="AC94" s="12"/>
      <c r="AD94" s="130"/>
      <c r="AF94" s="181" t="s">
        <v>12</v>
      </c>
      <c r="AG94" s="182" t="s">
        <v>2</v>
      </c>
      <c r="AH94" s="183" t="s">
        <v>13</v>
      </c>
      <c r="AI94" s="182" t="s">
        <v>4</v>
      </c>
      <c r="AJ94" s="180">
        <v>94</v>
      </c>
    </row>
    <row r="95" spans="2:36" ht="8" customHeight="1" thickTop="1" thickBot="1" x14ac:dyDescent="0.25">
      <c r="B95" s="180"/>
      <c r="D95" s="181"/>
      <c r="E95" s="182"/>
      <c r="F95" s="183"/>
      <c r="G95" s="182"/>
      <c r="H95" s="187"/>
      <c r="I95" s="13"/>
      <c r="J95" s="11"/>
      <c r="K95" s="12"/>
      <c r="L95" s="134"/>
      <c r="M95" s="7"/>
      <c r="Y95" s="7"/>
      <c r="Z95" s="147"/>
      <c r="AA95" s="11"/>
      <c r="AB95" s="12"/>
      <c r="AC95" s="144"/>
      <c r="AD95" s="7"/>
      <c r="AF95" s="181"/>
      <c r="AG95" s="182"/>
      <c r="AH95" s="183"/>
      <c r="AI95" s="182"/>
      <c r="AJ95" s="180"/>
    </row>
    <row r="96" spans="2:36" ht="8" customHeight="1" thickTop="1" thickBot="1" x14ac:dyDescent="0.25">
      <c r="B96" s="180">
        <v>46</v>
      </c>
      <c r="D96" s="181" t="s">
        <v>53</v>
      </c>
      <c r="E96" s="182" t="s">
        <v>2</v>
      </c>
      <c r="F96" s="183" t="s">
        <v>13</v>
      </c>
      <c r="G96" s="182" t="s">
        <v>4</v>
      </c>
      <c r="H96" s="188"/>
      <c r="I96" s="136"/>
      <c r="J96" s="11"/>
      <c r="K96" s="12"/>
      <c r="L96" s="134"/>
      <c r="M96" s="7"/>
      <c r="Y96" s="7"/>
      <c r="Z96" s="147"/>
      <c r="AA96" s="11"/>
      <c r="AB96" s="12"/>
      <c r="AC96" s="11"/>
      <c r="AD96" s="14"/>
      <c r="AF96" s="181" t="s">
        <v>71</v>
      </c>
      <c r="AG96" s="182" t="s">
        <v>2</v>
      </c>
      <c r="AH96" s="183" t="s">
        <v>11</v>
      </c>
      <c r="AI96" s="182" t="s">
        <v>4</v>
      </c>
      <c r="AJ96" s="180">
        <v>95</v>
      </c>
    </row>
    <row r="97" spans="2:36" ht="8" customHeight="1" thickTop="1" thickBot="1" x14ac:dyDescent="0.25">
      <c r="B97" s="180"/>
      <c r="D97" s="181"/>
      <c r="E97" s="182"/>
      <c r="F97" s="183"/>
      <c r="G97" s="182"/>
      <c r="H97" s="7"/>
      <c r="I97" s="7"/>
      <c r="J97" s="7"/>
      <c r="K97" s="133"/>
      <c r="L97" s="134"/>
      <c r="M97" s="7"/>
      <c r="Y97" s="7"/>
      <c r="Z97" s="147"/>
      <c r="AA97" s="137"/>
      <c r="AB97" s="7"/>
      <c r="AC97" s="7"/>
      <c r="AD97" s="9"/>
      <c r="AF97" s="181"/>
      <c r="AG97" s="182"/>
      <c r="AH97" s="183"/>
      <c r="AI97" s="182"/>
      <c r="AJ97" s="180"/>
    </row>
    <row r="98" spans="2:36" ht="8" customHeight="1" thickTop="1" thickBot="1" x14ac:dyDescent="0.25">
      <c r="B98" s="180">
        <v>47</v>
      </c>
      <c r="D98" s="181" t="s">
        <v>137</v>
      </c>
      <c r="E98" s="182" t="s">
        <v>2</v>
      </c>
      <c r="F98" s="183" t="s">
        <v>106</v>
      </c>
      <c r="G98" s="182" t="s">
        <v>4</v>
      </c>
      <c r="H98" s="130"/>
      <c r="I98" s="7"/>
      <c r="J98" s="7"/>
      <c r="K98" s="134"/>
      <c r="L98" s="7"/>
      <c r="M98" s="7"/>
      <c r="Y98" s="7"/>
      <c r="Z98" s="7"/>
      <c r="AA98" s="142"/>
      <c r="AB98" s="7"/>
      <c r="AC98" s="7"/>
      <c r="AD98" s="130"/>
      <c r="AF98" s="181" t="s">
        <v>142</v>
      </c>
      <c r="AG98" s="182" t="s">
        <v>2</v>
      </c>
      <c r="AH98" s="183" t="s">
        <v>125</v>
      </c>
      <c r="AI98" s="182" t="s">
        <v>4</v>
      </c>
      <c r="AJ98" s="180">
        <v>96</v>
      </c>
    </row>
    <row r="99" spans="2:36" ht="8" customHeight="1" thickTop="1" thickBot="1" x14ac:dyDescent="0.25">
      <c r="B99" s="180"/>
      <c r="D99" s="181"/>
      <c r="E99" s="182"/>
      <c r="F99" s="183"/>
      <c r="G99" s="182"/>
      <c r="H99" s="185"/>
      <c r="I99" s="132"/>
      <c r="J99" s="7"/>
      <c r="K99" s="134"/>
      <c r="L99" s="7"/>
      <c r="M99" s="7"/>
      <c r="Y99" s="7"/>
      <c r="Z99" s="7"/>
      <c r="AA99" s="142"/>
      <c r="AB99" s="7"/>
      <c r="AC99" s="141"/>
      <c r="AD99" s="7"/>
      <c r="AF99" s="181"/>
      <c r="AG99" s="182"/>
      <c r="AH99" s="183"/>
      <c r="AI99" s="182"/>
      <c r="AJ99" s="180"/>
    </row>
    <row r="100" spans="2:36" ht="8" customHeight="1" thickTop="1" x14ac:dyDescent="0.2">
      <c r="B100" s="180">
        <v>48</v>
      </c>
      <c r="D100" s="181" t="s">
        <v>140</v>
      </c>
      <c r="E100" s="182" t="s">
        <v>2</v>
      </c>
      <c r="F100" s="183" t="s">
        <v>93</v>
      </c>
      <c r="G100" s="182" t="s">
        <v>4</v>
      </c>
      <c r="H100" s="186"/>
      <c r="I100" s="13"/>
      <c r="J100" s="12"/>
      <c r="K100" s="134"/>
      <c r="L100" s="7"/>
      <c r="M100" s="7"/>
      <c r="Y100" s="7"/>
      <c r="Z100" s="7"/>
      <c r="AA100" s="142"/>
      <c r="AB100" s="11"/>
      <c r="AC100" s="13"/>
      <c r="AD100" s="14"/>
      <c r="AF100" s="181" t="s">
        <v>143</v>
      </c>
      <c r="AG100" s="182" t="s">
        <v>2</v>
      </c>
      <c r="AH100" s="183" t="s">
        <v>96</v>
      </c>
      <c r="AI100" s="182" t="s">
        <v>4</v>
      </c>
      <c r="AJ100" s="180">
        <v>97</v>
      </c>
    </row>
    <row r="101" spans="2:36" ht="8" customHeight="1" thickBot="1" x14ac:dyDescent="0.25">
      <c r="B101" s="180"/>
      <c r="D101" s="181"/>
      <c r="E101" s="182"/>
      <c r="F101" s="183"/>
      <c r="G101" s="182"/>
      <c r="H101" s="7"/>
      <c r="I101" s="7"/>
      <c r="J101" s="133"/>
      <c r="K101" s="134"/>
      <c r="L101" s="7"/>
      <c r="M101" s="7"/>
      <c r="Y101" s="7"/>
      <c r="Z101" s="7"/>
      <c r="AA101" s="142"/>
      <c r="AB101" s="137"/>
      <c r="AC101" s="7"/>
      <c r="AD101" s="9"/>
      <c r="AF101" s="181"/>
      <c r="AG101" s="182"/>
      <c r="AH101" s="183"/>
      <c r="AI101" s="182"/>
      <c r="AJ101" s="180"/>
    </row>
    <row r="102" spans="2:36" ht="8" customHeight="1" thickTop="1" thickBot="1" x14ac:dyDescent="0.25">
      <c r="B102" s="180">
        <v>49</v>
      </c>
      <c r="D102" s="181" t="s">
        <v>44</v>
      </c>
      <c r="E102" s="182" t="s">
        <v>2</v>
      </c>
      <c r="F102" s="183" t="s">
        <v>3</v>
      </c>
      <c r="G102" s="182" t="s">
        <v>4</v>
      </c>
      <c r="H102" s="130"/>
      <c r="I102" s="130"/>
      <c r="J102" s="134"/>
      <c r="K102" s="7"/>
      <c r="L102" s="7"/>
      <c r="M102" s="7"/>
      <c r="Y102" s="7"/>
      <c r="Z102" s="7"/>
      <c r="AA102" s="7"/>
      <c r="AB102" s="142"/>
      <c r="AC102" s="130"/>
      <c r="AD102" s="130"/>
      <c r="AF102" s="181" t="s">
        <v>116</v>
      </c>
      <c r="AG102" s="182" t="s">
        <v>2</v>
      </c>
      <c r="AH102" s="183" t="s">
        <v>7</v>
      </c>
      <c r="AI102" s="182" t="s">
        <v>4</v>
      </c>
      <c r="AJ102" s="180">
        <v>98</v>
      </c>
    </row>
    <row r="103" spans="2:36" ht="8" customHeight="1" thickTop="1" x14ac:dyDescent="0.2">
      <c r="B103" s="180"/>
      <c r="D103" s="181"/>
      <c r="E103" s="182"/>
      <c r="F103" s="183"/>
      <c r="G103" s="182"/>
      <c r="H103" s="7"/>
      <c r="I103" s="7"/>
      <c r="J103" s="7"/>
      <c r="K103" s="7"/>
      <c r="L103" s="7"/>
      <c r="M103" s="7"/>
      <c r="Y103" s="7"/>
      <c r="Z103" s="7"/>
      <c r="AA103" s="7"/>
      <c r="AB103" s="7"/>
      <c r="AC103" s="7"/>
      <c r="AD103" s="7"/>
      <c r="AF103" s="181"/>
      <c r="AG103" s="182"/>
      <c r="AH103" s="183"/>
      <c r="AI103" s="182"/>
      <c r="AJ103" s="180"/>
    </row>
    <row r="104" spans="2:36" ht="8" customHeight="1" x14ac:dyDescent="0.2"/>
    <row r="105" spans="2:36" ht="8" customHeight="1" x14ac:dyDescent="0.2"/>
    <row r="106" spans="2:36" ht="8" customHeight="1" x14ac:dyDescent="0.2"/>
    <row r="107" spans="2:36" ht="8" customHeight="1" x14ac:dyDescent="0.2"/>
    <row r="108" spans="2:36" ht="8" customHeight="1" x14ac:dyDescent="0.2"/>
  </sheetData>
  <mergeCells count="532">
    <mergeCell ref="AJ102:AJ103"/>
    <mergeCell ref="M17:P18"/>
    <mergeCell ref="M19:P22"/>
    <mergeCell ref="V17:Y20"/>
    <mergeCell ref="M41:P42"/>
    <mergeCell ref="M43:P46"/>
    <mergeCell ref="AF100:AF101"/>
    <mergeCell ref="AG100:AG101"/>
    <mergeCell ref="AH100:AH101"/>
    <mergeCell ref="AI100:AI101"/>
    <mergeCell ref="AJ100:AJ101"/>
    <mergeCell ref="AJ98:AJ99"/>
    <mergeCell ref="AF96:AF97"/>
    <mergeCell ref="AG96:AG97"/>
    <mergeCell ref="AH96:AH97"/>
    <mergeCell ref="AI96:AI97"/>
    <mergeCell ref="AJ96:AJ97"/>
    <mergeCell ref="AF94:AF95"/>
    <mergeCell ref="AG94:AG95"/>
    <mergeCell ref="AH94:AH95"/>
    <mergeCell ref="M65:P66"/>
    <mergeCell ref="M67:P70"/>
    <mergeCell ref="M89:P90"/>
    <mergeCell ref="M91:P94"/>
    <mergeCell ref="B102:B103"/>
    <mergeCell ref="D102:D103"/>
    <mergeCell ref="E102:E103"/>
    <mergeCell ref="F102:F103"/>
    <mergeCell ref="G102:G103"/>
    <mergeCell ref="AF98:AF99"/>
    <mergeCell ref="AG98:AG99"/>
    <mergeCell ref="AH98:AH99"/>
    <mergeCell ref="AI98:AI99"/>
    <mergeCell ref="B100:B101"/>
    <mergeCell ref="D100:D101"/>
    <mergeCell ref="E100:E101"/>
    <mergeCell ref="F100:F101"/>
    <mergeCell ref="G100:G101"/>
    <mergeCell ref="B98:B99"/>
    <mergeCell ref="D98:D99"/>
    <mergeCell ref="E98:E99"/>
    <mergeCell ref="F98:F99"/>
    <mergeCell ref="G98:G99"/>
    <mergeCell ref="H99:H100"/>
    <mergeCell ref="AF102:AF103"/>
    <mergeCell ref="AG102:AG103"/>
    <mergeCell ref="AH102:AH103"/>
    <mergeCell ref="AI102:AI103"/>
    <mergeCell ref="AJ90:AJ91"/>
    <mergeCell ref="B92:B93"/>
    <mergeCell ref="D92:D93"/>
    <mergeCell ref="E92:E93"/>
    <mergeCell ref="F92:F93"/>
    <mergeCell ref="G92:G93"/>
    <mergeCell ref="AI94:AI95"/>
    <mergeCell ref="AJ94:AJ95"/>
    <mergeCell ref="B96:B97"/>
    <mergeCell ref="D96:D97"/>
    <mergeCell ref="E96:E97"/>
    <mergeCell ref="F96:F97"/>
    <mergeCell ref="G96:G97"/>
    <mergeCell ref="AF92:AF93"/>
    <mergeCell ref="AG92:AG93"/>
    <mergeCell ref="AH92:AH93"/>
    <mergeCell ref="AI92:AI93"/>
    <mergeCell ref="AJ92:AJ93"/>
    <mergeCell ref="B94:B95"/>
    <mergeCell ref="D94:D95"/>
    <mergeCell ref="E94:E95"/>
    <mergeCell ref="F94:F95"/>
    <mergeCell ref="G94:G95"/>
    <mergeCell ref="H95:H96"/>
    <mergeCell ref="B90:B91"/>
    <mergeCell ref="D90:D91"/>
    <mergeCell ref="E90:E91"/>
    <mergeCell ref="F90:F91"/>
    <mergeCell ref="G90:G91"/>
    <mergeCell ref="AF90:AF91"/>
    <mergeCell ref="AG90:AG91"/>
    <mergeCell ref="AH90:AH91"/>
    <mergeCell ref="AI90:AI91"/>
    <mergeCell ref="V89:Y92"/>
    <mergeCell ref="AI86:AI87"/>
    <mergeCell ref="AJ86:AJ87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AJ88:AJ89"/>
    <mergeCell ref="V87:Y88"/>
    <mergeCell ref="B86:B87"/>
    <mergeCell ref="D86:D87"/>
    <mergeCell ref="E86:E87"/>
    <mergeCell ref="F86:F87"/>
    <mergeCell ref="G86:G87"/>
    <mergeCell ref="H87:H88"/>
    <mergeCell ref="AF86:AF87"/>
    <mergeCell ref="AG86:AG87"/>
    <mergeCell ref="AH86:AH87"/>
    <mergeCell ref="AI82:AI83"/>
    <mergeCell ref="AJ82:AJ83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AJ84:AJ85"/>
    <mergeCell ref="B82:B83"/>
    <mergeCell ref="D82:D83"/>
    <mergeCell ref="E82:E83"/>
    <mergeCell ref="F82:F83"/>
    <mergeCell ref="G82:G83"/>
    <mergeCell ref="H83:H84"/>
    <mergeCell ref="AF82:AF83"/>
    <mergeCell ref="AG82:AG83"/>
    <mergeCell ref="AH82:AH83"/>
    <mergeCell ref="AJ78:AJ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80:AJ81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I74:AI75"/>
    <mergeCell ref="AJ74:AJ75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76:AJ77"/>
    <mergeCell ref="B74:B75"/>
    <mergeCell ref="D74:D75"/>
    <mergeCell ref="E74:E75"/>
    <mergeCell ref="F74:F75"/>
    <mergeCell ref="G74:G75"/>
    <mergeCell ref="H75:H76"/>
    <mergeCell ref="AF74:AF75"/>
    <mergeCell ref="AG74:AG75"/>
    <mergeCell ref="AH74:AH75"/>
    <mergeCell ref="AI70:AI71"/>
    <mergeCell ref="AJ70:AJ71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2:AJ73"/>
    <mergeCell ref="B70:B71"/>
    <mergeCell ref="D70:D71"/>
    <mergeCell ref="E70:E71"/>
    <mergeCell ref="F70:F71"/>
    <mergeCell ref="G70:G71"/>
    <mergeCell ref="H71:H72"/>
    <mergeCell ref="AF70:AF71"/>
    <mergeCell ref="AG70:AG71"/>
    <mergeCell ref="AH70:AH71"/>
    <mergeCell ref="AJ66:AJ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68:AJ69"/>
    <mergeCell ref="V65:Y68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I62:AI63"/>
    <mergeCell ref="AJ62:AJ63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4:AJ65"/>
    <mergeCell ref="V63:Y64"/>
    <mergeCell ref="B62:B63"/>
    <mergeCell ref="D62:D63"/>
    <mergeCell ref="E62:E63"/>
    <mergeCell ref="F62:F63"/>
    <mergeCell ref="G62:G63"/>
    <mergeCell ref="H63:H64"/>
    <mergeCell ref="AF62:AF63"/>
    <mergeCell ref="AG62:AG63"/>
    <mergeCell ref="AH62:AH63"/>
    <mergeCell ref="AI58:AI59"/>
    <mergeCell ref="AJ58:AJ59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0:AJ61"/>
    <mergeCell ref="AH56:AH57"/>
    <mergeCell ref="AI56:AI57"/>
    <mergeCell ref="AJ56:AJ57"/>
    <mergeCell ref="B58:B59"/>
    <mergeCell ref="D58:D59"/>
    <mergeCell ref="E58:E59"/>
    <mergeCell ref="F58:F59"/>
    <mergeCell ref="G58:G59"/>
    <mergeCell ref="AJ54:AJ55"/>
    <mergeCell ref="B56:B57"/>
    <mergeCell ref="D56:D57"/>
    <mergeCell ref="E56:E57"/>
    <mergeCell ref="F56:F57"/>
    <mergeCell ref="G56:G57"/>
    <mergeCell ref="AF56:AF57"/>
    <mergeCell ref="AG56:AG57"/>
    <mergeCell ref="AF54:AF55"/>
    <mergeCell ref="AG54:AG55"/>
    <mergeCell ref="AH54:AH55"/>
    <mergeCell ref="AI54:AI55"/>
    <mergeCell ref="H59:H60"/>
    <mergeCell ref="AF58:AF59"/>
    <mergeCell ref="AG58:AG59"/>
    <mergeCell ref="AH58:AH59"/>
    <mergeCell ref="B54:B55"/>
    <mergeCell ref="D54:D55"/>
    <mergeCell ref="E54:E55"/>
    <mergeCell ref="F54:F55"/>
    <mergeCell ref="G54:G55"/>
    <mergeCell ref="AJ50:AJ51"/>
    <mergeCell ref="B52:B53"/>
    <mergeCell ref="D52:D53"/>
    <mergeCell ref="E52:E53"/>
    <mergeCell ref="F52:F53"/>
    <mergeCell ref="G52:G53"/>
    <mergeCell ref="AF52:AF53"/>
    <mergeCell ref="AG52:AG53"/>
    <mergeCell ref="AF50:AF51"/>
    <mergeCell ref="AG50:AG51"/>
    <mergeCell ref="AH50:AH51"/>
    <mergeCell ref="AI50:AI51"/>
    <mergeCell ref="B50:B51"/>
    <mergeCell ref="D50:D51"/>
    <mergeCell ref="E50:E51"/>
    <mergeCell ref="F50:F51"/>
    <mergeCell ref="G50:G51"/>
    <mergeCell ref="H51:H52"/>
    <mergeCell ref="AH52:AH53"/>
    <mergeCell ref="AI52:AI53"/>
    <mergeCell ref="AJ52:AJ53"/>
    <mergeCell ref="AI46:AI47"/>
    <mergeCell ref="AJ46:AJ47"/>
    <mergeCell ref="B48:B49"/>
    <mergeCell ref="D48:D49"/>
    <mergeCell ref="E48:E49"/>
    <mergeCell ref="F48:F49"/>
    <mergeCell ref="G48:G49"/>
    <mergeCell ref="AF48:AF49"/>
    <mergeCell ref="AG48:AG49"/>
    <mergeCell ref="AH48:AH49"/>
    <mergeCell ref="AI48:AI49"/>
    <mergeCell ref="AJ48:AJ49"/>
    <mergeCell ref="B46:B47"/>
    <mergeCell ref="D46:D47"/>
    <mergeCell ref="E46:E47"/>
    <mergeCell ref="F46:F47"/>
    <mergeCell ref="G46:G47"/>
    <mergeCell ref="H47:H48"/>
    <mergeCell ref="AF46:AF47"/>
    <mergeCell ref="AG46:AG47"/>
    <mergeCell ref="AH46:AH47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V41:Y44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V39:Y40"/>
    <mergeCell ref="B38:B39"/>
    <mergeCell ref="D38:D39"/>
    <mergeCell ref="E38:E39"/>
    <mergeCell ref="F38:F39"/>
    <mergeCell ref="G38:G39"/>
    <mergeCell ref="H39:H40"/>
    <mergeCell ref="AF38:AF39"/>
    <mergeCell ref="AG38:AG39"/>
    <mergeCell ref="AH38:AH39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4:B35"/>
    <mergeCell ref="D34:D35"/>
    <mergeCell ref="E34:E35"/>
    <mergeCell ref="F34:F35"/>
    <mergeCell ref="G34:G35"/>
    <mergeCell ref="AF34:AF35"/>
    <mergeCell ref="H35:H36"/>
    <mergeCell ref="AG34:AG35"/>
    <mergeCell ref="AH34:AH35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H27:H28"/>
    <mergeCell ref="AG26:AG27"/>
    <mergeCell ref="AH26:AH27"/>
    <mergeCell ref="AI26:AI27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G22:G23"/>
    <mergeCell ref="AF22:AF23"/>
    <mergeCell ref="H23:H24"/>
    <mergeCell ref="AG22:AG23"/>
    <mergeCell ref="AH22:AH23"/>
    <mergeCell ref="AI22:AI23"/>
    <mergeCell ref="AJ22:AJ23"/>
    <mergeCell ref="B24:B25"/>
    <mergeCell ref="D24:D25"/>
    <mergeCell ref="E24:E25"/>
    <mergeCell ref="F24:F25"/>
    <mergeCell ref="G24:G25"/>
    <mergeCell ref="AF24:AF25"/>
    <mergeCell ref="AD25:AD26"/>
    <mergeCell ref="AG24:AG25"/>
    <mergeCell ref="AH24:AH25"/>
    <mergeCell ref="AI24:AI25"/>
    <mergeCell ref="AJ24:AJ25"/>
    <mergeCell ref="B26:B27"/>
    <mergeCell ref="D26:D27"/>
    <mergeCell ref="E26:E27"/>
    <mergeCell ref="F26:F27"/>
    <mergeCell ref="G26:G27"/>
    <mergeCell ref="AF26:AF27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D21:AD22"/>
    <mergeCell ref="AG20:AG21"/>
    <mergeCell ref="AH20:AH21"/>
    <mergeCell ref="AI20:AI21"/>
    <mergeCell ref="AJ20:AJ21"/>
    <mergeCell ref="B22:B23"/>
    <mergeCell ref="D22:D23"/>
    <mergeCell ref="E22:E23"/>
    <mergeCell ref="F22:F23"/>
    <mergeCell ref="B16:B17"/>
    <mergeCell ref="D16:D17"/>
    <mergeCell ref="E16:E17"/>
    <mergeCell ref="F16:F17"/>
    <mergeCell ref="G16:G17"/>
    <mergeCell ref="AF16:AF17"/>
    <mergeCell ref="V15:Y16"/>
    <mergeCell ref="AF14:AF15"/>
    <mergeCell ref="AG14:AG15"/>
    <mergeCell ref="B14:B15"/>
    <mergeCell ref="D14:D15"/>
    <mergeCell ref="E14:E15"/>
    <mergeCell ref="F14:F15"/>
    <mergeCell ref="G14:G15"/>
    <mergeCell ref="H17:H18"/>
    <mergeCell ref="AG18:AG19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2:B13"/>
    <mergeCell ref="D12:D13"/>
    <mergeCell ref="E12:E13"/>
    <mergeCell ref="F12:F13"/>
    <mergeCell ref="G12:G13"/>
    <mergeCell ref="H13:H14"/>
    <mergeCell ref="AD13:AD14"/>
    <mergeCell ref="AH14:AH15"/>
    <mergeCell ref="AI14:AI15"/>
    <mergeCell ref="AH8:AH9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8:B9"/>
    <mergeCell ref="D8:D9"/>
    <mergeCell ref="E8:E9"/>
    <mergeCell ref="F8:F9"/>
    <mergeCell ref="G8:G9"/>
    <mergeCell ref="H9:H10"/>
    <mergeCell ref="AD9:AD10"/>
    <mergeCell ref="AF8:AF9"/>
    <mergeCell ref="AG8:AG9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K4:AA4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DFC9-2A64-45B3-ABC0-E80E1E078A2C}">
  <sheetPr codeName="Sheet23">
    <pageSetUpPr fitToPage="1"/>
  </sheetPr>
  <dimension ref="B1:AL64"/>
  <sheetViews>
    <sheetView zoomScaleNormal="100" zoomScaleSheetLayoutView="85" workbookViewId="0"/>
  </sheetViews>
  <sheetFormatPr defaultColWidth="9" defaultRowHeight="14" x14ac:dyDescent="0.2"/>
  <cols>
    <col min="1" max="1" width="2.6328125" style="1" customWidth="1"/>
    <col min="2" max="2" width="4.1796875" style="2" customWidth="1"/>
    <col min="3" max="3" width="0" style="1" hidden="1" customWidth="1"/>
    <col min="4" max="4" width="9.1796875" style="3" customWidth="1"/>
    <col min="5" max="5" width="1.6328125" style="4" customWidth="1"/>
    <col min="6" max="6" width="6.6328125" style="5" customWidth="1"/>
    <col min="7" max="7" width="1.6328125" style="4" customWidth="1"/>
    <col min="8" max="30" width="2.6328125" style="1" customWidth="1"/>
    <col min="31" max="31" width="0" style="1" hidden="1" customWidth="1"/>
    <col min="32" max="32" width="9.1796875" style="3" customWidth="1"/>
    <col min="33" max="33" width="1.6328125" style="4" customWidth="1"/>
    <col min="34" max="34" width="6.6328125" style="5" customWidth="1"/>
    <col min="35" max="35" width="1.6328125" style="4" customWidth="1"/>
    <col min="36" max="36" width="4.1796875" style="2" customWidth="1"/>
    <col min="37" max="37" width="2.6328125" style="1" customWidth="1"/>
    <col min="38" max="38" width="4.1796875" style="2" customWidth="1"/>
    <col min="39" max="39" width="2.6328125" style="1" customWidth="1"/>
    <col min="40" max="16384" width="9" style="1"/>
  </cols>
  <sheetData>
    <row r="1" spans="2:36" ht="30" customHeight="1" x14ac:dyDescent="0.2">
      <c r="D1" s="175" t="s">
        <v>144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3" spans="2:36" ht="25" customHeight="1" x14ac:dyDescent="0.2">
      <c r="M3" s="177" t="s">
        <v>59</v>
      </c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AB3" s="179" t="s">
        <v>170</v>
      </c>
      <c r="AC3" s="176"/>
      <c r="AD3" s="176"/>
      <c r="AE3" s="176"/>
      <c r="AF3" s="176"/>
      <c r="AG3" s="176"/>
      <c r="AH3" s="176"/>
      <c r="AI3" s="176"/>
      <c r="AJ3" s="176"/>
    </row>
    <row r="4" spans="2:36" x14ac:dyDescent="0.2">
      <c r="K4" s="184" t="s">
        <v>201</v>
      </c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79" t="s">
        <v>1</v>
      </c>
      <c r="AC4" s="176"/>
      <c r="AD4" s="176"/>
      <c r="AE4" s="176"/>
      <c r="AF4" s="176"/>
      <c r="AG4" s="176"/>
      <c r="AH4" s="176"/>
      <c r="AI4" s="176"/>
      <c r="AJ4" s="176"/>
    </row>
    <row r="6" spans="2:36" ht="13.9" customHeight="1" thickBot="1" x14ac:dyDescent="0.25">
      <c r="B6" s="180">
        <v>1</v>
      </c>
      <c r="D6" s="181" t="s">
        <v>60</v>
      </c>
      <c r="E6" s="182" t="s">
        <v>2</v>
      </c>
      <c r="F6" s="183" t="s">
        <v>3</v>
      </c>
      <c r="G6" s="182" t="s">
        <v>4</v>
      </c>
      <c r="H6" s="130"/>
      <c r="I6" s="130"/>
      <c r="J6" s="7"/>
      <c r="K6" s="7"/>
      <c r="L6" s="7"/>
      <c r="M6" s="7"/>
      <c r="Q6" s="61"/>
      <c r="R6" s="62"/>
      <c r="S6" s="63"/>
      <c r="T6" s="63"/>
      <c r="U6" s="61"/>
      <c r="Y6" s="7"/>
      <c r="Z6" s="7"/>
      <c r="AA6" s="7"/>
      <c r="AB6" s="7"/>
      <c r="AC6" s="130"/>
      <c r="AD6" s="130"/>
      <c r="AF6" s="181" t="s">
        <v>46</v>
      </c>
      <c r="AG6" s="182" t="s">
        <v>2</v>
      </c>
      <c r="AH6" s="183" t="s">
        <v>18</v>
      </c>
      <c r="AI6" s="182" t="s">
        <v>4</v>
      </c>
      <c r="AJ6" s="180">
        <v>28</v>
      </c>
    </row>
    <row r="7" spans="2:36" ht="13.9" customHeight="1" thickTop="1" thickBot="1" x14ac:dyDescent="0.25">
      <c r="B7" s="180"/>
      <c r="D7" s="181"/>
      <c r="E7" s="182"/>
      <c r="F7" s="183"/>
      <c r="G7" s="182"/>
      <c r="H7" s="7"/>
      <c r="I7" s="7"/>
      <c r="J7" s="132"/>
      <c r="K7" s="7"/>
      <c r="L7" s="7"/>
      <c r="M7" s="7"/>
      <c r="Q7" s="61"/>
      <c r="R7" s="63"/>
      <c r="S7" s="63"/>
      <c r="T7" s="63"/>
      <c r="U7" s="61"/>
      <c r="Y7" s="7"/>
      <c r="Z7" s="7"/>
      <c r="AA7" s="7"/>
      <c r="AB7" s="141"/>
      <c r="AC7" s="7"/>
      <c r="AD7" s="7"/>
      <c r="AF7" s="181"/>
      <c r="AG7" s="182"/>
      <c r="AH7" s="183"/>
      <c r="AI7" s="182"/>
      <c r="AJ7" s="180"/>
    </row>
    <row r="8" spans="2:36" ht="13.9" customHeight="1" thickTop="1" thickBot="1" x14ac:dyDescent="0.25">
      <c r="B8" s="180">
        <v>2</v>
      </c>
      <c r="D8" s="181" t="s">
        <v>145</v>
      </c>
      <c r="E8" s="182" t="s">
        <v>2</v>
      </c>
      <c r="F8" s="183" t="s">
        <v>9</v>
      </c>
      <c r="G8" s="182" t="s">
        <v>4</v>
      </c>
      <c r="H8" s="130"/>
      <c r="I8" s="11"/>
      <c r="J8" s="12"/>
      <c r="K8" s="134"/>
      <c r="L8" s="7"/>
      <c r="M8" s="7"/>
      <c r="Q8" s="61"/>
      <c r="R8" s="63"/>
      <c r="S8" s="63"/>
      <c r="T8" s="63"/>
      <c r="U8" s="61"/>
      <c r="Y8" s="7"/>
      <c r="Z8" s="7"/>
      <c r="AA8" s="142"/>
      <c r="AB8" s="11"/>
      <c r="AC8" s="12"/>
      <c r="AD8" s="8"/>
      <c r="AF8" s="181" t="s">
        <v>146</v>
      </c>
      <c r="AG8" s="182" t="s">
        <v>2</v>
      </c>
      <c r="AH8" s="183" t="s">
        <v>96</v>
      </c>
      <c r="AI8" s="182" t="s">
        <v>4</v>
      </c>
      <c r="AJ8" s="180">
        <v>29</v>
      </c>
    </row>
    <row r="9" spans="2:36" ht="13.9" customHeight="1" thickTop="1" thickBot="1" x14ac:dyDescent="0.25">
      <c r="B9" s="180"/>
      <c r="D9" s="181"/>
      <c r="E9" s="182"/>
      <c r="F9" s="183"/>
      <c r="G9" s="182"/>
      <c r="H9" s="7"/>
      <c r="I9" s="135"/>
      <c r="J9" s="7"/>
      <c r="K9" s="134"/>
      <c r="L9" s="7"/>
      <c r="M9" s="7"/>
      <c r="Q9" s="61"/>
      <c r="R9" s="63"/>
      <c r="S9" s="63"/>
      <c r="T9" s="63"/>
      <c r="U9" s="61"/>
      <c r="Y9" s="7"/>
      <c r="Z9" s="7"/>
      <c r="AA9" s="142"/>
      <c r="AB9" s="7"/>
      <c r="AC9" s="13"/>
      <c r="AD9" s="9"/>
      <c r="AF9" s="181"/>
      <c r="AG9" s="182"/>
      <c r="AH9" s="183"/>
      <c r="AI9" s="182"/>
      <c r="AJ9" s="180"/>
    </row>
    <row r="10" spans="2:36" ht="13.9" customHeight="1" thickTop="1" thickBot="1" x14ac:dyDescent="0.25">
      <c r="B10" s="180">
        <v>3</v>
      </c>
      <c r="D10" s="181" t="s">
        <v>98</v>
      </c>
      <c r="E10" s="182" t="s">
        <v>2</v>
      </c>
      <c r="F10" s="183" t="s">
        <v>93</v>
      </c>
      <c r="G10" s="182" t="s">
        <v>4</v>
      </c>
      <c r="H10" s="10"/>
      <c r="I10" s="7"/>
      <c r="J10" s="7"/>
      <c r="K10" s="138"/>
      <c r="L10" s="191" t="s">
        <v>16</v>
      </c>
      <c r="M10" s="191"/>
      <c r="N10" s="191"/>
      <c r="O10" s="197"/>
      <c r="Q10" s="64"/>
      <c r="R10" s="66"/>
      <c r="S10" s="65"/>
      <c r="T10" s="65"/>
      <c r="U10" s="64"/>
      <c r="W10" s="190" t="s">
        <v>17</v>
      </c>
      <c r="X10" s="191"/>
      <c r="Y10" s="191"/>
      <c r="Z10" s="191"/>
      <c r="AA10" s="143"/>
      <c r="AB10" s="7"/>
      <c r="AC10" s="145"/>
      <c r="AD10" s="130"/>
      <c r="AF10" s="181" t="s">
        <v>146</v>
      </c>
      <c r="AG10" s="182" t="s">
        <v>2</v>
      </c>
      <c r="AH10" s="183" t="s">
        <v>93</v>
      </c>
      <c r="AI10" s="182" t="s">
        <v>4</v>
      </c>
      <c r="AJ10" s="180">
        <v>30</v>
      </c>
    </row>
    <row r="11" spans="2:36" ht="13.9" customHeight="1" thickTop="1" thickBot="1" x14ac:dyDescent="0.25">
      <c r="B11" s="180"/>
      <c r="D11" s="181"/>
      <c r="E11" s="182"/>
      <c r="F11" s="183"/>
      <c r="G11" s="182"/>
      <c r="H11" s="7"/>
      <c r="I11" s="7"/>
      <c r="J11" s="7"/>
      <c r="K11" s="135"/>
      <c r="L11" s="185" t="s">
        <v>211</v>
      </c>
      <c r="M11" s="185"/>
      <c r="N11" s="185"/>
      <c r="O11" s="195"/>
      <c r="Q11" s="64"/>
      <c r="R11" s="65"/>
      <c r="S11" s="65"/>
      <c r="T11" s="65"/>
      <c r="U11" s="64"/>
      <c r="W11" s="194" t="s">
        <v>222</v>
      </c>
      <c r="X11" s="185"/>
      <c r="Y11" s="185"/>
      <c r="Z11" s="185"/>
      <c r="AA11" s="144"/>
      <c r="AB11" s="7"/>
      <c r="AC11" s="7"/>
      <c r="AD11" s="7"/>
      <c r="AF11" s="181"/>
      <c r="AG11" s="182"/>
      <c r="AH11" s="183"/>
      <c r="AI11" s="182"/>
      <c r="AJ11" s="180"/>
    </row>
    <row r="12" spans="2:36" ht="13.9" customHeight="1" thickTop="1" thickBot="1" x14ac:dyDescent="0.25">
      <c r="B12" s="180">
        <v>4</v>
      </c>
      <c r="D12" s="181" t="s">
        <v>147</v>
      </c>
      <c r="E12" s="182" t="s">
        <v>2</v>
      </c>
      <c r="F12" s="183" t="s">
        <v>7</v>
      </c>
      <c r="G12" s="182" t="s">
        <v>4</v>
      </c>
      <c r="H12" s="130"/>
      <c r="I12" s="7"/>
      <c r="J12" s="11"/>
      <c r="K12" s="12"/>
      <c r="L12" s="194"/>
      <c r="M12" s="185"/>
      <c r="N12" s="185"/>
      <c r="O12" s="195"/>
      <c r="Q12" s="64"/>
      <c r="R12" s="65"/>
      <c r="S12" s="65"/>
      <c r="T12" s="65"/>
      <c r="U12" s="64"/>
      <c r="W12" s="194"/>
      <c r="X12" s="185"/>
      <c r="Y12" s="185"/>
      <c r="Z12" s="195"/>
      <c r="AA12" s="11"/>
      <c r="AB12" s="12"/>
      <c r="AC12" s="7"/>
      <c r="AD12" s="130"/>
      <c r="AF12" s="181" t="s">
        <v>148</v>
      </c>
      <c r="AG12" s="182" t="s">
        <v>2</v>
      </c>
      <c r="AH12" s="183" t="s">
        <v>7</v>
      </c>
      <c r="AI12" s="182" t="s">
        <v>4</v>
      </c>
      <c r="AJ12" s="180">
        <v>31</v>
      </c>
    </row>
    <row r="13" spans="2:36" ht="13.9" customHeight="1" thickTop="1" thickBot="1" x14ac:dyDescent="0.25">
      <c r="B13" s="180"/>
      <c r="D13" s="181"/>
      <c r="E13" s="182"/>
      <c r="F13" s="183"/>
      <c r="G13" s="182"/>
      <c r="H13" s="7"/>
      <c r="I13" s="132"/>
      <c r="J13" s="11"/>
      <c r="K13" s="12"/>
      <c r="L13" s="189"/>
      <c r="M13" s="196"/>
      <c r="N13" s="196"/>
      <c r="O13" s="186"/>
      <c r="Q13" s="64"/>
      <c r="R13" s="65"/>
      <c r="S13" s="65"/>
      <c r="T13" s="65"/>
      <c r="U13" s="64"/>
      <c r="W13" s="189"/>
      <c r="X13" s="196"/>
      <c r="Y13" s="196"/>
      <c r="Z13" s="186"/>
      <c r="AA13" s="11"/>
      <c r="AB13" s="12"/>
      <c r="AC13" s="141"/>
      <c r="AD13" s="7"/>
      <c r="AF13" s="181"/>
      <c r="AG13" s="182"/>
      <c r="AH13" s="183"/>
      <c r="AI13" s="182"/>
      <c r="AJ13" s="180"/>
    </row>
    <row r="14" spans="2:36" ht="13.9" customHeight="1" thickTop="1" x14ac:dyDescent="0.2">
      <c r="B14" s="180">
        <v>5</v>
      </c>
      <c r="D14" s="181" t="s">
        <v>62</v>
      </c>
      <c r="E14" s="182" t="s">
        <v>2</v>
      </c>
      <c r="F14" s="183" t="s">
        <v>13</v>
      </c>
      <c r="G14" s="182" t="s">
        <v>4</v>
      </c>
      <c r="H14" s="10"/>
      <c r="I14" s="13"/>
      <c r="J14" s="13"/>
      <c r="K14" s="12"/>
      <c r="L14" s="7"/>
      <c r="M14" s="7"/>
      <c r="Q14" s="64"/>
      <c r="R14" s="65"/>
      <c r="S14" s="65"/>
      <c r="T14" s="65"/>
      <c r="U14" s="64"/>
      <c r="Y14" s="7"/>
      <c r="Z14" s="7"/>
      <c r="AA14" s="11"/>
      <c r="AB14" s="13"/>
      <c r="AC14" s="13"/>
      <c r="AD14" s="14"/>
      <c r="AF14" s="181" t="s">
        <v>149</v>
      </c>
      <c r="AG14" s="182" t="s">
        <v>2</v>
      </c>
      <c r="AH14" s="183" t="s">
        <v>93</v>
      </c>
      <c r="AI14" s="182" t="s">
        <v>4</v>
      </c>
      <c r="AJ14" s="180">
        <v>32</v>
      </c>
    </row>
    <row r="15" spans="2:36" ht="13.9" customHeight="1" thickBot="1" x14ac:dyDescent="0.25">
      <c r="B15" s="180"/>
      <c r="D15" s="181"/>
      <c r="E15" s="182"/>
      <c r="F15" s="183"/>
      <c r="G15" s="182"/>
      <c r="H15" s="7"/>
      <c r="I15" s="7"/>
      <c r="J15" s="13"/>
      <c r="K15" s="7"/>
      <c r="L15" s="7"/>
      <c r="M15" s="7"/>
      <c r="Q15" s="64"/>
      <c r="R15" s="65"/>
      <c r="S15" s="65"/>
      <c r="T15" s="65"/>
      <c r="U15" s="64"/>
      <c r="Y15" s="7"/>
      <c r="Z15" s="7"/>
      <c r="AA15" s="7"/>
      <c r="AB15" s="13"/>
      <c r="AC15" s="7"/>
      <c r="AD15" s="9"/>
      <c r="AF15" s="181"/>
      <c r="AG15" s="182"/>
      <c r="AH15" s="183"/>
      <c r="AI15" s="182"/>
      <c r="AJ15" s="180"/>
    </row>
    <row r="16" spans="2:36" ht="13.9" customHeight="1" thickTop="1" x14ac:dyDescent="0.2">
      <c r="B16" s="180">
        <v>6</v>
      </c>
      <c r="D16" s="181" t="s">
        <v>150</v>
      </c>
      <c r="E16" s="182" t="s">
        <v>2</v>
      </c>
      <c r="F16" s="183" t="s">
        <v>93</v>
      </c>
      <c r="G16" s="182" t="s">
        <v>4</v>
      </c>
      <c r="H16" s="7"/>
      <c r="I16" s="7"/>
      <c r="J16" s="136"/>
      <c r="K16" s="7"/>
      <c r="L16" s="7"/>
      <c r="M16" s="7"/>
      <c r="Q16" s="64"/>
      <c r="R16" s="65"/>
      <c r="S16" s="65"/>
      <c r="T16" s="65"/>
      <c r="U16" s="64"/>
      <c r="Y16" s="7"/>
      <c r="Z16" s="7"/>
      <c r="AA16" s="7"/>
      <c r="AB16" s="145"/>
      <c r="AC16" s="7"/>
      <c r="AD16" s="8"/>
      <c r="AF16" s="181" t="s">
        <v>61</v>
      </c>
      <c r="AG16" s="182" t="s">
        <v>2</v>
      </c>
      <c r="AH16" s="183" t="s">
        <v>18</v>
      </c>
      <c r="AI16" s="182" t="s">
        <v>4</v>
      </c>
      <c r="AJ16" s="180">
        <v>33</v>
      </c>
    </row>
    <row r="17" spans="2:36" ht="13.9" customHeight="1" thickBot="1" x14ac:dyDescent="0.25">
      <c r="B17" s="180"/>
      <c r="D17" s="181"/>
      <c r="E17" s="182"/>
      <c r="F17" s="183"/>
      <c r="G17" s="182"/>
      <c r="H17" s="9"/>
      <c r="I17" s="133"/>
      <c r="J17" s="134"/>
      <c r="K17" s="7"/>
      <c r="L17" s="7"/>
      <c r="M17" s="7"/>
      <c r="Q17" s="64"/>
      <c r="R17" s="65"/>
      <c r="S17" s="65"/>
      <c r="T17" s="65"/>
      <c r="U17" s="64"/>
      <c r="Y17" s="7"/>
      <c r="Z17" s="7"/>
      <c r="AA17" s="7"/>
      <c r="AB17" s="142"/>
      <c r="AC17" s="137"/>
      <c r="AD17" s="9"/>
      <c r="AF17" s="181"/>
      <c r="AG17" s="182"/>
      <c r="AH17" s="183"/>
      <c r="AI17" s="182"/>
      <c r="AJ17" s="180"/>
    </row>
    <row r="18" spans="2:36" ht="13.9" customHeight="1" thickTop="1" thickBot="1" x14ac:dyDescent="0.25">
      <c r="B18" s="180">
        <v>7</v>
      </c>
      <c r="D18" s="181" t="s">
        <v>68</v>
      </c>
      <c r="E18" s="182" t="s">
        <v>2</v>
      </c>
      <c r="F18" s="183" t="s">
        <v>18</v>
      </c>
      <c r="G18" s="182" t="s">
        <v>4</v>
      </c>
      <c r="H18" s="130"/>
      <c r="I18" s="134"/>
      <c r="J18" s="7"/>
      <c r="K18" s="7"/>
      <c r="L18" s="7"/>
      <c r="M18" s="7"/>
      <c r="Q18" s="64"/>
      <c r="R18" s="65"/>
      <c r="S18" s="65"/>
      <c r="T18" s="65"/>
      <c r="U18" s="64"/>
      <c r="Y18" s="7"/>
      <c r="Z18" s="7"/>
      <c r="AA18" s="7"/>
      <c r="AB18" s="7"/>
      <c r="AC18" s="142"/>
      <c r="AD18" s="130"/>
      <c r="AF18" s="181" t="s">
        <v>29</v>
      </c>
      <c r="AG18" s="182" t="s">
        <v>2</v>
      </c>
      <c r="AH18" s="183" t="s">
        <v>3</v>
      </c>
      <c r="AI18" s="182" t="s">
        <v>4</v>
      </c>
      <c r="AJ18" s="180">
        <v>34</v>
      </c>
    </row>
    <row r="19" spans="2:36" ht="13.9" customHeight="1" thickTop="1" x14ac:dyDescent="0.2">
      <c r="B19" s="180"/>
      <c r="D19" s="181"/>
      <c r="E19" s="182"/>
      <c r="F19" s="183"/>
      <c r="G19" s="182"/>
      <c r="H19" s="7"/>
      <c r="I19" s="7"/>
      <c r="J19" s="7"/>
      <c r="K19" s="7"/>
      <c r="L19" s="7"/>
      <c r="M19" s="7"/>
      <c r="Q19" s="64"/>
      <c r="R19" s="65"/>
      <c r="S19" s="65"/>
      <c r="T19" s="65"/>
      <c r="U19" s="64"/>
      <c r="Y19" s="7"/>
      <c r="Z19" s="7"/>
      <c r="AA19" s="7"/>
      <c r="AB19" s="7"/>
      <c r="AC19" s="7"/>
      <c r="AD19" s="7"/>
      <c r="AF19" s="181"/>
      <c r="AG19" s="182"/>
      <c r="AH19" s="183"/>
      <c r="AI19" s="182"/>
      <c r="AJ19" s="180"/>
    </row>
    <row r="20" spans="2:36" ht="13.9" customHeight="1" thickBot="1" x14ac:dyDescent="0.25">
      <c r="B20" s="180">
        <v>8</v>
      </c>
      <c r="D20" s="181" t="s">
        <v>72</v>
      </c>
      <c r="E20" s="182" t="s">
        <v>2</v>
      </c>
      <c r="F20" s="183" t="s">
        <v>3</v>
      </c>
      <c r="G20" s="182" t="s">
        <v>4</v>
      </c>
      <c r="H20" s="130"/>
      <c r="I20" s="130"/>
      <c r="J20" s="7"/>
      <c r="K20" s="7"/>
      <c r="L20" s="7"/>
      <c r="M20" s="7"/>
      <c r="Q20" s="61"/>
      <c r="R20" s="62"/>
      <c r="S20" s="63"/>
      <c r="T20" s="63"/>
      <c r="U20" s="61"/>
      <c r="Y20" s="7"/>
      <c r="Z20" s="7"/>
      <c r="AA20" s="7"/>
      <c r="AB20" s="7"/>
      <c r="AC20" s="7"/>
      <c r="AD20" s="130"/>
      <c r="AF20" s="181" t="s">
        <v>64</v>
      </c>
      <c r="AG20" s="182" t="s">
        <v>2</v>
      </c>
      <c r="AH20" s="183" t="s">
        <v>7</v>
      </c>
      <c r="AI20" s="182" t="s">
        <v>4</v>
      </c>
      <c r="AJ20" s="180">
        <v>35</v>
      </c>
    </row>
    <row r="21" spans="2:36" ht="13.9" customHeight="1" thickTop="1" thickBot="1" x14ac:dyDescent="0.25">
      <c r="B21" s="180"/>
      <c r="D21" s="181"/>
      <c r="E21" s="182"/>
      <c r="F21" s="183"/>
      <c r="G21" s="182"/>
      <c r="H21" s="7"/>
      <c r="I21" s="7"/>
      <c r="J21" s="132"/>
      <c r="K21" s="7"/>
      <c r="L21" s="7"/>
      <c r="M21" s="7"/>
      <c r="Q21" s="61"/>
      <c r="R21" s="63"/>
      <c r="S21" s="63"/>
      <c r="T21" s="63"/>
      <c r="U21" s="61"/>
      <c r="Y21" s="7"/>
      <c r="Z21" s="7"/>
      <c r="AA21" s="7"/>
      <c r="AB21" s="7"/>
      <c r="AC21" s="141"/>
      <c r="AD21" s="7"/>
      <c r="AF21" s="181"/>
      <c r="AG21" s="182"/>
      <c r="AH21" s="183"/>
      <c r="AI21" s="182"/>
      <c r="AJ21" s="180"/>
    </row>
    <row r="22" spans="2:36" ht="13.9" customHeight="1" thickTop="1" x14ac:dyDescent="0.2">
      <c r="B22" s="180">
        <v>9</v>
      </c>
      <c r="D22" s="181" t="s">
        <v>151</v>
      </c>
      <c r="E22" s="182" t="s">
        <v>2</v>
      </c>
      <c r="F22" s="183" t="s">
        <v>93</v>
      </c>
      <c r="G22" s="182" t="s">
        <v>4</v>
      </c>
      <c r="H22" s="7"/>
      <c r="I22" s="11"/>
      <c r="J22" s="13"/>
      <c r="K22" s="12"/>
      <c r="L22" s="7"/>
      <c r="M22" s="7"/>
      <c r="Q22" s="61"/>
      <c r="R22" s="63"/>
      <c r="S22" s="63"/>
      <c r="T22" s="63"/>
      <c r="U22" s="61"/>
      <c r="Y22" s="7"/>
      <c r="Z22" s="7"/>
      <c r="AA22" s="7"/>
      <c r="AB22" s="142"/>
      <c r="AC22" s="11"/>
      <c r="AD22" s="14"/>
      <c r="AF22" s="181" t="s">
        <v>152</v>
      </c>
      <c r="AG22" s="182" t="s">
        <v>2</v>
      </c>
      <c r="AH22" s="183" t="s">
        <v>93</v>
      </c>
      <c r="AI22" s="182" t="s">
        <v>4</v>
      </c>
      <c r="AJ22" s="180">
        <v>36</v>
      </c>
    </row>
    <row r="23" spans="2:36" ht="13.9" customHeight="1" thickBot="1" x14ac:dyDescent="0.25">
      <c r="B23" s="180"/>
      <c r="D23" s="181"/>
      <c r="E23" s="182"/>
      <c r="F23" s="183"/>
      <c r="G23" s="182"/>
      <c r="H23" s="9"/>
      <c r="I23" s="13"/>
      <c r="J23" s="11"/>
      <c r="K23" s="12"/>
      <c r="L23" s="7"/>
      <c r="M23" s="7"/>
      <c r="Q23" s="61"/>
      <c r="R23" s="63"/>
      <c r="S23" s="63"/>
      <c r="T23" s="63"/>
      <c r="U23" s="61"/>
      <c r="Y23" s="7"/>
      <c r="Z23" s="7"/>
      <c r="AA23" s="7"/>
      <c r="AB23" s="141"/>
      <c r="AC23" s="7"/>
      <c r="AD23" s="9"/>
      <c r="AF23" s="181"/>
      <c r="AG23" s="182"/>
      <c r="AH23" s="183"/>
      <c r="AI23" s="182"/>
      <c r="AJ23" s="180"/>
    </row>
    <row r="24" spans="2:36" ht="13.9" customHeight="1" thickTop="1" thickBot="1" x14ac:dyDescent="0.25">
      <c r="B24" s="180">
        <v>10</v>
      </c>
      <c r="D24" s="181" t="s">
        <v>153</v>
      </c>
      <c r="E24" s="182" t="s">
        <v>2</v>
      </c>
      <c r="F24" s="183" t="s">
        <v>18</v>
      </c>
      <c r="G24" s="182" t="s">
        <v>4</v>
      </c>
      <c r="H24" s="130"/>
      <c r="I24" s="136"/>
      <c r="J24" s="11"/>
      <c r="K24" s="12"/>
      <c r="L24" s="190" t="s">
        <v>27</v>
      </c>
      <c r="M24" s="191"/>
      <c r="N24" s="191"/>
      <c r="O24" s="197"/>
      <c r="Q24" s="61"/>
      <c r="R24" s="63"/>
      <c r="S24" s="63"/>
      <c r="T24" s="63"/>
      <c r="U24" s="61"/>
      <c r="Y24" s="7"/>
      <c r="Z24" s="7"/>
      <c r="AA24" s="11"/>
      <c r="AB24" s="13"/>
      <c r="AC24" s="12"/>
      <c r="AD24" s="8"/>
      <c r="AF24" s="181" t="s">
        <v>76</v>
      </c>
      <c r="AG24" s="182" t="s">
        <v>2</v>
      </c>
      <c r="AH24" s="183" t="s">
        <v>18</v>
      </c>
      <c r="AI24" s="182" t="s">
        <v>4</v>
      </c>
      <c r="AJ24" s="180">
        <v>37</v>
      </c>
    </row>
    <row r="25" spans="2:36" ht="13.9" customHeight="1" thickTop="1" thickBot="1" x14ac:dyDescent="0.25">
      <c r="B25" s="180"/>
      <c r="D25" s="181"/>
      <c r="E25" s="182"/>
      <c r="F25" s="183"/>
      <c r="G25" s="182"/>
      <c r="H25" s="7"/>
      <c r="I25" s="7"/>
      <c r="J25" s="7"/>
      <c r="K25" s="13"/>
      <c r="L25" s="185" t="s">
        <v>221</v>
      </c>
      <c r="M25" s="185"/>
      <c r="N25" s="185"/>
      <c r="O25" s="195"/>
      <c r="Q25" s="61"/>
      <c r="R25" s="63"/>
      <c r="S25" s="63"/>
      <c r="T25" s="63"/>
      <c r="U25" s="61"/>
      <c r="Y25" s="7"/>
      <c r="Z25" s="7"/>
      <c r="AA25" s="11"/>
      <c r="AB25" s="12"/>
      <c r="AC25" s="13"/>
      <c r="AD25" s="9"/>
      <c r="AF25" s="181"/>
      <c r="AG25" s="182"/>
      <c r="AH25" s="183"/>
      <c r="AI25" s="182"/>
      <c r="AJ25" s="180"/>
    </row>
    <row r="26" spans="2:36" ht="13.9" customHeight="1" thickTop="1" thickBot="1" x14ac:dyDescent="0.25">
      <c r="B26" s="180">
        <v>11</v>
      </c>
      <c r="D26" s="181" t="s">
        <v>154</v>
      </c>
      <c r="E26" s="182" t="s">
        <v>2</v>
      </c>
      <c r="F26" s="183" t="s">
        <v>96</v>
      </c>
      <c r="G26" s="182" t="s">
        <v>4</v>
      </c>
      <c r="H26" s="130"/>
      <c r="I26" s="7"/>
      <c r="J26" s="7"/>
      <c r="K26" s="140"/>
      <c r="L26" s="185"/>
      <c r="M26" s="185"/>
      <c r="N26" s="185"/>
      <c r="O26" s="195"/>
      <c r="Q26" s="61"/>
      <c r="R26" s="61"/>
      <c r="S26" s="61"/>
      <c r="T26" s="61"/>
      <c r="U26" s="61"/>
      <c r="W26" s="190" t="s">
        <v>28</v>
      </c>
      <c r="X26" s="191"/>
      <c r="Y26" s="191"/>
      <c r="Z26" s="199"/>
      <c r="AA26" s="11"/>
      <c r="AB26" s="12"/>
      <c r="AC26" s="145"/>
      <c r="AD26" s="130"/>
      <c r="AF26" s="181" t="s">
        <v>67</v>
      </c>
      <c r="AG26" s="182" t="s">
        <v>2</v>
      </c>
      <c r="AH26" s="183" t="s">
        <v>9</v>
      </c>
      <c r="AI26" s="182" t="s">
        <v>4</v>
      </c>
      <c r="AJ26" s="180">
        <v>38</v>
      </c>
    </row>
    <row r="27" spans="2:36" ht="13.9" customHeight="1" thickTop="1" thickBot="1" x14ac:dyDescent="0.25">
      <c r="B27" s="180"/>
      <c r="D27" s="181"/>
      <c r="E27" s="182"/>
      <c r="F27" s="183"/>
      <c r="G27" s="182"/>
      <c r="H27" s="7"/>
      <c r="I27" s="132"/>
      <c r="J27" s="7"/>
      <c r="K27" s="138"/>
      <c r="L27" s="196"/>
      <c r="M27" s="196"/>
      <c r="N27" s="196"/>
      <c r="O27" s="186"/>
      <c r="W27" s="194" t="s">
        <v>220</v>
      </c>
      <c r="X27" s="185"/>
      <c r="Y27" s="185"/>
      <c r="Z27" s="200"/>
      <c r="AA27" s="137"/>
      <c r="AB27" s="7"/>
      <c r="AC27" s="7"/>
      <c r="AD27" s="7"/>
      <c r="AF27" s="181"/>
      <c r="AG27" s="182"/>
      <c r="AH27" s="183"/>
      <c r="AI27" s="182"/>
      <c r="AJ27" s="180"/>
    </row>
    <row r="28" spans="2:36" ht="13.9" customHeight="1" thickTop="1" thickBot="1" x14ac:dyDescent="0.25">
      <c r="B28" s="180">
        <v>12</v>
      </c>
      <c r="D28" s="181" t="s">
        <v>53</v>
      </c>
      <c r="E28" s="182" t="s">
        <v>2</v>
      </c>
      <c r="F28" s="183" t="s">
        <v>93</v>
      </c>
      <c r="G28" s="182" t="s">
        <v>4</v>
      </c>
      <c r="H28" s="10"/>
      <c r="I28" s="13"/>
      <c r="J28" s="12"/>
      <c r="K28" s="134"/>
      <c r="L28" s="7"/>
      <c r="M28" s="7"/>
      <c r="Q28" s="60"/>
      <c r="R28" s="6"/>
      <c r="T28" s="60"/>
      <c r="U28" s="6"/>
      <c r="W28" s="194"/>
      <c r="X28" s="185"/>
      <c r="Y28" s="185"/>
      <c r="Z28" s="185"/>
      <c r="AA28" s="143"/>
      <c r="AB28" s="7"/>
      <c r="AC28" s="7"/>
      <c r="AD28" s="130"/>
      <c r="AF28" s="181" t="s">
        <v>155</v>
      </c>
      <c r="AG28" s="182" t="s">
        <v>2</v>
      </c>
      <c r="AH28" s="183" t="s">
        <v>96</v>
      </c>
      <c r="AI28" s="182" t="s">
        <v>4</v>
      </c>
      <c r="AJ28" s="180">
        <v>39</v>
      </c>
    </row>
    <row r="29" spans="2:36" ht="13.9" customHeight="1" thickTop="1" thickBot="1" x14ac:dyDescent="0.25">
      <c r="B29" s="180"/>
      <c r="D29" s="181"/>
      <c r="E29" s="182"/>
      <c r="F29" s="183"/>
      <c r="G29" s="182"/>
      <c r="H29" s="7"/>
      <c r="I29" s="7"/>
      <c r="J29" s="133"/>
      <c r="K29" s="134"/>
      <c r="L29" s="7"/>
      <c r="M29" s="7"/>
      <c r="Q29" s="6"/>
      <c r="R29" s="6"/>
      <c r="T29" s="6"/>
      <c r="U29" s="6"/>
      <c r="W29" s="189"/>
      <c r="X29" s="196"/>
      <c r="Y29" s="196"/>
      <c r="Z29" s="196"/>
      <c r="AA29" s="143"/>
      <c r="AB29" s="7"/>
      <c r="AC29" s="141"/>
      <c r="AD29" s="7"/>
      <c r="AF29" s="181"/>
      <c r="AG29" s="182"/>
      <c r="AH29" s="183"/>
      <c r="AI29" s="182"/>
      <c r="AJ29" s="180"/>
    </row>
    <row r="30" spans="2:36" ht="13.9" customHeight="1" thickTop="1" thickBot="1" x14ac:dyDescent="0.25">
      <c r="B30" s="180">
        <v>13</v>
      </c>
      <c r="D30" s="181" t="s">
        <v>74</v>
      </c>
      <c r="E30" s="182" t="s">
        <v>2</v>
      </c>
      <c r="F30" s="183" t="s">
        <v>7</v>
      </c>
      <c r="G30" s="182" t="s">
        <v>4</v>
      </c>
      <c r="H30" s="130"/>
      <c r="I30" s="130"/>
      <c r="J30" s="134"/>
      <c r="K30" s="7"/>
      <c r="L30" s="7"/>
      <c r="M30" s="7"/>
      <c r="Q30" s="60"/>
      <c r="R30" s="6"/>
      <c r="T30" s="60"/>
      <c r="U30" s="6"/>
      <c r="Y30" s="7"/>
      <c r="Z30" s="7"/>
      <c r="AA30" s="142"/>
      <c r="AB30" s="11"/>
      <c r="AC30" s="13"/>
      <c r="AD30" s="14"/>
      <c r="AF30" s="181" t="s">
        <v>156</v>
      </c>
      <c r="AG30" s="182" t="s">
        <v>2</v>
      </c>
      <c r="AH30" s="183" t="s">
        <v>93</v>
      </c>
      <c r="AI30" s="182" t="s">
        <v>4</v>
      </c>
      <c r="AJ30" s="180">
        <v>40</v>
      </c>
    </row>
    <row r="31" spans="2:36" ht="13.9" customHeight="1" thickTop="1" thickBot="1" x14ac:dyDescent="0.25">
      <c r="B31" s="180"/>
      <c r="D31" s="181"/>
      <c r="E31" s="182"/>
      <c r="F31" s="183"/>
      <c r="G31" s="182"/>
      <c r="H31" s="7"/>
      <c r="I31" s="7"/>
      <c r="J31" s="7"/>
      <c r="K31" s="7"/>
      <c r="L31" s="7"/>
      <c r="M31" s="7"/>
      <c r="O31" s="59"/>
      <c r="P31" s="59"/>
      <c r="Q31" s="6"/>
      <c r="R31" s="6"/>
      <c r="T31" s="6"/>
      <c r="U31" s="6"/>
      <c r="V31" s="59"/>
      <c r="W31" s="59"/>
      <c r="Y31" s="7"/>
      <c r="Z31" s="7"/>
      <c r="AA31" s="142"/>
      <c r="AB31" s="137"/>
      <c r="AC31" s="7"/>
      <c r="AD31" s="9"/>
      <c r="AF31" s="181"/>
      <c r="AG31" s="182"/>
      <c r="AH31" s="183"/>
      <c r="AI31" s="182"/>
      <c r="AJ31" s="180"/>
    </row>
    <row r="32" spans="2:36" ht="13.9" customHeight="1" thickTop="1" thickBot="1" x14ac:dyDescent="0.25">
      <c r="B32" s="180">
        <v>14</v>
      </c>
      <c r="D32" s="181" t="s">
        <v>58</v>
      </c>
      <c r="E32" s="182" t="s">
        <v>2</v>
      </c>
      <c r="F32" s="183" t="s">
        <v>7</v>
      </c>
      <c r="G32" s="182" t="s">
        <v>4</v>
      </c>
      <c r="H32" s="130"/>
      <c r="I32" s="130"/>
      <c r="J32" s="7"/>
      <c r="K32" s="7"/>
      <c r="L32" s="7"/>
      <c r="M32" s="7"/>
      <c r="O32" s="59"/>
      <c r="P32" s="59"/>
      <c r="Q32" s="60"/>
      <c r="R32" s="6"/>
      <c r="T32" s="60"/>
      <c r="U32" s="6"/>
      <c r="V32" s="59"/>
      <c r="W32" s="59"/>
      <c r="Y32" s="7"/>
      <c r="Z32" s="7"/>
      <c r="AA32" s="7"/>
      <c r="AB32" s="142"/>
      <c r="AC32" s="130"/>
      <c r="AD32" s="130"/>
      <c r="AF32" s="181" t="s">
        <v>69</v>
      </c>
      <c r="AG32" s="182" t="s">
        <v>2</v>
      </c>
      <c r="AH32" s="183" t="s">
        <v>3</v>
      </c>
      <c r="AI32" s="182" t="s">
        <v>4</v>
      </c>
      <c r="AJ32" s="180">
        <v>41</v>
      </c>
    </row>
    <row r="33" spans="2:36" ht="13.9" customHeight="1" thickTop="1" thickBot="1" x14ac:dyDescent="0.25">
      <c r="B33" s="180"/>
      <c r="D33" s="181"/>
      <c r="E33" s="182"/>
      <c r="F33" s="183"/>
      <c r="G33" s="182"/>
      <c r="H33" s="7"/>
      <c r="I33" s="7"/>
      <c r="J33" s="132"/>
      <c r="K33" s="7"/>
      <c r="L33" s="7"/>
      <c r="M33" s="7"/>
      <c r="O33" s="59"/>
      <c r="P33" s="59"/>
      <c r="Q33" s="6"/>
      <c r="R33" s="6"/>
      <c r="T33" s="6"/>
      <c r="U33" s="6"/>
      <c r="V33" s="59"/>
      <c r="W33" s="59"/>
      <c r="Y33" s="7"/>
      <c r="Z33" s="7"/>
      <c r="AA33" s="7"/>
      <c r="AB33" s="7"/>
      <c r="AC33" s="7"/>
      <c r="AD33" s="7"/>
      <c r="AF33" s="181"/>
      <c r="AG33" s="182"/>
      <c r="AH33" s="183"/>
      <c r="AI33" s="182"/>
      <c r="AJ33" s="180"/>
    </row>
    <row r="34" spans="2:36" ht="13.9" customHeight="1" thickTop="1" thickBot="1" x14ac:dyDescent="0.25">
      <c r="B34" s="180">
        <v>15</v>
      </c>
      <c r="D34" s="181" t="s">
        <v>157</v>
      </c>
      <c r="E34" s="182" t="s">
        <v>2</v>
      </c>
      <c r="F34" s="183" t="s">
        <v>96</v>
      </c>
      <c r="G34" s="182" t="s">
        <v>4</v>
      </c>
      <c r="H34" s="130"/>
      <c r="I34" s="11"/>
      <c r="J34" s="12"/>
      <c r="K34" s="134"/>
      <c r="L34" s="7"/>
      <c r="M34" s="7"/>
      <c r="O34" s="59"/>
      <c r="P34" s="59"/>
      <c r="Q34" s="60"/>
      <c r="R34" s="6"/>
      <c r="T34" s="60"/>
      <c r="U34" s="6"/>
      <c r="V34" s="59"/>
      <c r="W34" s="59"/>
      <c r="Y34" s="7"/>
      <c r="Z34" s="7"/>
      <c r="AA34" s="7"/>
      <c r="AB34" s="7"/>
      <c r="AC34" s="130"/>
      <c r="AD34" s="130"/>
      <c r="AF34" s="181" t="s">
        <v>54</v>
      </c>
      <c r="AG34" s="182" t="s">
        <v>2</v>
      </c>
      <c r="AH34" s="183" t="s">
        <v>3</v>
      </c>
      <c r="AI34" s="182" t="s">
        <v>4</v>
      </c>
      <c r="AJ34" s="180">
        <v>42</v>
      </c>
    </row>
    <row r="35" spans="2:36" ht="13.9" customHeight="1" thickTop="1" thickBot="1" x14ac:dyDescent="0.25">
      <c r="B35" s="180"/>
      <c r="D35" s="181"/>
      <c r="E35" s="182"/>
      <c r="F35" s="183"/>
      <c r="G35" s="182"/>
      <c r="H35" s="7"/>
      <c r="I35" s="135"/>
      <c r="J35" s="7"/>
      <c r="K35" s="134"/>
      <c r="L35" s="7"/>
      <c r="M35" s="7"/>
      <c r="Q35" s="6"/>
      <c r="R35" s="6"/>
      <c r="T35" s="6"/>
      <c r="U35" s="6"/>
      <c r="Y35" s="7"/>
      <c r="Z35" s="7"/>
      <c r="AA35" s="7"/>
      <c r="AB35" s="141"/>
      <c r="AC35" s="7"/>
      <c r="AD35" s="7"/>
      <c r="AF35" s="181"/>
      <c r="AG35" s="182"/>
      <c r="AH35" s="183"/>
      <c r="AI35" s="182"/>
      <c r="AJ35" s="180"/>
    </row>
    <row r="36" spans="2:36" ht="13.9" customHeight="1" thickTop="1" x14ac:dyDescent="0.2">
      <c r="B36" s="180">
        <v>16</v>
      </c>
      <c r="D36" s="181" t="s">
        <v>158</v>
      </c>
      <c r="E36" s="182" t="s">
        <v>2</v>
      </c>
      <c r="F36" s="183" t="s">
        <v>93</v>
      </c>
      <c r="G36" s="182" t="s">
        <v>4</v>
      </c>
      <c r="H36" s="10"/>
      <c r="I36" s="7"/>
      <c r="J36" s="7"/>
      <c r="K36" s="138"/>
      <c r="L36" s="191" t="s">
        <v>38</v>
      </c>
      <c r="M36" s="191"/>
      <c r="N36" s="191"/>
      <c r="O36" s="197"/>
      <c r="Q36" s="60"/>
      <c r="R36" s="6"/>
      <c r="T36" s="60"/>
      <c r="U36" s="6"/>
      <c r="Y36" s="7"/>
      <c r="Z36" s="7"/>
      <c r="AA36" s="142"/>
      <c r="AB36" s="11"/>
      <c r="AC36" s="12"/>
      <c r="AD36" s="8"/>
      <c r="AF36" s="181" t="s">
        <v>159</v>
      </c>
      <c r="AG36" s="182" t="s">
        <v>2</v>
      </c>
      <c r="AH36" s="183" t="s">
        <v>93</v>
      </c>
      <c r="AI36" s="182" t="s">
        <v>4</v>
      </c>
      <c r="AJ36" s="180">
        <v>43</v>
      </c>
    </row>
    <row r="37" spans="2:36" ht="13.9" customHeight="1" thickBot="1" x14ac:dyDescent="0.25">
      <c r="B37" s="180"/>
      <c r="D37" s="181"/>
      <c r="E37" s="182"/>
      <c r="F37" s="183"/>
      <c r="G37" s="182"/>
      <c r="H37" s="7"/>
      <c r="I37" s="7"/>
      <c r="J37" s="7"/>
      <c r="K37" s="135"/>
      <c r="L37" s="185" t="s">
        <v>219</v>
      </c>
      <c r="M37" s="185"/>
      <c r="N37" s="185"/>
      <c r="O37" s="195"/>
      <c r="Q37" s="6"/>
      <c r="R37" s="6"/>
      <c r="T37" s="6"/>
      <c r="U37" s="6"/>
      <c r="Y37" s="7"/>
      <c r="Z37" s="7"/>
      <c r="AA37" s="142"/>
      <c r="AB37" s="7"/>
      <c r="AC37" s="13"/>
      <c r="AD37" s="9"/>
      <c r="AF37" s="181"/>
      <c r="AG37" s="182"/>
      <c r="AH37" s="183"/>
      <c r="AI37" s="182"/>
      <c r="AJ37" s="180"/>
    </row>
    <row r="38" spans="2:36" ht="13.9" customHeight="1" thickTop="1" thickBot="1" x14ac:dyDescent="0.25">
      <c r="B38" s="180">
        <v>17</v>
      </c>
      <c r="D38" s="181" t="s">
        <v>73</v>
      </c>
      <c r="E38" s="182" t="s">
        <v>2</v>
      </c>
      <c r="F38" s="183" t="s">
        <v>18</v>
      </c>
      <c r="G38" s="182" t="s">
        <v>4</v>
      </c>
      <c r="H38" s="130"/>
      <c r="I38" s="7"/>
      <c r="J38" s="11"/>
      <c r="K38" s="12"/>
      <c r="L38" s="194"/>
      <c r="M38" s="185"/>
      <c r="N38" s="185"/>
      <c r="O38" s="195"/>
      <c r="W38" s="190" t="s">
        <v>39</v>
      </c>
      <c r="X38" s="191"/>
      <c r="Y38" s="191"/>
      <c r="Z38" s="191"/>
      <c r="AA38" s="143"/>
      <c r="AB38" s="7"/>
      <c r="AC38" s="145"/>
      <c r="AD38" s="130"/>
      <c r="AF38" s="181" t="s">
        <v>70</v>
      </c>
      <c r="AG38" s="182" t="s">
        <v>2</v>
      </c>
      <c r="AH38" s="183" t="s">
        <v>18</v>
      </c>
      <c r="AI38" s="182" t="s">
        <v>4</v>
      </c>
      <c r="AJ38" s="180">
        <v>44</v>
      </c>
    </row>
    <row r="39" spans="2:36" ht="13.9" customHeight="1" thickTop="1" thickBot="1" x14ac:dyDescent="0.25">
      <c r="B39" s="180"/>
      <c r="D39" s="181"/>
      <c r="E39" s="182"/>
      <c r="F39" s="183"/>
      <c r="G39" s="182"/>
      <c r="H39" s="7"/>
      <c r="I39" s="132"/>
      <c r="J39" s="11"/>
      <c r="K39" s="12"/>
      <c r="L39" s="189"/>
      <c r="M39" s="196"/>
      <c r="N39" s="196"/>
      <c r="O39" s="186"/>
      <c r="W39" s="194" t="s">
        <v>218</v>
      </c>
      <c r="X39" s="185"/>
      <c r="Y39" s="185"/>
      <c r="Z39" s="185"/>
      <c r="AA39" s="144"/>
      <c r="AB39" s="7"/>
      <c r="AC39" s="7"/>
      <c r="AD39" s="7"/>
      <c r="AF39" s="181"/>
      <c r="AG39" s="182"/>
      <c r="AH39" s="183"/>
      <c r="AI39" s="182"/>
      <c r="AJ39" s="180"/>
    </row>
    <row r="40" spans="2:36" ht="13.9" customHeight="1" thickTop="1" thickBot="1" x14ac:dyDescent="0.25">
      <c r="B40" s="180">
        <v>18</v>
      </c>
      <c r="D40" s="181" t="s">
        <v>160</v>
      </c>
      <c r="E40" s="182" t="s">
        <v>2</v>
      </c>
      <c r="F40" s="183" t="s">
        <v>93</v>
      </c>
      <c r="G40" s="182" t="s">
        <v>4</v>
      </c>
      <c r="H40" s="10"/>
      <c r="I40" s="13"/>
      <c r="J40" s="13"/>
      <c r="K40" s="12"/>
      <c r="L40" s="7"/>
      <c r="M40" s="7"/>
      <c r="W40" s="194"/>
      <c r="X40" s="185"/>
      <c r="Y40" s="185"/>
      <c r="Z40" s="195"/>
      <c r="AA40" s="11"/>
      <c r="AB40" s="12"/>
      <c r="AC40" s="7"/>
      <c r="AD40" s="130"/>
      <c r="AF40" s="181" t="s">
        <v>161</v>
      </c>
      <c r="AG40" s="182" t="s">
        <v>2</v>
      </c>
      <c r="AH40" s="183" t="s">
        <v>96</v>
      </c>
      <c r="AI40" s="182" t="s">
        <v>4</v>
      </c>
      <c r="AJ40" s="180">
        <v>45</v>
      </c>
    </row>
    <row r="41" spans="2:36" ht="13.9" customHeight="1" thickTop="1" thickBot="1" x14ac:dyDescent="0.25">
      <c r="B41" s="180"/>
      <c r="D41" s="181"/>
      <c r="E41" s="182"/>
      <c r="F41" s="183"/>
      <c r="G41" s="182"/>
      <c r="H41" s="7"/>
      <c r="I41" s="7"/>
      <c r="J41" s="13"/>
      <c r="K41" s="7"/>
      <c r="L41" s="7"/>
      <c r="M41" s="7"/>
      <c r="W41" s="189"/>
      <c r="X41" s="196"/>
      <c r="Y41" s="196"/>
      <c r="Z41" s="186"/>
      <c r="AA41" s="11"/>
      <c r="AB41" s="12"/>
      <c r="AC41" s="141"/>
      <c r="AD41" s="7"/>
      <c r="AF41" s="181"/>
      <c r="AG41" s="182"/>
      <c r="AH41" s="183"/>
      <c r="AI41" s="182"/>
      <c r="AJ41" s="180"/>
    </row>
    <row r="42" spans="2:36" ht="13.9" customHeight="1" thickTop="1" x14ac:dyDescent="0.2">
      <c r="B42" s="180">
        <v>19</v>
      </c>
      <c r="D42" s="181" t="s">
        <v>162</v>
      </c>
      <c r="E42" s="182" t="s">
        <v>2</v>
      </c>
      <c r="F42" s="183" t="s">
        <v>9</v>
      </c>
      <c r="G42" s="182" t="s">
        <v>4</v>
      </c>
      <c r="H42" s="7"/>
      <c r="I42" s="7"/>
      <c r="J42" s="136"/>
      <c r="K42" s="7"/>
      <c r="L42" s="7"/>
      <c r="M42" s="7"/>
      <c r="Y42" s="7"/>
      <c r="Z42" s="7"/>
      <c r="AA42" s="7"/>
      <c r="AB42" s="143"/>
      <c r="AC42" s="11"/>
      <c r="AD42" s="14"/>
      <c r="AF42" s="181" t="s">
        <v>101</v>
      </c>
      <c r="AG42" s="182" t="s">
        <v>2</v>
      </c>
      <c r="AH42" s="183" t="s">
        <v>93</v>
      </c>
      <c r="AI42" s="182" t="s">
        <v>4</v>
      </c>
      <c r="AJ42" s="180">
        <v>46</v>
      </c>
    </row>
    <row r="43" spans="2:36" ht="13.9" customHeight="1" thickBot="1" x14ac:dyDescent="0.25">
      <c r="B43" s="180"/>
      <c r="D43" s="181"/>
      <c r="E43" s="182"/>
      <c r="F43" s="183"/>
      <c r="G43" s="182"/>
      <c r="H43" s="9"/>
      <c r="I43" s="133"/>
      <c r="J43" s="134"/>
      <c r="K43" s="7"/>
      <c r="L43" s="7"/>
      <c r="M43" s="7"/>
      <c r="Y43" s="7"/>
      <c r="Z43" s="7"/>
      <c r="AA43" s="7"/>
      <c r="AB43" s="144"/>
      <c r="AC43" s="7"/>
      <c r="AD43" s="9"/>
      <c r="AF43" s="181"/>
      <c r="AG43" s="182"/>
      <c r="AH43" s="183"/>
      <c r="AI43" s="182"/>
      <c r="AJ43" s="180"/>
    </row>
    <row r="44" spans="2:36" ht="13.9" customHeight="1" thickTop="1" thickBot="1" x14ac:dyDescent="0.25">
      <c r="B44" s="180">
        <v>20</v>
      </c>
      <c r="D44" s="181" t="s">
        <v>163</v>
      </c>
      <c r="E44" s="182" t="s">
        <v>2</v>
      </c>
      <c r="F44" s="183" t="s">
        <v>3</v>
      </c>
      <c r="G44" s="182" t="s">
        <v>4</v>
      </c>
      <c r="H44" s="130"/>
      <c r="I44" s="134"/>
      <c r="J44" s="7"/>
      <c r="K44" s="7"/>
      <c r="L44" s="7"/>
      <c r="M44" s="7"/>
      <c r="Y44" s="7"/>
      <c r="Z44" s="7"/>
      <c r="AA44" s="7"/>
      <c r="AB44" s="11"/>
      <c r="AC44" s="14"/>
      <c r="AD44" s="8"/>
      <c r="AF44" s="181" t="s">
        <v>75</v>
      </c>
      <c r="AG44" s="182" t="s">
        <v>2</v>
      </c>
      <c r="AH44" s="183" t="s">
        <v>3</v>
      </c>
      <c r="AI44" s="182" t="s">
        <v>4</v>
      </c>
      <c r="AJ44" s="180">
        <v>47</v>
      </c>
    </row>
    <row r="45" spans="2:36" ht="13.9" customHeight="1" thickTop="1" x14ac:dyDescent="0.2">
      <c r="B45" s="180"/>
      <c r="D45" s="181"/>
      <c r="E45" s="182"/>
      <c r="F45" s="183"/>
      <c r="G45" s="182"/>
      <c r="H45" s="7"/>
      <c r="I45" s="7"/>
      <c r="J45" s="7"/>
      <c r="K45" s="7"/>
      <c r="L45" s="7"/>
      <c r="M45" s="7"/>
      <c r="Y45" s="7"/>
      <c r="Z45" s="7"/>
      <c r="AA45" s="7"/>
      <c r="AB45" s="7"/>
      <c r="AC45" s="9"/>
      <c r="AD45" s="9"/>
      <c r="AF45" s="181"/>
      <c r="AG45" s="182"/>
      <c r="AH45" s="183"/>
      <c r="AI45" s="182"/>
      <c r="AJ45" s="180"/>
    </row>
    <row r="46" spans="2:36" ht="13.9" customHeight="1" thickBot="1" x14ac:dyDescent="0.25">
      <c r="B46" s="180">
        <v>21</v>
      </c>
      <c r="D46" s="181" t="s">
        <v>77</v>
      </c>
      <c r="E46" s="182" t="s">
        <v>2</v>
      </c>
      <c r="F46" s="183" t="s">
        <v>7</v>
      </c>
      <c r="G46" s="182" t="s">
        <v>4</v>
      </c>
      <c r="H46" s="130"/>
      <c r="I46" s="7"/>
      <c r="J46" s="7"/>
      <c r="K46" s="7"/>
      <c r="L46" s="7"/>
      <c r="M46" s="7"/>
      <c r="Y46" s="7"/>
      <c r="Z46" s="7"/>
      <c r="AA46" s="7"/>
      <c r="AB46" s="7"/>
      <c r="AC46" s="7"/>
      <c r="AD46" s="130"/>
      <c r="AF46" s="181" t="s">
        <v>14</v>
      </c>
      <c r="AG46" s="182" t="s">
        <v>2</v>
      </c>
      <c r="AH46" s="183" t="s">
        <v>9</v>
      </c>
      <c r="AI46" s="182" t="s">
        <v>4</v>
      </c>
      <c r="AJ46" s="180">
        <v>48</v>
      </c>
    </row>
    <row r="47" spans="2:36" ht="13.9" customHeight="1" thickTop="1" thickBot="1" x14ac:dyDescent="0.25">
      <c r="B47" s="180"/>
      <c r="D47" s="181"/>
      <c r="E47" s="182"/>
      <c r="F47" s="183"/>
      <c r="G47" s="182"/>
      <c r="H47" s="7"/>
      <c r="I47" s="132"/>
      <c r="J47" s="7"/>
      <c r="K47" s="7"/>
      <c r="L47" s="7"/>
      <c r="M47" s="7"/>
      <c r="Y47" s="7"/>
      <c r="Z47" s="7"/>
      <c r="AA47" s="7"/>
      <c r="AB47" s="7"/>
      <c r="AC47" s="141"/>
      <c r="AD47" s="7"/>
      <c r="AF47" s="181"/>
      <c r="AG47" s="182"/>
      <c r="AH47" s="183"/>
      <c r="AI47" s="182"/>
      <c r="AJ47" s="180"/>
    </row>
    <row r="48" spans="2:36" ht="13.9" customHeight="1" thickTop="1" x14ac:dyDescent="0.2">
      <c r="B48" s="180">
        <v>22</v>
      </c>
      <c r="D48" s="181" t="s">
        <v>138</v>
      </c>
      <c r="E48" s="182" t="s">
        <v>2</v>
      </c>
      <c r="F48" s="183" t="s">
        <v>9</v>
      </c>
      <c r="G48" s="182" t="s">
        <v>4</v>
      </c>
      <c r="H48" s="10"/>
      <c r="I48" s="13"/>
      <c r="J48" s="7"/>
      <c r="K48" s="7"/>
      <c r="L48" s="7"/>
      <c r="M48" s="7"/>
      <c r="Y48" s="7"/>
      <c r="Z48" s="7"/>
      <c r="AA48" s="7"/>
      <c r="AB48" s="142"/>
      <c r="AC48" s="11"/>
      <c r="AD48" s="14"/>
      <c r="AF48" s="181" t="s">
        <v>19</v>
      </c>
      <c r="AG48" s="182" t="s">
        <v>2</v>
      </c>
      <c r="AH48" s="183" t="s">
        <v>93</v>
      </c>
      <c r="AI48" s="182" t="s">
        <v>4</v>
      </c>
      <c r="AJ48" s="180">
        <v>49</v>
      </c>
    </row>
    <row r="49" spans="2:36" ht="13.9" customHeight="1" thickBot="1" x14ac:dyDescent="0.25">
      <c r="B49" s="180"/>
      <c r="D49" s="181"/>
      <c r="E49" s="182"/>
      <c r="F49" s="183"/>
      <c r="G49" s="182"/>
      <c r="H49" s="7"/>
      <c r="I49" s="7"/>
      <c r="J49" s="12"/>
      <c r="K49" s="7"/>
      <c r="L49" s="7"/>
      <c r="M49" s="7"/>
      <c r="Y49" s="7"/>
      <c r="Z49" s="7"/>
      <c r="AA49" s="7"/>
      <c r="AB49" s="141"/>
      <c r="AC49" s="7"/>
      <c r="AD49" s="9"/>
      <c r="AF49" s="181"/>
      <c r="AG49" s="182"/>
      <c r="AH49" s="183"/>
      <c r="AI49" s="182"/>
      <c r="AJ49" s="180"/>
    </row>
    <row r="50" spans="2:36" ht="13.9" customHeight="1" thickTop="1" x14ac:dyDescent="0.2">
      <c r="B50" s="180">
        <v>23</v>
      </c>
      <c r="D50" s="181" t="s">
        <v>140</v>
      </c>
      <c r="E50" s="182" t="s">
        <v>2</v>
      </c>
      <c r="F50" s="183" t="s">
        <v>93</v>
      </c>
      <c r="G50" s="182" t="s">
        <v>4</v>
      </c>
      <c r="H50" s="7"/>
      <c r="I50" s="7"/>
      <c r="J50" s="140"/>
      <c r="K50" s="7"/>
      <c r="L50" s="7"/>
      <c r="M50" s="7"/>
      <c r="Y50" s="7"/>
      <c r="Z50" s="7"/>
      <c r="AA50" s="11"/>
      <c r="AB50" s="13"/>
      <c r="AC50" s="12"/>
      <c r="AD50" s="8"/>
      <c r="AF50" s="181" t="s">
        <v>61</v>
      </c>
      <c r="AG50" s="182" t="s">
        <v>2</v>
      </c>
      <c r="AH50" s="183" t="s">
        <v>7</v>
      </c>
      <c r="AI50" s="182" t="s">
        <v>4</v>
      </c>
      <c r="AJ50" s="180">
        <v>50</v>
      </c>
    </row>
    <row r="51" spans="2:36" ht="13.9" customHeight="1" thickBot="1" x14ac:dyDescent="0.25">
      <c r="B51" s="180"/>
      <c r="D51" s="181"/>
      <c r="E51" s="182"/>
      <c r="F51" s="183"/>
      <c r="G51" s="182"/>
      <c r="H51" s="9"/>
      <c r="I51" s="133"/>
      <c r="J51" s="138"/>
      <c r="K51" s="7"/>
      <c r="L51" s="7"/>
      <c r="M51" s="7"/>
      <c r="Y51" s="7"/>
      <c r="Z51" s="7"/>
      <c r="AA51" s="11"/>
      <c r="AB51" s="12"/>
      <c r="AC51" s="13"/>
      <c r="AD51" s="9"/>
      <c r="AF51" s="181"/>
      <c r="AG51" s="182"/>
      <c r="AH51" s="183"/>
      <c r="AI51" s="182"/>
      <c r="AJ51" s="180"/>
    </row>
    <row r="52" spans="2:36" ht="13.9" customHeight="1" thickTop="1" thickBot="1" x14ac:dyDescent="0.25">
      <c r="B52" s="180">
        <v>24</v>
      </c>
      <c r="D52" s="181" t="s">
        <v>164</v>
      </c>
      <c r="E52" s="182" t="s">
        <v>2</v>
      </c>
      <c r="F52" s="183" t="s">
        <v>18</v>
      </c>
      <c r="G52" s="182" t="s">
        <v>4</v>
      </c>
      <c r="H52" s="130"/>
      <c r="I52" s="134"/>
      <c r="J52" s="11"/>
      <c r="K52" s="12"/>
      <c r="L52" s="190" t="s">
        <v>49</v>
      </c>
      <c r="M52" s="191"/>
      <c r="N52" s="191"/>
      <c r="O52" s="197"/>
      <c r="W52" s="190" t="s">
        <v>50</v>
      </c>
      <c r="X52" s="191"/>
      <c r="Y52" s="191"/>
      <c r="Z52" s="197"/>
      <c r="AA52" s="11"/>
      <c r="AB52" s="12"/>
      <c r="AC52" s="145"/>
      <c r="AD52" s="130"/>
      <c r="AF52" s="181" t="s">
        <v>63</v>
      </c>
      <c r="AG52" s="182" t="s">
        <v>2</v>
      </c>
      <c r="AH52" s="183" t="s">
        <v>18</v>
      </c>
      <c r="AI52" s="182" t="s">
        <v>4</v>
      </c>
      <c r="AJ52" s="180">
        <v>51</v>
      </c>
    </row>
    <row r="53" spans="2:36" ht="13.9" customHeight="1" thickTop="1" thickBot="1" x14ac:dyDescent="0.25">
      <c r="B53" s="180"/>
      <c r="D53" s="181"/>
      <c r="E53" s="182"/>
      <c r="F53" s="183"/>
      <c r="G53" s="182"/>
      <c r="H53" s="7"/>
      <c r="I53" s="7"/>
      <c r="J53" s="7"/>
      <c r="K53" s="13"/>
      <c r="L53" s="185" t="s">
        <v>217</v>
      </c>
      <c r="M53" s="185"/>
      <c r="N53" s="185"/>
      <c r="O53" s="195"/>
      <c r="W53" s="194" t="s">
        <v>216</v>
      </c>
      <c r="X53" s="185"/>
      <c r="Y53" s="185"/>
      <c r="Z53" s="185"/>
      <c r="AA53" s="13"/>
      <c r="AB53" s="7"/>
      <c r="AC53" s="7"/>
      <c r="AD53" s="7"/>
      <c r="AF53" s="181"/>
      <c r="AG53" s="182"/>
      <c r="AH53" s="183"/>
      <c r="AI53" s="182"/>
      <c r="AJ53" s="180"/>
    </row>
    <row r="54" spans="2:36" ht="13.9" customHeight="1" thickTop="1" thickBot="1" x14ac:dyDescent="0.25">
      <c r="B54" s="180">
        <v>25</v>
      </c>
      <c r="D54" s="181" t="s">
        <v>45</v>
      </c>
      <c r="E54" s="182" t="s">
        <v>2</v>
      </c>
      <c r="F54" s="183" t="s">
        <v>18</v>
      </c>
      <c r="G54" s="182" t="s">
        <v>4</v>
      </c>
      <c r="H54" s="130"/>
      <c r="I54" s="7"/>
      <c r="J54" s="7"/>
      <c r="K54" s="140"/>
      <c r="L54" s="185"/>
      <c r="M54" s="185"/>
      <c r="N54" s="185"/>
      <c r="O54" s="195"/>
      <c r="W54" s="194"/>
      <c r="X54" s="185"/>
      <c r="Y54" s="185"/>
      <c r="Z54" s="185"/>
      <c r="AA54" s="146"/>
      <c r="AB54" s="7"/>
      <c r="AC54" s="7"/>
      <c r="AD54" s="8"/>
      <c r="AF54" s="181" t="s">
        <v>165</v>
      </c>
      <c r="AG54" s="182" t="s">
        <v>2</v>
      </c>
      <c r="AH54" s="183" t="s">
        <v>93</v>
      </c>
      <c r="AI54" s="182" t="s">
        <v>4</v>
      </c>
      <c r="AJ54" s="180">
        <v>52</v>
      </c>
    </row>
    <row r="55" spans="2:36" ht="13.9" customHeight="1" thickTop="1" thickBot="1" x14ac:dyDescent="0.25">
      <c r="B55" s="180"/>
      <c r="D55" s="181"/>
      <c r="E55" s="182"/>
      <c r="F55" s="183"/>
      <c r="G55" s="182"/>
      <c r="H55" s="7"/>
      <c r="I55" s="132"/>
      <c r="J55" s="7"/>
      <c r="K55" s="138"/>
      <c r="L55" s="196"/>
      <c r="M55" s="196"/>
      <c r="N55" s="196"/>
      <c r="O55" s="186"/>
      <c r="W55" s="189"/>
      <c r="X55" s="196"/>
      <c r="Y55" s="196"/>
      <c r="Z55" s="196"/>
      <c r="AA55" s="143"/>
      <c r="AB55" s="7"/>
      <c r="AC55" s="11"/>
      <c r="AD55" s="9"/>
      <c r="AF55" s="181"/>
      <c r="AG55" s="182"/>
      <c r="AH55" s="183"/>
      <c r="AI55" s="182"/>
      <c r="AJ55" s="180"/>
    </row>
    <row r="56" spans="2:36" ht="13.9" customHeight="1" thickTop="1" thickBot="1" x14ac:dyDescent="0.25">
      <c r="B56" s="180">
        <v>26</v>
      </c>
      <c r="D56" s="181" t="s">
        <v>78</v>
      </c>
      <c r="E56" s="182" t="s">
        <v>2</v>
      </c>
      <c r="F56" s="183" t="s">
        <v>93</v>
      </c>
      <c r="G56" s="182" t="s">
        <v>4</v>
      </c>
      <c r="H56" s="10"/>
      <c r="I56" s="13"/>
      <c r="J56" s="12"/>
      <c r="K56" s="134"/>
      <c r="L56" s="7"/>
      <c r="M56" s="7"/>
      <c r="Y56" s="7"/>
      <c r="Z56" s="7"/>
      <c r="AA56" s="142"/>
      <c r="AB56" s="7"/>
      <c r="AC56" s="146"/>
      <c r="AD56" s="130"/>
      <c r="AF56" s="181" t="s">
        <v>166</v>
      </c>
      <c r="AG56" s="182" t="s">
        <v>2</v>
      </c>
      <c r="AH56" s="183" t="s">
        <v>13</v>
      </c>
      <c r="AI56" s="182" t="s">
        <v>4</v>
      </c>
      <c r="AJ56" s="180">
        <v>53</v>
      </c>
    </row>
    <row r="57" spans="2:36" ht="13.9" customHeight="1" thickTop="1" thickBot="1" x14ac:dyDescent="0.25">
      <c r="B57" s="180"/>
      <c r="D57" s="181"/>
      <c r="E57" s="182"/>
      <c r="F57" s="183"/>
      <c r="G57" s="182"/>
      <c r="H57" s="7"/>
      <c r="I57" s="7"/>
      <c r="J57" s="133"/>
      <c r="K57" s="134"/>
      <c r="L57" s="7"/>
      <c r="M57" s="7"/>
      <c r="Y57" s="7"/>
      <c r="Z57" s="7"/>
      <c r="AA57" s="142"/>
      <c r="AB57" s="137"/>
      <c r="AC57" s="7"/>
      <c r="AD57" s="7"/>
      <c r="AF57" s="181"/>
      <c r="AG57" s="182"/>
      <c r="AH57" s="183"/>
      <c r="AI57" s="182"/>
      <c r="AJ57" s="180"/>
    </row>
    <row r="58" spans="2:36" ht="13.9" customHeight="1" thickTop="1" thickBot="1" x14ac:dyDescent="0.25">
      <c r="B58" s="180">
        <v>27</v>
      </c>
      <c r="D58" s="181" t="s">
        <v>23</v>
      </c>
      <c r="E58" s="182" t="s">
        <v>2</v>
      </c>
      <c r="F58" s="183" t="s">
        <v>3</v>
      </c>
      <c r="G58" s="182" t="s">
        <v>4</v>
      </c>
      <c r="H58" s="130"/>
      <c r="I58" s="130"/>
      <c r="J58" s="134"/>
      <c r="K58" s="7"/>
      <c r="L58" s="7"/>
      <c r="M58" s="7"/>
      <c r="Y58" s="7"/>
      <c r="Z58" s="7"/>
      <c r="AA58" s="7"/>
      <c r="AB58" s="142"/>
      <c r="AC58" s="130"/>
      <c r="AD58" s="130"/>
      <c r="AF58" s="181" t="s">
        <v>167</v>
      </c>
      <c r="AG58" s="182" t="s">
        <v>2</v>
      </c>
      <c r="AH58" s="183" t="s">
        <v>3</v>
      </c>
      <c r="AI58" s="182" t="s">
        <v>4</v>
      </c>
      <c r="AJ58" s="180">
        <v>54</v>
      </c>
    </row>
    <row r="59" spans="2:36" ht="13.9" customHeight="1" thickTop="1" x14ac:dyDescent="0.2">
      <c r="B59" s="180"/>
      <c r="D59" s="181"/>
      <c r="E59" s="182"/>
      <c r="F59" s="183"/>
      <c r="G59" s="182"/>
      <c r="H59" s="7"/>
      <c r="I59" s="7"/>
      <c r="J59" s="7"/>
      <c r="K59" s="7"/>
      <c r="L59" s="7"/>
      <c r="M59" s="7"/>
      <c r="Y59" s="7"/>
      <c r="Z59" s="7"/>
      <c r="AA59" s="7"/>
      <c r="AB59" s="7"/>
      <c r="AC59" s="7"/>
      <c r="AD59" s="7"/>
      <c r="AF59" s="181"/>
      <c r="AG59" s="182"/>
      <c r="AH59" s="183"/>
      <c r="AI59" s="182"/>
      <c r="AJ59" s="180"/>
    </row>
    <row r="60" spans="2:36" ht="13.9" customHeight="1" x14ac:dyDescent="0.2"/>
    <row r="61" spans="2:36" ht="13.9" customHeight="1" x14ac:dyDescent="0.2"/>
    <row r="62" spans="2:36" ht="13.9" customHeight="1" x14ac:dyDescent="0.2"/>
    <row r="63" spans="2:36" ht="13.9" customHeight="1" x14ac:dyDescent="0.2"/>
    <row r="64" spans="2:36" ht="13.9" customHeight="1" x14ac:dyDescent="0.2"/>
  </sheetData>
  <mergeCells count="291">
    <mergeCell ref="AJ58:AJ59"/>
    <mergeCell ref="L10:O10"/>
    <mergeCell ref="L11:O13"/>
    <mergeCell ref="W10:Z10"/>
    <mergeCell ref="W11:Z13"/>
    <mergeCell ref="L24:O24"/>
    <mergeCell ref="AF56:AF57"/>
    <mergeCell ref="AG56:AG57"/>
    <mergeCell ref="AH56:AH57"/>
    <mergeCell ref="AI56:AI57"/>
    <mergeCell ref="AJ56:AJ57"/>
    <mergeCell ref="AJ54:AJ55"/>
    <mergeCell ref="AF52:AF53"/>
    <mergeCell ref="AG52:AG53"/>
    <mergeCell ref="AH52:AH53"/>
    <mergeCell ref="AI52:AI53"/>
    <mergeCell ref="AJ52:AJ53"/>
    <mergeCell ref="AF50:AF51"/>
    <mergeCell ref="AG50:AG51"/>
    <mergeCell ref="AH50:AH51"/>
    <mergeCell ref="L52:O52"/>
    <mergeCell ref="L53:O55"/>
    <mergeCell ref="W52:Z52"/>
    <mergeCell ref="W53:Z55"/>
    <mergeCell ref="B58:B59"/>
    <mergeCell ref="D58:D59"/>
    <mergeCell ref="E58:E59"/>
    <mergeCell ref="F58:F59"/>
    <mergeCell ref="G58:G59"/>
    <mergeCell ref="AF54:AF55"/>
    <mergeCell ref="AG54:AG55"/>
    <mergeCell ref="AH54:AH55"/>
    <mergeCell ref="AI54:AI55"/>
    <mergeCell ref="B56:B57"/>
    <mergeCell ref="D56:D57"/>
    <mergeCell ref="E56:E57"/>
    <mergeCell ref="F56:F57"/>
    <mergeCell ref="G56:G57"/>
    <mergeCell ref="B54:B55"/>
    <mergeCell ref="D54:D55"/>
    <mergeCell ref="E54:E55"/>
    <mergeCell ref="F54:F55"/>
    <mergeCell ref="G54:G55"/>
    <mergeCell ref="AF58:AF59"/>
    <mergeCell ref="AG58:AG59"/>
    <mergeCell ref="AH58:AH59"/>
    <mergeCell ref="AI58:AI59"/>
    <mergeCell ref="B48:B49"/>
    <mergeCell ref="D48:D49"/>
    <mergeCell ref="E48:E49"/>
    <mergeCell ref="F48:F49"/>
    <mergeCell ref="G48:G49"/>
    <mergeCell ref="AI50:AI51"/>
    <mergeCell ref="AJ50:AJ51"/>
    <mergeCell ref="B52:B53"/>
    <mergeCell ref="D52:D53"/>
    <mergeCell ref="E52:E53"/>
    <mergeCell ref="F52:F53"/>
    <mergeCell ref="G52:G53"/>
    <mergeCell ref="AF48:AF49"/>
    <mergeCell ref="AG48:AG49"/>
    <mergeCell ref="AH48:AH49"/>
    <mergeCell ref="AI48:AI49"/>
    <mergeCell ref="AJ48:AJ49"/>
    <mergeCell ref="B50:B51"/>
    <mergeCell ref="D50:D51"/>
    <mergeCell ref="E50:E51"/>
    <mergeCell ref="F50:F51"/>
    <mergeCell ref="G50:G51"/>
    <mergeCell ref="AJ44:AJ45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0:AJ41"/>
    <mergeCell ref="B42:B43"/>
    <mergeCell ref="D42:D43"/>
    <mergeCell ref="E42:E43"/>
    <mergeCell ref="F42:F43"/>
    <mergeCell ref="G42:G43"/>
    <mergeCell ref="AF42:AF43"/>
    <mergeCell ref="AG42:AG43"/>
    <mergeCell ref="AH42:AH43"/>
    <mergeCell ref="AI42:AI43"/>
    <mergeCell ref="AJ42:AJ43"/>
    <mergeCell ref="W39:Z41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36:AJ37"/>
    <mergeCell ref="B38:B39"/>
    <mergeCell ref="D38:D39"/>
    <mergeCell ref="E38:E39"/>
    <mergeCell ref="F38:F39"/>
    <mergeCell ref="G38:G39"/>
    <mergeCell ref="AF38:AF39"/>
    <mergeCell ref="AG38:AG39"/>
    <mergeCell ref="AH38:AH39"/>
    <mergeCell ref="AI38:AI39"/>
    <mergeCell ref="AJ38:AJ39"/>
    <mergeCell ref="L36:O36"/>
    <mergeCell ref="L37:O39"/>
    <mergeCell ref="W38:Z38"/>
    <mergeCell ref="AH34:AH35"/>
    <mergeCell ref="AI34:AI35"/>
    <mergeCell ref="AJ34:AJ35"/>
    <mergeCell ref="B36:B37"/>
    <mergeCell ref="D36:D37"/>
    <mergeCell ref="E36:E37"/>
    <mergeCell ref="F36:F37"/>
    <mergeCell ref="G36:G37"/>
    <mergeCell ref="AJ32:AJ33"/>
    <mergeCell ref="B34:B35"/>
    <mergeCell ref="D34:D35"/>
    <mergeCell ref="E34:E35"/>
    <mergeCell ref="F34:F35"/>
    <mergeCell ref="G34:G35"/>
    <mergeCell ref="AF34:AF35"/>
    <mergeCell ref="AG34:AG35"/>
    <mergeCell ref="AF32:AF33"/>
    <mergeCell ref="AG32:AG33"/>
    <mergeCell ref="AH32:AH33"/>
    <mergeCell ref="AI32:AI33"/>
    <mergeCell ref="AF36:AF37"/>
    <mergeCell ref="AG36:AG37"/>
    <mergeCell ref="AH36:AH37"/>
    <mergeCell ref="AI36:AI37"/>
    <mergeCell ref="B32:B33"/>
    <mergeCell ref="D32:D33"/>
    <mergeCell ref="E32:E33"/>
    <mergeCell ref="F32:F33"/>
    <mergeCell ref="G32:G33"/>
    <mergeCell ref="AJ28:AJ29"/>
    <mergeCell ref="B30:B31"/>
    <mergeCell ref="D30:D31"/>
    <mergeCell ref="E30:E31"/>
    <mergeCell ref="F30:F31"/>
    <mergeCell ref="G30:G31"/>
    <mergeCell ref="AF30:AF31"/>
    <mergeCell ref="AG30:AG31"/>
    <mergeCell ref="AF28:AF29"/>
    <mergeCell ref="AG28:AG29"/>
    <mergeCell ref="AH28:AH29"/>
    <mergeCell ref="AI28:AI29"/>
    <mergeCell ref="W27:Z29"/>
    <mergeCell ref="AJ26:AJ27"/>
    <mergeCell ref="B28:B29"/>
    <mergeCell ref="D28:D29"/>
    <mergeCell ref="E28:E29"/>
    <mergeCell ref="F28:F29"/>
    <mergeCell ref="G28:G29"/>
    <mergeCell ref="AH30:AH31"/>
    <mergeCell ref="AI30:AI31"/>
    <mergeCell ref="AJ30:AJ31"/>
    <mergeCell ref="L25:O27"/>
    <mergeCell ref="W26:Z26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18:AJ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I20:AI21"/>
    <mergeCell ref="AJ20:AJ21"/>
    <mergeCell ref="B18:B19"/>
    <mergeCell ref="D18:D19"/>
    <mergeCell ref="E18:E19"/>
    <mergeCell ref="F18:F19"/>
    <mergeCell ref="G18:G19"/>
    <mergeCell ref="AF18:AF19"/>
    <mergeCell ref="AG18:AG19"/>
    <mergeCell ref="AH18:AH19"/>
    <mergeCell ref="AI18:AI19"/>
    <mergeCell ref="AJ14:AJ15"/>
    <mergeCell ref="B16:B17"/>
    <mergeCell ref="D16:D17"/>
    <mergeCell ref="E16:E17"/>
    <mergeCell ref="F16:F17"/>
    <mergeCell ref="G16:G17"/>
    <mergeCell ref="AF16:AF17"/>
    <mergeCell ref="B14:B15"/>
    <mergeCell ref="D14:D15"/>
    <mergeCell ref="E14:E15"/>
    <mergeCell ref="F14:F15"/>
    <mergeCell ref="G14:G15"/>
    <mergeCell ref="AF14:AF15"/>
    <mergeCell ref="AG16:AG17"/>
    <mergeCell ref="AH16:AH17"/>
    <mergeCell ref="AI16:AI17"/>
    <mergeCell ref="AJ16:AJ17"/>
    <mergeCell ref="AH10:AH11"/>
    <mergeCell ref="B10:B11"/>
    <mergeCell ref="D10:D11"/>
    <mergeCell ref="E10:E11"/>
    <mergeCell ref="F10:F11"/>
    <mergeCell ref="G10:G11"/>
    <mergeCell ref="AG14:AG15"/>
    <mergeCell ref="AH14:AH15"/>
    <mergeCell ref="AI14:AI15"/>
    <mergeCell ref="B8:B9"/>
    <mergeCell ref="D8:D9"/>
    <mergeCell ref="E8:E9"/>
    <mergeCell ref="F8:F9"/>
    <mergeCell ref="G8:G9"/>
    <mergeCell ref="AI10:AI11"/>
    <mergeCell ref="AJ10:AJ11"/>
    <mergeCell ref="AG12:AG13"/>
    <mergeCell ref="AH12:AH13"/>
    <mergeCell ref="AI12:AI13"/>
    <mergeCell ref="AJ12:AJ13"/>
    <mergeCell ref="AF8:AF9"/>
    <mergeCell ref="AG8:AG9"/>
    <mergeCell ref="AH8:AH9"/>
    <mergeCell ref="AI8:AI9"/>
    <mergeCell ref="AJ8:AJ9"/>
    <mergeCell ref="B12:B13"/>
    <mergeCell ref="D12:D13"/>
    <mergeCell ref="E12:E13"/>
    <mergeCell ref="F12:F13"/>
    <mergeCell ref="G12:G13"/>
    <mergeCell ref="AF12:AF13"/>
    <mergeCell ref="AF10:AF11"/>
    <mergeCell ref="AG10:AG11"/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AF6:AF7"/>
    <mergeCell ref="AG6:AG7"/>
    <mergeCell ref="AH6:AH7"/>
    <mergeCell ref="AI6:AI7"/>
    <mergeCell ref="AJ6:AJ7"/>
    <mergeCell ref="K4:AA4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004AB-C411-4984-B641-5B97B07D014F}">
  <sheetPr>
    <pageSetUpPr fitToPage="1"/>
  </sheetPr>
  <dimension ref="A1:AD52"/>
  <sheetViews>
    <sheetView zoomScaleNormal="90" workbookViewId="0">
      <selection sqref="A1:Z1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90625" style="16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30" ht="45" customHeight="1" x14ac:dyDescent="0.2">
      <c r="A1" s="210" t="s">
        <v>171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15"/>
      <c r="AB1" s="15"/>
      <c r="AC1" s="15"/>
      <c r="AD1" s="15"/>
    </row>
    <row r="2" spans="1:30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0" ht="21" customHeight="1" x14ac:dyDescent="0.2">
      <c r="B3" s="17"/>
      <c r="C3" s="211" t="s">
        <v>79</v>
      </c>
      <c r="D3" s="211"/>
      <c r="E3" s="211"/>
      <c r="F3" s="211"/>
      <c r="G3" s="211"/>
      <c r="H3" s="211"/>
      <c r="I3" s="211"/>
      <c r="J3" s="211"/>
      <c r="K3" s="211"/>
      <c r="L3" s="211"/>
      <c r="N3" s="18"/>
      <c r="O3" s="211" t="s">
        <v>172</v>
      </c>
      <c r="P3" s="211"/>
      <c r="Q3" s="211"/>
      <c r="R3" s="211"/>
      <c r="S3" s="211"/>
      <c r="T3" s="211"/>
      <c r="U3" s="18"/>
      <c r="V3" s="18"/>
      <c r="W3" s="67" t="s">
        <v>173</v>
      </c>
    </row>
    <row r="4" spans="1:30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0" ht="14" x14ac:dyDescent="0.2">
      <c r="A5" s="212"/>
      <c r="B5" s="213"/>
      <c r="C5" s="216" t="s">
        <v>16</v>
      </c>
      <c r="D5" s="217"/>
      <c r="E5" s="217"/>
      <c r="F5" s="217"/>
      <c r="G5" s="218"/>
      <c r="H5" s="219" t="s">
        <v>49</v>
      </c>
      <c r="I5" s="217"/>
      <c r="J5" s="217"/>
      <c r="K5" s="217"/>
      <c r="L5" s="218"/>
      <c r="M5" s="219" t="s">
        <v>38</v>
      </c>
      <c r="N5" s="217"/>
      <c r="O5" s="217"/>
      <c r="P5" s="217"/>
      <c r="Q5" s="218"/>
      <c r="R5" s="219" t="s">
        <v>27</v>
      </c>
      <c r="S5" s="217"/>
      <c r="T5" s="217"/>
      <c r="U5" s="217"/>
      <c r="V5" s="217"/>
      <c r="W5" s="220" t="s">
        <v>80</v>
      </c>
      <c r="X5" s="201" t="s">
        <v>81</v>
      </c>
      <c r="Y5" s="201" t="s">
        <v>82</v>
      </c>
      <c r="Z5" s="203" t="s">
        <v>83</v>
      </c>
    </row>
    <row r="6" spans="1:30" ht="29.25" customHeight="1" thickBot="1" x14ac:dyDescent="0.25">
      <c r="A6" s="214"/>
      <c r="B6" s="215"/>
      <c r="C6" s="205" t="str">
        <f>IF(B7="","",B7)</f>
        <v>村上</v>
      </c>
      <c r="D6" s="206"/>
      <c r="E6" s="206"/>
      <c r="F6" s="206"/>
      <c r="G6" s="206"/>
      <c r="H6" s="207" t="str">
        <f>IF(B12="","",B12)</f>
        <v>川島</v>
      </c>
      <c r="I6" s="206"/>
      <c r="J6" s="206"/>
      <c r="K6" s="206"/>
      <c r="L6" s="206"/>
      <c r="M6" s="206" t="str">
        <f>IF(B17="","",B17)</f>
        <v>高尾</v>
      </c>
      <c r="N6" s="206"/>
      <c r="O6" s="206"/>
      <c r="P6" s="206"/>
      <c r="Q6" s="206"/>
      <c r="R6" s="208" t="str">
        <f>IF(B22="","",B22)</f>
        <v>中嶋</v>
      </c>
      <c r="S6" s="208"/>
      <c r="T6" s="208"/>
      <c r="U6" s="208"/>
      <c r="V6" s="209"/>
      <c r="W6" s="221"/>
      <c r="X6" s="202"/>
      <c r="Y6" s="202"/>
      <c r="Z6" s="204"/>
    </row>
    <row r="7" spans="1:30" ht="14.25" customHeight="1" x14ac:dyDescent="0.2">
      <c r="A7" s="231" t="s">
        <v>16</v>
      </c>
      <c r="B7" s="234" t="s">
        <v>229</v>
      </c>
      <c r="C7" s="236" t="str">
        <f>IF(C8="","",IF(C8&gt;G8,"○","×"))</f>
        <v/>
      </c>
      <c r="D7" s="237"/>
      <c r="E7" s="237"/>
      <c r="F7" s="237"/>
      <c r="G7" s="238"/>
      <c r="H7" s="19" t="str">
        <f>IF(H8="","",IF(H8="W","○",IF(H8="L","×",IF(H8&gt;L8,"○","×"))))</f>
        <v>×</v>
      </c>
      <c r="I7" s="20">
        <v>9</v>
      </c>
      <c r="J7" s="21" t="s">
        <v>84</v>
      </c>
      <c r="K7" s="20">
        <v>11</v>
      </c>
      <c r="L7" s="22"/>
      <c r="M7" s="19" t="str">
        <f>IF(M8="","",IF(M8="W","○",IF(M8="L","×",IF(M8&gt;Q8,"○","×"))))</f>
        <v>×</v>
      </c>
      <c r="N7" s="20">
        <v>11</v>
      </c>
      <c r="O7" s="21" t="s">
        <v>84</v>
      </c>
      <c r="P7" s="20">
        <v>5</v>
      </c>
      <c r="Q7" s="23"/>
      <c r="R7" s="24" t="str">
        <f>IF(R8="","",IF(R8="W","○",IF(R8="L","×",IF(R8&gt;V8,"○","×"))))</f>
        <v>×</v>
      </c>
      <c r="S7" s="25">
        <v>5</v>
      </c>
      <c r="T7" s="26" t="s">
        <v>84</v>
      </c>
      <c r="U7" s="25">
        <v>11</v>
      </c>
      <c r="V7" s="27"/>
      <c r="W7" s="242">
        <f>IF($B7="","",COUNTIF($C7:$V11,"○"))</f>
        <v>0</v>
      </c>
      <c r="X7" s="244">
        <f>IF($B7="","",COUNTIF($C7:$V11,"×"))</f>
        <v>3</v>
      </c>
      <c r="Y7" s="246">
        <f>IF($B7="","",W7*2+X7)</f>
        <v>3</v>
      </c>
      <c r="Z7" s="222">
        <f>IF(ISERROR(RANK(Y7,$Y$7:$Y$26,0))=TRUE,"",RANK(Y7,$Y$7:$Y$26,0))</f>
        <v>4</v>
      </c>
    </row>
    <row r="8" spans="1:30" ht="14.25" customHeight="1" x14ac:dyDescent="0.2">
      <c r="A8" s="232"/>
      <c r="B8" s="235"/>
      <c r="C8" s="236"/>
      <c r="D8" s="237"/>
      <c r="E8" s="237"/>
      <c r="F8" s="237"/>
      <c r="G8" s="238"/>
      <c r="H8" s="224">
        <f>IF(I7="","",IF(I7&gt;K7,1,0)+IF(I8&gt;K8,1,0)+IF(I9&gt;K9,1,0)+IF(I10&gt;K10,1,0)+IF(I11&gt;K11,1,0))</f>
        <v>1</v>
      </c>
      <c r="I8" s="28">
        <v>11</v>
      </c>
      <c r="J8" s="29" t="s">
        <v>84</v>
      </c>
      <c r="K8" s="28">
        <v>13</v>
      </c>
      <c r="L8" s="226">
        <f>IF(OR(H8="L",H8="W"),"",IF(I7="","",IF(I7&lt;K7,1,0)+IF(I8&lt;K8,1,0)+IF(I9&lt;K9,1,0)+IF(I10&lt;K10,1,0)+IF(I11&lt;K11,1,0)))</f>
        <v>3</v>
      </c>
      <c r="M8" s="224">
        <f>IF(N7="","",IF(N7&gt;P7,1,0)+IF(N8&gt;P8,1,0)+IF(N9&gt;P9,1,0)+IF(N10&gt;P10,1,0)+IF(N11&gt;P11,1,0))</f>
        <v>1</v>
      </c>
      <c r="N8" s="28">
        <v>4</v>
      </c>
      <c r="O8" s="29" t="s">
        <v>84</v>
      </c>
      <c r="P8" s="28">
        <v>11</v>
      </c>
      <c r="Q8" s="228">
        <f>IF(OR(M8="L",M8="W"),"",IF(N7="","",IF(N7&lt;P7,1,0)+IF(N8&lt;P8,1,0)+IF(N9&lt;P9,1,0)+IF(N10&lt;P10,1,0)+IF(N11&lt;P11,1,0)))</f>
        <v>3</v>
      </c>
      <c r="R8" s="224">
        <f>IF(S7="","",IF(S7&gt;U7,1,0)+IF(S8&gt;U8,1,0)+IF(S9&gt;U9,1,0)+IF(S10&gt;U10,1,0)+IF(S11&gt;U11,1,0))</f>
        <v>1</v>
      </c>
      <c r="S8" s="28">
        <v>11</v>
      </c>
      <c r="T8" s="29" t="s">
        <v>84</v>
      </c>
      <c r="U8" s="28">
        <v>7</v>
      </c>
      <c r="V8" s="229">
        <f>IF(OR(R8="L",R8="W"),"",IF(S7="","",IF(S7&lt;U7,1,0)+IF(S8&lt;U8,1,0)+IF(S9&lt;U9,1,0)+IF(S10&lt;U10,1,0)+IF(S11&lt;U11,1,0)))</f>
        <v>3</v>
      </c>
      <c r="W8" s="243"/>
      <c r="X8" s="245"/>
      <c r="Y8" s="247"/>
      <c r="Z8" s="223"/>
    </row>
    <row r="9" spans="1:30" ht="14.25" customHeight="1" x14ac:dyDescent="0.2">
      <c r="A9" s="232"/>
      <c r="B9" s="235"/>
      <c r="C9" s="236"/>
      <c r="D9" s="237"/>
      <c r="E9" s="237"/>
      <c r="F9" s="237"/>
      <c r="G9" s="238"/>
      <c r="H9" s="224"/>
      <c r="I9" s="28">
        <v>11</v>
      </c>
      <c r="J9" s="29" t="s">
        <v>84</v>
      </c>
      <c r="K9" s="28">
        <v>8</v>
      </c>
      <c r="L9" s="226"/>
      <c r="M9" s="224"/>
      <c r="N9" s="28">
        <v>5</v>
      </c>
      <c r="O9" s="29" t="s">
        <v>84</v>
      </c>
      <c r="P9" s="28">
        <v>11</v>
      </c>
      <c r="Q9" s="228"/>
      <c r="R9" s="224"/>
      <c r="S9" s="28">
        <v>8</v>
      </c>
      <c r="T9" s="29" t="s">
        <v>84</v>
      </c>
      <c r="U9" s="28">
        <v>11</v>
      </c>
      <c r="V9" s="229"/>
      <c r="W9" s="243"/>
      <c r="X9" s="245"/>
      <c r="Y9" s="247"/>
      <c r="Z9" s="223"/>
    </row>
    <row r="10" spans="1:30" ht="14.25" customHeight="1" x14ac:dyDescent="0.2">
      <c r="A10" s="232"/>
      <c r="B10" s="249" t="s">
        <v>86</v>
      </c>
      <c r="C10" s="236"/>
      <c r="D10" s="237"/>
      <c r="E10" s="237"/>
      <c r="F10" s="237"/>
      <c r="G10" s="238"/>
      <c r="H10" s="224"/>
      <c r="I10" s="28">
        <v>3</v>
      </c>
      <c r="J10" s="29" t="s">
        <v>84</v>
      </c>
      <c r="K10" s="28">
        <v>11</v>
      </c>
      <c r="L10" s="226"/>
      <c r="M10" s="224"/>
      <c r="N10" s="28">
        <v>5</v>
      </c>
      <c r="O10" s="29" t="s">
        <v>84</v>
      </c>
      <c r="P10" s="28">
        <v>11</v>
      </c>
      <c r="Q10" s="228"/>
      <c r="R10" s="224"/>
      <c r="S10" s="28">
        <v>7</v>
      </c>
      <c r="T10" s="29" t="s">
        <v>84</v>
      </c>
      <c r="U10" s="28">
        <v>11</v>
      </c>
      <c r="V10" s="229"/>
      <c r="W10" s="243"/>
      <c r="X10" s="245"/>
      <c r="Y10" s="247"/>
      <c r="Z10" s="223"/>
    </row>
    <row r="11" spans="1:30" ht="14.25" customHeight="1" x14ac:dyDescent="0.2">
      <c r="A11" s="233"/>
      <c r="B11" s="249"/>
      <c r="C11" s="239"/>
      <c r="D11" s="240"/>
      <c r="E11" s="240"/>
      <c r="F11" s="240"/>
      <c r="G11" s="241"/>
      <c r="H11" s="225"/>
      <c r="I11" s="30"/>
      <c r="J11" s="31" t="s">
        <v>84</v>
      </c>
      <c r="K11" s="30"/>
      <c r="L11" s="227"/>
      <c r="M11" s="224"/>
      <c r="N11" s="32"/>
      <c r="O11" s="33" t="s">
        <v>84</v>
      </c>
      <c r="P11" s="32"/>
      <c r="Q11" s="228"/>
      <c r="R11" s="225"/>
      <c r="S11" s="30"/>
      <c r="T11" s="31" t="s">
        <v>84</v>
      </c>
      <c r="U11" s="30"/>
      <c r="V11" s="230"/>
      <c r="W11" s="243"/>
      <c r="X11" s="245"/>
      <c r="Y11" s="248"/>
      <c r="Z11" s="223"/>
    </row>
    <row r="12" spans="1:30" ht="14.25" customHeight="1" x14ac:dyDescent="0.2">
      <c r="A12" s="257" t="s">
        <v>49</v>
      </c>
      <c r="B12" s="258" t="s">
        <v>208</v>
      </c>
      <c r="C12" s="19" t="str">
        <f>IF(H7="","",IF(H7="○","×","○"))</f>
        <v>○</v>
      </c>
      <c r="D12" s="34">
        <f>IF(K7="","",K7)</f>
        <v>11</v>
      </c>
      <c r="E12" s="35" t="s">
        <v>84</v>
      </c>
      <c r="F12" s="36">
        <f>IF(I7="","",I7)</f>
        <v>9</v>
      </c>
      <c r="G12" s="37"/>
      <c r="H12" s="259" t="str">
        <f>IF(H13="","",IF(H13&gt;L13,"○","×"))</f>
        <v/>
      </c>
      <c r="I12" s="260"/>
      <c r="J12" s="260"/>
      <c r="K12" s="260"/>
      <c r="L12" s="260"/>
      <c r="M12" s="38" t="str">
        <f>IF(M13="","",IF(M13="W","○",IF(M13="L","×",IF(M13&gt;Q13,"○","×"))))</f>
        <v>○</v>
      </c>
      <c r="N12" s="39">
        <v>11</v>
      </c>
      <c r="O12" s="35" t="s">
        <v>84</v>
      </c>
      <c r="P12" s="39">
        <v>8</v>
      </c>
      <c r="Q12" s="40"/>
      <c r="R12" s="41" t="str">
        <f>IF(R13="","",IF(R13="W","○",IF(R13="L","×",IF(R13&gt;V13,"○","×"))))</f>
        <v>○</v>
      </c>
      <c r="S12" s="20">
        <v>11</v>
      </c>
      <c r="T12" s="21" t="s">
        <v>84</v>
      </c>
      <c r="U12" s="20">
        <v>9</v>
      </c>
      <c r="V12" s="23"/>
      <c r="W12" s="262">
        <f>IF($B12="","",COUNTIF($C12:$V16,"○"))</f>
        <v>3</v>
      </c>
      <c r="X12" s="244">
        <f>IF($B12="","",COUNTIF($C12:$V16,"×"))</f>
        <v>0</v>
      </c>
      <c r="Y12" s="264">
        <f>IF($B12="","",W12*2+X12)</f>
        <v>6</v>
      </c>
      <c r="Z12" s="222">
        <f t="shared" ref="Z12" si="0">IF(ISERROR(RANK(Y12,$Y$7:$Y$26,0))=TRUE,"",RANK(Y12,$Y$7:$Y$26,0))</f>
        <v>1</v>
      </c>
    </row>
    <row r="13" spans="1:30" ht="14.25" customHeight="1" x14ac:dyDescent="0.2">
      <c r="A13" s="232"/>
      <c r="B13" s="235"/>
      <c r="C13" s="250">
        <f>IF(H8="W","L",IF(H8="L","W",IF(H8="","",L8)))</f>
        <v>3</v>
      </c>
      <c r="D13" s="42">
        <f>IF(K8="","",K8)</f>
        <v>13</v>
      </c>
      <c r="E13" s="29" t="s">
        <v>84</v>
      </c>
      <c r="F13" s="43">
        <f>IF(I8="","",I8)</f>
        <v>11</v>
      </c>
      <c r="G13" s="226">
        <f>IF(OR(C13="L",C13="W"),"",H8)</f>
        <v>1</v>
      </c>
      <c r="H13" s="261"/>
      <c r="I13" s="237"/>
      <c r="J13" s="237"/>
      <c r="K13" s="237"/>
      <c r="L13" s="237"/>
      <c r="M13" s="224">
        <f>IF(N12="","",IF(N12&gt;P12,1,0)+IF(N13&gt;P13,1,0)+IF(N14&gt;P14,1,0)+IF(N15&gt;P15,1,0)+IF(N16&gt;P16,1,0))</f>
        <v>3</v>
      </c>
      <c r="N13" s="28">
        <v>11</v>
      </c>
      <c r="O13" s="29" t="s">
        <v>84</v>
      </c>
      <c r="P13" s="28">
        <v>8</v>
      </c>
      <c r="Q13" s="252">
        <f>IF(OR(M13="L",M13="W"),"",IF(N12="","",IF(N12&lt;P12,1,0)+IF(N13&lt;P13,1,0)+IF(N14&lt;P14,1,0)+IF(N15&lt;P15,1,0)+IF(N16&lt;P16,1,0)))</f>
        <v>0</v>
      </c>
      <c r="R13" s="254">
        <f>IF(S12="","",IF(S12&gt;U12,1,0)+IF(S13&gt;U13,1,0)+IF(S14&gt;U14,1,0)+IF(S15&gt;U15,1,0)+IF(S16&gt;U16,1,0))</f>
        <v>3</v>
      </c>
      <c r="S13" s="28">
        <v>8</v>
      </c>
      <c r="T13" s="29" t="s">
        <v>84</v>
      </c>
      <c r="U13" s="28">
        <v>11</v>
      </c>
      <c r="V13" s="228">
        <f>IF(OR(R13="L",R13="W"),"",IF(S12="","",IF(S12&lt;U12,1,0)+IF(S13&lt;U13,1,0)+IF(S14&lt;U14,1,0)+IF(S15&lt;U15,1,0)+IF(S16&lt;U16,1,0)))</f>
        <v>2</v>
      </c>
      <c r="W13" s="263"/>
      <c r="X13" s="245"/>
      <c r="Y13" s="247"/>
      <c r="Z13" s="223"/>
    </row>
    <row r="14" spans="1:30" ht="14.25" customHeight="1" x14ac:dyDescent="0.2">
      <c r="A14" s="232"/>
      <c r="B14" s="235"/>
      <c r="C14" s="250"/>
      <c r="D14" s="42">
        <f>IF(K9="","",K9)</f>
        <v>8</v>
      </c>
      <c r="E14" s="29" t="s">
        <v>84</v>
      </c>
      <c r="F14" s="43">
        <f>IF(I9="","",I9)</f>
        <v>11</v>
      </c>
      <c r="G14" s="226"/>
      <c r="H14" s="261"/>
      <c r="I14" s="237"/>
      <c r="J14" s="237"/>
      <c r="K14" s="237"/>
      <c r="L14" s="237"/>
      <c r="M14" s="224"/>
      <c r="N14" s="28">
        <v>11</v>
      </c>
      <c r="O14" s="29" t="s">
        <v>84</v>
      </c>
      <c r="P14" s="28">
        <v>8</v>
      </c>
      <c r="Q14" s="252"/>
      <c r="R14" s="254"/>
      <c r="S14" s="28">
        <v>11</v>
      </c>
      <c r="T14" s="29" t="s">
        <v>84</v>
      </c>
      <c r="U14" s="28">
        <v>9</v>
      </c>
      <c r="V14" s="228"/>
      <c r="W14" s="263"/>
      <c r="X14" s="245"/>
      <c r="Y14" s="247"/>
      <c r="Z14" s="223"/>
    </row>
    <row r="15" spans="1:30" ht="14.25" customHeight="1" x14ac:dyDescent="0.2">
      <c r="A15" s="232"/>
      <c r="B15" s="249" t="s">
        <v>86</v>
      </c>
      <c r="C15" s="250"/>
      <c r="D15" s="42">
        <f>IF(K10="","",K10)</f>
        <v>11</v>
      </c>
      <c r="E15" s="29" t="s">
        <v>84</v>
      </c>
      <c r="F15" s="43">
        <f>IF(I10="","",I10)</f>
        <v>3</v>
      </c>
      <c r="G15" s="226"/>
      <c r="H15" s="261"/>
      <c r="I15" s="237"/>
      <c r="J15" s="237"/>
      <c r="K15" s="237"/>
      <c r="L15" s="237"/>
      <c r="M15" s="224"/>
      <c r="N15" s="28"/>
      <c r="O15" s="29" t="s">
        <v>84</v>
      </c>
      <c r="P15" s="28"/>
      <c r="Q15" s="252"/>
      <c r="R15" s="254"/>
      <c r="S15" s="28">
        <v>10</v>
      </c>
      <c r="T15" s="29" t="s">
        <v>84</v>
      </c>
      <c r="U15" s="28">
        <v>12</v>
      </c>
      <c r="V15" s="228"/>
      <c r="W15" s="263"/>
      <c r="X15" s="245"/>
      <c r="Y15" s="247"/>
      <c r="Z15" s="223"/>
    </row>
    <row r="16" spans="1:30" ht="14.25" customHeight="1" x14ac:dyDescent="0.2">
      <c r="A16" s="233"/>
      <c r="B16" s="265"/>
      <c r="C16" s="251"/>
      <c r="D16" s="44" t="str">
        <f>IF(K11="","",K11)</f>
        <v/>
      </c>
      <c r="E16" s="31" t="s">
        <v>84</v>
      </c>
      <c r="F16" s="45" t="str">
        <f>IF(I11="","",I11)</f>
        <v/>
      </c>
      <c r="G16" s="227"/>
      <c r="H16" s="261"/>
      <c r="I16" s="237"/>
      <c r="J16" s="237"/>
      <c r="K16" s="237"/>
      <c r="L16" s="237"/>
      <c r="M16" s="225"/>
      <c r="N16" s="30"/>
      <c r="O16" s="31" t="s">
        <v>84</v>
      </c>
      <c r="P16" s="30"/>
      <c r="Q16" s="253"/>
      <c r="R16" s="255"/>
      <c r="S16" s="30">
        <v>11</v>
      </c>
      <c r="T16" s="31" t="s">
        <v>84</v>
      </c>
      <c r="U16" s="30">
        <v>4</v>
      </c>
      <c r="V16" s="256"/>
      <c r="W16" s="263"/>
      <c r="X16" s="245"/>
      <c r="Y16" s="248"/>
      <c r="Z16" s="223"/>
    </row>
    <row r="17" spans="1:26" ht="14.25" customHeight="1" x14ac:dyDescent="0.2">
      <c r="A17" s="257" t="s">
        <v>38</v>
      </c>
      <c r="B17" s="266" t="s">
        <v>207</v>
      </c>
      <c r="C17" s="19" t="str">
        <f>IF(M7="","",IF(M7="○","×","○"))</f>
        <v>○</v>
      </c>
      <c r="D17" s="34">
        <f>IF(P7="","",P7)</f>
        <v>5</v>
      </c>
      <c r="E17" s="35" t="s">
        <v>84</v>
      </c>
      <c r="F17" s="36">
        <f>IF(N7="","",N7)</f>
        <v>11</v>
      </c>
      <c r="G17" s="37"/>
      <c r="H17" s="38" t="str">
        <f>IF(M12="","",IF(M12="○","×","○"))</f>
        <v>×</v>
      </c>
      <c r="I17" s="34">
        <f>IF(P12="","",P12)</f>
        <v>8</v>
      </c>
      <c r="J17" s="35" t="s">
        <v>84</v>
      </c>
      <c r="K17" s="36">
        <f>IF(N12="","",N12)</f>
        <v>11</v>
      </c>
      <c r="L17" s="40"/>
      <c r="M17" s="237" t="str">
        <f>IF(M18="","",IF(M18&gt;Q18,"○","×"))</f>
        <v/>
      </c>
      <c r="N17" s="237"/>
      <c r="O17" s="237"/>
      <c r="P17" s="237"/>
      <c r="Q17" s="238"/>
      <c r="R17" s="19" t="str">
        <f>IF(R18="","",IF(R18="W","○",IF(R18="L","×",IF(R18&gt;V18,"○","×"))))</f>
        <v>×</v>
      </c>
      <c r="S17" s="20">
        <v>11</v>
      </c>
      <c r="T17" s="21" t="s">
        <v>84</v>
      </c>
      <c r="U17" s="20">
        <v>7</v>
      </c>
      <c r="V17" s="23"/>
      <c r="W17" s="262">
        <f>IF($B17="","",COUNTIF($C17:$V21,"○"))</f>
        <v>1</v>
      </c>
      <c r="X17" s="244">
        <f>IF($B17="","",COUNTIF($C17:$V21,"×"))</f>
        <v>2</v>
      </c>
      <c r="Y17" s="264">
        <f>IF($B17="","",W17*2+X17)</f>
        <v>4</v>
      </c>
      <c r="Z17" s="222">
        <f t="shared" ref="Z17" si="1">IF(ISERROR(RANK(Y17,$Y$7:$Y$26,0))=TRUE,"",RANK(Y17,$Y$7:$Y$26,0))</f>
        <v>3</v>
      </c>
    </row>
    <row r="18" spans="1:26" ht="14.25" customHeight="1" x14ac:dyDescent="0.2">
      <c r="A18" s="232"/>
      <c r="B18" s="235"/>
      <c r="C18" s="250">
        <f>IF(M8="W","L",IF(M8="L","W",IF(M8="","",Q8)))</f>
        <v>3</v>
      </c>
      <c r="D18" s="42">
        <f>IF(P8="","",P8)</f>
        <v>11</v>
      </c>
      <c r="E18" s="29" t="s">
        <v>84</v>
      </c>
      <c r="F18" s="43">
        <f>IF(N8="","",N8)</f>
        <v>4</v>
      </c>
      <c r="G18" s="228">
        <f>IF(OR(C18="L",C18="W"),"",M8)</f>
        <v>1</v>
      </c>
      <c r="H18" s="224">
        <f>IF(M13="W","L",IF(M13="L","W",IF(M13="","",Q13)))</f>
        <v>0</v>
      </c>
      <c r="I18" s="42">
        <f>IF(P13="","",P13)</f>
        <v>8</v>
      </c>
      <c r="J18" s="29" t="s">
        <v>84</v>
      </c>
      <c r="K18" s="43">
        <f>IF(N13="","",N13)</f>
        <v>11</v>
      </c>
      <c r="L18" s="252">
        <f>IF(OR(H18="L",H18="W"),"",M13)</f>
        <v>3</v>
      </c>
      <c r="M18" s="237"/>
      <c r="N18" s="237"/>
      <c r="O18" s="237"/>
      <c r="P18" s="237"/>
      <c r="Q18" s="238"/>
      <c r="R18" s="224">
        <f>IF(S17="","",IF(S17&gt;U17,1,0)+IF(S18&gt;U18,1,0)+IF(S19&gt;U19,1,0)+IF(S20&gt;U20,1,0)+IF(S21&gt;U21,1,0))</f>
        <v>1</v>
      </c>
      <c r="S18" s="28">
        <v>8</v>
      </c>
      <c r="T18" s="29" t="s">
        <v>84</v>
      </c>
      <c r="U18" s="28">
        <v>11</v>
      </c>
      <c r="V18" s="228">
        <f>IF(OR(R18="L",R18="W"),"",IF(S17="","",IF(S17&lt;U17,1,0)+IF(S18&lt;U18,1,0)+IF(S19&lt;U19,1,0)+IF(S20&lt;U20,1,0)+IF(S21&lt;U21,1,0)))</f>
        <v>3</v>
      </c>
      <c r="W18" s="263"/>
      <c r="X18" s="245"/>
      <c r="Y18" s="247"/>
      <c r="Z18" s="223"/>
    </row>
    <row r="19" spans="1:26" ht="14.25" customHeight="1" x14ac:dyDescent="0.2">
      <c r="A19" s="232"/>
      <c r="B19" s="235"/>
      <c r="C19" s="250"/>
      <c r="D19" s="42">
        <f>IF(P9="","",P9)</f>
        <v>11</v>
      </c>
      <c r="E19" s="29" t="s">
        <v>84</v>
      </c>
      <c r="F19" s="43">
        <f>IF(N9="","",N9)</f>
        <v>5</v>
      </c>
      <c r="G19" s="228"/>
      <c r="H19" s="224"/>
      <c r="I19" s="42">
        <f>IF(P14="","",P14)</f>
        <v>8</v>
      </c>
      <c r="J19" s="29" t="s">
        <v>84</v>
      </c>
      <c r="K19" s="43">
        <f>IF(N14="","",N14)</f>
        <v>11</v>
      </c>
      <c r="L19" s="252"/>
      <c r="M19" s="237"/>
      <c r="N19" s="237"/>
      <c r="O19" s="237"/>
      <c r="P19" s="237"/>
      <c r="Q19" s="238"/>
      <c r="R19" s="224"/>
      <c r="S19" s="28">
        <v>7</v>
      </c>
      <c r="T19" s="29" t="s">
        <v>84</v>
      </c>
      <c r="U19" s="28">
        <v>11</v>
      </c>
      <c r="V19" s="228"/>
      <c r="W19" s="263"/>
      <c r="X19" s="245"/>
      <c r="Y19" s="247"/>
      <c r="Z19" s="223"/>
    </row>
    <row r="20" spans="1:26" ht="14.25" customHeight="1" x14ac:dyDescent="0.2">
      <c r="A20" s="232"/>
      <c r="B20" s="267" t="s">
        <v>230</v>
      </c>
      <c r="C20" s="250"/>
      <c r="D20" s="42">
        <f>IF(P10="","",P10)</f>
        <v>11</v>
      </c>
      <c r="E20" s="29" t="s">
        <v>84</v>
      </c>
      <c r="F20" s="43">
        <f>IF(N10="","",N10)</f>
        <v>5</v>
      </c>
      <c r="G20" s="228"/>
      <c r="H20" s="224"/>
      <c r="I20" s="42" t="str">
        <f>IF(P15="","",P15)</f>
        <v/>
      </c>
      <c r="J20" s="29" t="s">
        <v>84</v>
      </c>
      <c r="K20" s="43" t="str">
        <f>IF(N15="","",N15)</f>
        <v/>
      </c>
      <c r="L20" s="252"/>
      <c r="M20" s="237"/>
      <c r="N20" s="237"/>
      <c r="O20" s="237"/>
      <c r="P20" s="237"/>
      <c r="Q20" s="238"/>
      <c r="R20" s="224"/>
      <c r="S20" s="28">
        <v>7</v>
      </c>
      <c r="T20" s="29" t="s">
        <v>84</v>
      </c>
      <c r="U20" s="28">
        <v>11</v>
      </c>
      <c r="V20" s="228"/>
      <c r="W20" s="263"/>
      <c r="X20" s="245"/>
      <c r="Y20" s="247"/>
      <c r="Z20" s="223"/>
    </row>
    <row r="21" spans="1:26" ht="14.25" customHeight="1" x14ac:dyDescent="0.2">
      <c r="A21" s="233"/>
      <c r="B21" s="268"/>
      <c r="C21" s="250"/>
      <c r="D21" s="46" t="str">
        <f>IF(P11="","",P11)</f>
        <v/>
      </c>
      <c r="E21" s="33" t="s">
        <v>84</v>
      </c>
      <c r="F21" s="47" t="str">
        <f>IF(N11="","",N11)</f>
        <v/>
      </c>
      <c r="G21" s="228"/>
      <c r="H21" s="225"/>
      <c r="I21" s="44" t="str">
        <f>IF(P16="","",P16)</f>
        <v/>
      </c>
      <c r="J21" s="31" t="s">
        <v>84</v>
      </c>
      <c r="K21" s="45" t="str">
        <f>IF(N16="","",N16)</f>
        <v/>
      </c>
      <c r="L21" s="253"/>
      <c r="M21" s="240"/>
      <c r="N21" s="240"/>
      <c r="O21" s="240"/>
      <c r="P21" s="240"/>
      <c r="Q21" s="241"/>
      <c r="R21" s="225"/>
      <c r="S21" s="30"/>
      <c r="T21" s="31" t="s">
        <v>84</v>
      </c>
      <c r="U21" s="30"/>
      <c r="V21" s="256"/>
      <c r="W21" s="263"/>
      <c r="X21" s="245"/>
      <c r="Y21" s="248"/>
      <c r="Z21" s="223"/>
    </row>
    <row r="22" spans="1:26" ht="14.25" customHeight="1" x14ac:dyDescent="0.2">
      <c r="A22" s="257" t="s">
        <v>27</v>
      </c>
      <c r="B22" s="277" t="s">
        <v>204</v>
      </c>
      <c r="C22" s="48" t="str">
        <f>IF(R7="","",IF(R7="○","×","○"))</f>
        <v>○</v>
      </c>
      <c r="D22" s="34">
        <f>IF(U7="","",U7)</f>
        <v>11</v>
      </c>
      <c r="E22" s="35" t="s">
        <v>84</v>
      </c>
      <c r="F22" s="36">
        <f>IF(S7="","",S7)</f>
        <v>5</v>
      </c>
      <c r="G22" s="40"/>
      <c r="H22" s="41" t="str">
        <f>IF(R12="","",IF(R12="○","×","○"))</f>
        <v>×</v>
      </c>
      <c r="I22" s="49">
        <f>IF(U12="","",U12)</f>
        <v>9</v>
      </c>
      <c r="J22" s="21" t="s">
        <v>84</v>
      </c>
      <c r="K22" s="50">
        <f>IF(S12="","",S12)</f>
        <v>11</v>
      </c>
      <c r="L22" s="51"/>
      <c r="M22" s="41" t="str">
        <f>IF(R17="","",IF(R17="○","×","○"))</f>
        <v>○</v>
      </c>
      <c r="N22" s="34">
        <f>IF(U17="","",U17)</f>
        <v>7</v>
      </c>
      <c r="O22" s="35" t="s">
        <v>84</v>
      </c>
      <c r="P22" s="36">
        <f>IF(S17="","",S17)</f>
        <v>11</v>
      </c>
      <c r="Q22" s="37"/>
      <c r="R22" s="259" t="str">
        <f>IF(R23="","",IF(R23&gt;V23,"○","×"))</f>
        <v/>
      </c>
      <c r="S22" s="260"/>
      <c r="T22" s="260"/>
      <c r="U22" s="260"/>
      <c r="V22" s="260"/>
      <c r="W22" s="262">
        <f>IF($B22="","",COUNTIF($C22:$V26,"○"))</f>
        <v>2</v>
      </c>
      <c r="X22" s="244">
        <f>IF($B22="","",COUNTIF($C22:$V26,"×"))</f>
        <v>1</v>
      </c>
      <c r="Y22" s="248">
        <f>IF($B22="","",W22*2+X22)</f>
        <v>5</v>
      </c>
      <c r="Z22" s="222">
        <f t="shared" ref="Z22" si="2">IF(ISERROR(RANK(Y22,$Y$7:$Y$26,0))=TRUE,"",RANK(Y22,$Y$7:$Y$26,0))</f>
        <v>2</v>
      </c>
    </row>
    <row r="23" spans="1:26" ht="14.25" customHeight="1" x14ac:dyDescent="0.2">
      <c r="A23" s="232"/>
      <c r="B23" s="278"/>
      <c r="C23" s="270">
        <f>IF(R8="W","L",IF(R8="L","W",IF(R8="","",V8)))</f>
        <v>3</v>
      </c>
      <c r="D23" s="42">
        <f>IF(U8="","",U8)</f>
        <v>7</v>
      </c>
      <c r="E23" s="29" t="s">
        <v>84</v>
      </c>
      <c r="F23" s="43">
        <f>IF(S8="","",S8)</f>
        <v>11</v>
      </c>
      <c r="G23" s="252">
        <f>IF(OR(C23="L",C23="W"),"",R8)</f>
        <v>1</v>
      </c>
      <c r="H23" s="254">
        <f>IF(R13="W","L",IF(R13="L","W",IF(R13="","",V13)))</f>
        <v>2</v>
      </c>
      <c r="I23" s="42">
        <f>IF(U13="","",U13)</f>
        <v>11</v>
      </c>
      <c r="J23" s="29" t="s">
        <v>84</v>
      </c>
      <c r="K23" s="43">
        <f>IF(S13="","",S13)</f>
        <v>8</v>
      </c>
      <c r="L23" s="252">
        <f>IF(OR(H23="L",H23="W"),"",R13)</f>
        <v>3</v>
      </c>
      <c r="M23" s="254">
        <f>IF(R18="W","L",IF(R18="L","W",IF(R18="","",V18)))</f>
        <v>3</v>
      </c>
      <c r="N23" s="42">
        <f>IF(U18="","",U18)</f>
        <v>11</v>
      </c>
      <c r="O23" s="29" t="s">
        <v>84</v>
      </c>
      <c r="P23" s="43">
        <f>IF(S18="","",S18)</f>
        <v>8</v>
      </c>
      <c r="Q23" s="226">
        <f>IF(OR(M23="L",M23="W"),"",R18)</f>
        <v>1</v>
      </c>
      <c r="R23" s="261"/>
      <c r="S23" s="237"/>
      <c r="T23" s="237"/>
      <c r="U23" s="237"/>
      <c r="V23" s="237"/>
      <c r="W23" s="263"/>
      <c r="X23" s="245"/>
      <c r="Y23" s="283"/>
      <c r="Z23" s="223"/>
    </row>
    <row r="24" spans="1:26" ht="14.25" customHeight="1" x14ac:dyDescent="0.2">
      <c r="A24" s="232"/>
      <c r="B24" s="278"/>
      <c r="C24" s="270"/>
      <c r="D24" s="42">
        <f>IF(U9="","",U9)</f>
        <v>11</v>
      </c>
      <c r="E24" s="29" t="s">
        <v>84</v>
      </c>
      <c r="F24" s="43">
        <f>IF(S9="","",S9)</f>
        <v>8</v>
      </c>
      <c r="G24" s="252"/>
      <c r="H24" s="254"/>
      <c r="I24" s="42">
        <f>IF(U14="","",U14)</f>
        <v>9</v>
      </c>
      <c r="J24" s="29" t="s">
        <v>84</v>
      </c>
      <c r="K24" s="43">
        <f>IF(S14="","",S14)</f>
        <v>11</v>
      </c>
      <c r="L24" s="252"/>
      <c r="M24" s="254"/>
      <c r="N24" s="42">
        <f>IF(U19="","",U19)</f>
        <v>11</v>
      </c>
      <c r="O24" s="29" t="s">
        <v>84</v>
      </c>
      <c r="P24" s="43">
        <f>IF(S19="","",S19)</f>
        <v>7</v>
      </c>
      <c r="Q24" s="226"/>
      <c r="R24" s="261"/>
      <c r="S24" s="237"/>
      <c r="T24" s="237"/>
      <c r="U24" s="237"/>
      <c r="V24" s="237"/>
      <c r="W24" s="263"/>
      <c r="X24" s="245"/>
      <c r="Y24" s="283"/>
      <c r="Z24" s="223"/>
    </row>
    <row r="25" spans="1:26" ht="14.25" customHeight="1" x14ac:dyDescent="0.2">
      <c r="A25" s="232"/>
      <c r="B25" s="285" t="s">
        <v>231</v>
      </c>
      <c r="C25" s="270"/>
      <c r="D25" s="42">
        <f>IF(U10="","",U10)</f>
        <v>11</v>
      </c>
      <c r="E25" s="29" t="s">
        <v>84</v>
      </c>
      <c r="F25" s="43">
        <f>IF(S10="","",S10)</f>
        <v>7</v>
      </c>
      <c r="G25" s="252"/>
      <c r="H25" s="254"/>
      <c r="I25" s="42">
        <f>IF(U15="","",U15)</f>
        <v>12</v>
      </c>
      <c r="J25" s="29" t="s">
        <v>84</v>
      </c>
      <c r="K25" s="43">
        <f>IF(S15="","",S15)</f>
        <v>10</v>
      </c>
      <c r="L25" s="252"/>
      <c r="M25" s="254"/>
      <c r="N25" s="42">
        <f>IF(U20="","",U20)</f>
        <v>11</v>
      </c>
      <c r="O25" s="29" t="s">
        <v>84</v>
      </c>
      <c r="P25" s="43">
        <f>IF(S20="","",S20)</f>
        <v>7</v>
      </c>
      <c r="Q25" s="226"/>
      <c r="R25" s="261"/>
      <c r="S25" s="237"/>
      <c r="T25" s="237"/>
      <c r="U25" s="237"/>
      <c r="V25" s="237"/>
      <c r="W25" s="263"/>
      <c r="X25" s="245"/>
      <c r="Y25" s="283"/>
      <c r="Z25" s="223"/>
    </row>
    <row r="26" spans="1:26" ht="14.25" customHeight="1" thickBot="1" x14ac:dyDescent="0.25">
      <c r="A26" s="276"/>
      <c r="B26" s="286"/>
      <c r="C26" s="271"/>
      <c r="D26" s="52" t="str">
        <f>IF(U11="","",U11)</f>
        <v/>
      </c>
      <c r="E26" s="53" t="s">
        <v>84</v>
      </c>
      <c r="F26" s="54" t="str">
        <f>IF(S11="","",S11)</f>
        <v/>
      </c>
      <c r="G26" s="272"/>
      <c r="H26" s="273"/>
      <c r="I26" s="55">
        <f>IF(U16="","",U16)</f>
        <v>4</v>
      </c>
      <c r="J26" s="56" t="s">
        <v>84</v>
      </c>
      <c r="K26" s="57">
        <f>IF(S16="","",S16)</f>
        <v>11</v>
      </c>
      <c r="L26" s="274"/>
      <c r="M26" s="273"/>
      <c r="N26" s="55" t="str">
        <f>IF(U21="","",U21)</f>
        <v/>
      </c>
      <c r="O26" s="56" t="s">
        <v>84</v>
      </c>
      <c r="P26" s="57" t="str">
        <f>IF(S21="","",S21)</f>
        <v/>
      </c>
      <c r="Q26" s="275"/>
      <c r="R26" s="279"/>
      <c r="S26" s="280"/>
      <c r="T26" s="280"/>
      <c r="U26" s="280"/>
      <c r="V26" s="280"/>
      <c r="W26" s="281"/>
      <c r="X26" s="282"/>
      <c r="Y26" s="284"/>
      <c r="Z26" s="269"/>
    </row>
    <row r="29" spans="1:26" ht="21" customHeight="1" x14ac:dyDescent="0.2">
      <c r="B29" s="17"/>
      <c r="C29" s="211" t="s">
        <v>79</v>
      </c>
      <c r="D29" s="211"/>
      <c r="E29" s="211"/>
      <c r="F29" s="211"/>
      <c r="G29" s="211"/>
      <c r="H29" s="211"/>
      <c r="I29" s="211"/>
      <c r="J29" s="211"/>
      <c r="K29" s="211"/>
      <c r="L29" s="211"/>
      <c r="N29" s="18"/>
      <c r="O29" s="211" t="s">
        <v>172</v>
      </c>
      <c r="P29" s="211"/>
      <c r="Q29" s="211"/>
      <c r="R29" s="211"/>
      <c r="S29" s="211"/>
      <c r="T29" s="211"/>
      <c r="U29" s="18"/>
      <c r="V29" s="18"/>
      <c r="W29" s="67" t="s">
        <v>174</v>
      </c>
    </row>
    <row r="30" spans="1:26" ht="15.75" customHeight="1" thickBot="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6" ht="14" x14ac:dyDescent="0.2">
      <c r="A31" s="212"/>
      <c r="B31" s="213"/>
      <c r="C31" s="216" t="s">
        <v>50</v>
      </c>
      <c r="D31" s="217"/>
      <c r="E31" s="217"/>
      <c r="F31" s="217"/>
      <c r="G31" s="218"/>
      <c r="H31" s="219" t="s">
        <v>17</v>
      </c>
      <c r="I31" s="217"/>
      <c r="J31" s="217"/>
      <c r="K31" s="217"/>
      <c r="L31" s="218"/>
      <c r="M31" s="219" t="s">
        <v>28</v>
      </c>
      <c r="N31" s="217"/>
      <c r="O31" s="217"/>
      <c r="P31" s="217"/>
      <c r="Q31" s="218"/>
      <c r="R31" s="219" t="s">
        <v>39</v>
      </c>
      <c r="S31" s="217"/>
      <c r="T31" s="217"/>
      <c r="U31" s="217"/>
      <c r="V31" s="217"/>
      <c r="W31" s="220" t="s">
        <v>80</v>
      </c>
      <c r="X31" s="201" t="s">
        <v>81</v>
      </c>
      <c r="Y31" s="201" t="s">
        <v>82</v>
      </c>
      <c r="Z31" s="203" t="s">
        <v>83</v>
      </c>
    </row>
    <row r="32" spans="1:26" ht="29.25" customHeight="1" thickBot="1" x14ac:dyDescent="0.25">
      <c r="A32" s="214"/>
      <c r="B32" s="215"/>
      <c r="C32" s="205" t="str">
        <f>IF(B33="","",B33)</f>
        <v>藤田</v>
      </c>
      <c r="D32" s="206"/>
      <c r="E32" s="206"/>
      <c r="F32" s="206"/>
      <c r="G32" s="206"/>
      <c r="H32" s="207" t="str">
        <f>IF(B38="","",B38)</f>
        <v>武田</v>
      </c>
      <c r="I32" s="206"/>
      <c r="J32" s="206"/>
      <c r="K32" s="206"/>
      <c r="L32" s="206"/>
      <c r="M32" s="206" t="str">
        <f>IF(B43="","",B43)</f>
        <v>大恵</v>
      </c>
      <c r="N32" s="206"/>
      <c r="O32" s="206"/>
      <c r="P32" s="206"/>
      <c r="Q32" s="206"/>
      <c r="R32" s="208" t="str">
        <f>IF(B48="","",B48)</f>
        <v>四方</v>
      </c>
      <c r="S32" s="208"/>
      <c r="T32" s="208"/>
      <c r="U32" s="208"/>
      <c r="V32" s="209"/>
      <c r="W32" s="221"/>
      <c r="X32" s="202"/>
      <c r="Y32" s="202"/>
      <c r="Z32" s="204"/>
    </row>
    <row r="33" spans="1:26" ht="14.25" customHeight="1" x14ac:dyDescent="0.2">
      <c r="A33" s="231" t="s">
        <v>50</v>
      </c>
      <c r="B33" s="234" t="s">
        <v>232</v>
      </c>
      <c r="C33" s="236" t="str">
        <f>IF(C34="","",IF(C34&gt;G34,"○","×"))</f>
        <v/>
      </c>
      <c r="D33" s="237"/>
      <c r="E33" s="237"/>
      <c r="F33" s="237"/>
      <c r="G33" s="238"/>
      <c r="H33" s="19" t="str">
        <f>IF(H34="","",IF(H34="W","○",IF(H34="L","×",IF(H34&gt;L34,"○","×"))))</f>
        <v>×</v>
      </c>
      <c r="I33" s="20">
        <v>2</v>
      </c>
      <c r="J33" s="21" t="s">
        <v>84</v>
      </c>
      <c r="K33" s="20">
        <v>11</v>
      </c>
      <c r="L33" s="22"/>
      <c r="M33" s="19" t="str">
        <f>IF(M34="","",IF(M34="W","○",IF(M34="L","×",IF(M34&gt;Q34,"○","×"))))</f>
        <v>×</v>
      </c>
      <c r="N33" s="20">
        <v>8</v>
      </c>
      <c r="O33" s="21" t="s">
        <v>84</v>
      </c>
      <c r="P33" s="20">
        <v>11</v>
      </c>
      <c r="Q33" s="23"/>
      <c r="R33" s="24" t="str">
        <f>IF(R34="","",IF(R34="W","○",IF(R34="L","×",IF(R34&gt;V34,"○","×"))))</f>
        <v>○</v>
      </c>
      <c r="S33" s="25">
        <v>11</v>
      </c>
      <c r="T33" s="26" t="s">
        <v>84</v>
      </c>
      <c r="U33" s="25">
        <v>9</v>
      </c>
      <c r="V33" s="27"/>
      <c r="W33" s="242">
        <f>IF($B33="","",COUNTIF($C33:$V37,"○"))</f>
        <v>1</v>
      </c>
      <c r="X33" s="244">
        <f>IF($B33="","",COUNTIF($C33:$V37,"×"))</f>
        <v>2</v>
      </c>
      <c r="Y33" s="246">
        <f>IF($B33="","",W33*2+X33)</f>
        <v>4</v>
      </c>
      <c r="Z33" s="287">
        <f>IF(ISERROR(RANK(Y33,$Y$33:$Y$52,0))=TRUE,"",RANK(Y33,$Y$33:$Y$52,0))</f>
        <v>3</v>
      </c>
    </row>
    <row r="34" spans="1:26" ht="14.25" customHeight="1" x14ac:dyDescent="0.2">
      <c r="A34" s="232"/>
      <c r="B34" s="235"/>
      <c r="C34" s="236"/>
      <c r="D34" s="237"/>
      <c r="E34" s="237"/>
      <c r="F34" s="237"/>
      <c r="G34" s="238"/>
      <c r="H34" s="224">
        <f>IF(I33="","",IF(I33&gt;K33,1,0)+IF(I34&gt;K34,1,0)+IF(I35&gt;K35,1,0)+IF(I36&gt;K36,1,0)+IF(I37&gt;K37,1,0))</f>
        <v>0</v>
      </c>
      <c r="I34" s="28">
        <v>8</v>
      </c>
      <c r="J34" s="29" t="s">
        <v>84</v>
      </c>
      <c r="K34" s="28">
        <v>11</v>
      </c>
      <c r="L34" s="226">
        <f>IF(OR(H34="L",H34="W"),"",IF(I33="","",IF(I33&lt;K33,1,0)+IF(I34&lt;K34,1,0)+IF(I35&lt;K35,1,0)+IF(I36&lt;K36,1,0)+IF(I37&lt;K37,1,0)))</f>
        <v>3</v>
      </c>
      <c r="M34" s="224">
        <f>IF(N33="","",IF(N33&gt;P33,1,0)+IF(N34&gt;P34,1,0)+IF(N35&gt;P35,1,0)+IF(N36&gt;P36,1,0)+IF(N37&gt;P37,1,0))</f>
        <v>0</v>
      </c>
      <c r="N34" s="28">
        <v>3</v>
      </c>
      <c r="O34" s="29" t="s">
        <v>84</v>
      </c>
      <c r="P34" s="28">
        <v>11</v>
      </c>
      <c r="Q34" s="228">
        <f>IF(OR(M34="L",M34="W"),"",IF(N33="","",IF(N33&lt;P33,1,0)+IF(N34&lt;P34,1,0)+IF(N35&lt;P35,1,0)+IF(N36&lt;P36,1,0)+IF(N37&lt;P37,1,0)))</f>
        <v>3</v>
      </c>
      <c r="R34" s="224">
        <f>IF(S33="","",IF(S33&gt;U33,1,0)+IF(S34&gt;U34,1,0)+IF(S35&gt;U35,1,0)+IF(S36&gt;U36,1,0)+IF(S37&gt;U37,1,0))</f>
        <v>3</v>
      </c>
      <c r="S34" s="28">
        <v>11</v>
      </c>
      <c r="T34" s="29" t="s">
        <v>84</v>
      </c>
      <c r="U34" s="28">
        <v>13</v>
      </c>
      <c r="V34" s="229">
        <f>IF(OR(R34="L",R34="W"),"",IF(S33="","",IF(S33&lt;U33,1,0)+IF(S34&lt;U34,1,0)+IF(S35&lt;U35,1,0)+IF(S36&lt;U36,1,0)+IF(S37&lt;U37,1,0)))</f>
        <v>2</v>
      </c>
      <c r="W34" s="243"/>
      <c r="X34" s="245"/>
      <c r="Y34" s="247"/>
      <c r="Z34" s="288"/>
    </row>
    <row r="35" spans="1:26" ht="14.25" customHeight="1" x14ac:dyDescent="0.2">
      <c r="A35" s="232"/>
      <c r="B35" s="235"/>
      <c r="C35" s="236"/>
      <c r="D35" s="237"/>
      <c r="E35" s="237"/>
      <c r="F35" s="237"/>
      <c r="G35" s="238"/>
      <c r="H35" s="224"/>
      <c r="I35" s="28">
        <v>3</v>
      </c>
      <c r="J35" s="29" t="s">
        <v>84</v>
      </c>
      <c r="K35" s="28">
        <v>11</v>
      </c>
      <c r="L35" s="226"/>
      <c r="M35" s="224"/>
      <c r="N35" s="28">
        <v>6</v>
      </c>
      <c r="O35" s="29" t="s">
        <v>84</v>
      </c>
      <c r="P35" s="28">
        <v>11</v>
      </c>
      <c r="Q35" s="228"/>
      <c r="R35" s="224"/>
      <c r="S35" s="28">
        <v>11</v>
      </c>
      <c r="T35" s="29" t="s">
        <v>84</v>
      </c>
      <c r="U35" s="28">
        <v>7</v>
      </c>
      <c r="V35" s="229"/>
      <c r="W35" s="243"/>
      <c r="X35" s="245"/>
      <c r="Y35" s="247"/>
      <c r="Z35" s="288"/>
    </row>
    <row r="36" spans="1:26" ht="14.25" customHeight="1" x14ac:dyDescent="0.2">
      <c r="A36" s="232"/>
      <c r="B36" s="249" t="s">
        <v>86</v>
      </c>
      <c r="C36" s="236"/>
      <c r="D36" s="237"/>
      <c r="E36" s="237"/>
      <c r="F36" s="237"/>
      <c r="G36" s="238"/>
      <c r="H36" s="224"/>
      <c r="I36" s="28"/>
      <c r="J36" s="29" t="s">
        <v>84</v>
      </c>
      <c r="K36" s="28"/>
      <c r="L36" s="226"/>
      <c r="M36" s="224"/>
      <c r="N36" s="28"/>
      <c r="O36" s="29" t="s">
        <v>84</v>
      </c>
      <c r="P36" s="28"/>
      <c r="Q36" s="228"/>
      <c r="R36" s="224"/>
      <c r="S36" s="28">
        <v>8</v>
      </c>
      <c r="T36" s="29" t="s">
        <v>84</v>
      </c>
      <c r="U36" s="28">
        <v>11</v>
      </c>
      <c r="V36" s="229"/>
      <c r="W36" s="243"/>
      <c r="X36" s="245"/>
      <c r="Y36" s="247"/>
      <c r="Z36" s="288"/>
    </row>
    <row r="37" spans="1:26" ht="14.25" customHeight="1" x14ac:dyDescent="0.2">
      <c r="A37" s="233"/>
      <c r="B37" s="249"/>
      <c r="C37" s="239"/>
      <c r="D37" s="240"/>
      <c r="E37" s="240"/>
      <c r="F37" s="240"/>
      <c r="G37" s="241"/>
      <c r="H37" s="225"/>
      <c r="I37" s="30"/>
      <c r="J37" s="31" t="s">
        <v>84</v>
      </c>
      <c r="K37" s="30"/>
      <c r="L37" s="227"/>
      <c r="M37" s="224"/>
      <c r="N37" s="32"/>
      <c r="O37" s="33" t="s">
        <v>84</v>
      </c>
      <c r="P37" s="32"/>
      <c r="Q37" s="228"/>
      <c r="R37" s="225"/>
      <c r="S37" s="30">
        <v>13</v>
      </c>
      <c r="T37" s="31" t="s">
        <v>84</v>
      </c>
      <c r="U37" s="30">
        <v>11</v>
      </c>
      <c r="V37" s="230"/>
      <c r="W37" s="243"/>
      <c r="X37" s="245"/>
      <c r="Y37" s="248"/>
      <c r="Z37" s="222"/>
    </row>
    <row r="38" spans="1:26" ht="14.25" customHeight="1" x14ac:dyDescent="0.2">
      <c r="A38" s="257" t="s">
        <v>17</v>
      </c>
      <c r="B38" s="258" t="s">
        <v>210</v>
      </c>
      <c r="C38" s="19" t="str">
        <f>IF(H33="","",IF(H33="○","×","○"))</f>
        <v>○</v>
      </c>
      <c r="D38" s="34">
        <f>IF(K33="","",K33)</f>
        <v>11</v>
      </c>
      <c r="E38" s="35" t="s">
        <v>84</v>
      </c>
      <c r="F38" s="36">
        <f>IF(I33="","",I33)</f>
        <v>2</v>
      </c>
      <c r="G38" s="37"/>
      <c r="H38" s="259" t="str">
        <f>IF(H39="","",IF(H39&gt;L39,"○","×"))</f>
        <v/>
      </c>
      <c r="I38" s="260"/>
      <c r="J38" s="260"/>
      <c r="K38" s="260"/>
      <c r="L38" s="260"/>
      <c r="M38" s="38" t="str">
        <f>IF(M39="","",IF(M39="W","○",IF(M39="L","×",IF(M39&gt;Q39,"○","×"))))</f>
        <v>○</v>
      </c>
      <c r="N38" s="39">
        <v>9</v>
      </c>
      <c r="O38" s="35" t="s">
        <v>84</v>
      </c>
      <c r="P38" s="39">
        <v>11</v>
      </c>
      <c r="Q38" s="40"/>
      <c r="R38" s="41" t="str">
        <f>IF(R39="","",IF(R39="W","○",IF(R39="L","×",IF(R39&gt;V39,"○","×"))))</f>
        <v>○</v>
      </c>
      <c r="S38" s="20">
        <v>7</v>
      </c>
      <c r="T38" s="21" t="s">
        <v>84</v>
      </c>
      <c r="U38" s="20">
        <v>11</v>
      </c>
      <c r="V38" s="23"/>
      <c r="W38" s="262">
        <f>IF($B38="","",COUNTIF($C38:$V42,"○"))</f>
        <v>3</v>
      </c>
      <c r="X38" s="244">
        <f>IF($B38="","",COUNTIF($C38:$V42,"×"))</f>
        <v>0</v>
      </c>
      <c r="Y38" s="264">
        <f>IF($B38="","",W38*2+X38)</f>
        <v>6</v>
      </c>
      <c r="Z38" s="222">
        <f>IF(ISERROR(RANK(Y38,$Y$33:$Y$52,0))=TRUE,"",RANK(Y38,$Y$33:$Y$52,0))</f>
        <v>1</v>
      </c>
    </row>
    <row r="39" spans="1:26" ht="14.25" customHeight="1" x14ac:dyDescent="0.2">
      <c r="A39" s="232"/>
      <c r="B39" s="235"/>
      <c r="C39" s="250">
        <f>IF(H34="W","L",IF(H34="L","W",IF(H34="","",L34)))</f>
        <v>3</v>
      </c>
      <c r="D39" s="42">
        <f>IF(K34="","",K34)</f>
        <v>11</v>
      </c>
      <c r="E39" s="29" t="s">
        <v>84</v>
      </c>
      <c r="F39" s="43">
        <f>IF(I34="","",I34)</f>
        <v>8</v>
      </c>
      <c r="G39" s="226">
        <f>IF(OR(C39="L",C39="W"),"",H34)</f>
        <v>0</v>
      </c>
      <c r="H39" s="261"/>
      <c r="I39" s="237"/>
      <c r="J39" s="237"/>
      <c r="K39" s="237"/>
      <c r="L39" s="237"/>
      <c r="M39" s="224">
        <f>IF(N38="","",IF(N38&gt;P38,1,0)+IF(N39&gt;P39,1,0)+IF(N40&gt;P40,1,0)+IF(N41&gt;P41,1,0)+IF(N42&gt;P42,1,0))</f>
        <v>3</v>
      </c>
      <c r="N39" s="28">
        <v>12</v>
      </c>
      <c r="O39" s="29" t="s">
        <v>84</v>
      </c>
      <c r="P39" s="28">
        <v>10</v>
      </c>
      <c r="Q39" s="252">
        <f>IF(OR(M39="L",M39="W"),"",IF(N38="","",IF(N38&lt;P38,1,0)+IF(N39&lt;P39,1,0)+IF(N40&lt;P40,1,0)+IF(N41&lt;P41,1,0)+IF(N42&lt;P42,1,0)))</f>
        <v>1</v>
      </c>
      <c r="R39" s="254">
        <f>IF(S38="","",IF(S38&gt;U38,1,0)+IF(S39&gt;U39,1,0)+IF(S40&gt;U40,1,0)+IF(S41&gt;U41,1,0)+IF(S42&gt;U42,1,0))</f>
        <v>3</v>
      </c>
      <c r="S39" s="28">
        <v>11</v>
      </c>
      <c r="T39" s="29" t="s">
        <v>84</v>
      </c>
      <c r="U39" s="28">
        <v>5</v>
      </c>
      <c r="V39" s="228">
        <f>IF(OR(R39="L",R39="W"),"",IF(S38="","",IF(S38&lt;U38,1,0)+IF(S39&lt;U39,1,0)+IF(S40&lt;U40,1,0)+IF(S41&lt;U41,1,0)+IF(S42&lt;U42,1,0)))</f>
        <v>1</v>
      </c>
      <c r="W39" s="263"/>
      <c r="X39" s="245"/>
      <c r="Y39" s="247"/>
      <c r="Z39" s="223"/>
    </row>
    <row r="40" spans="1:26" ht="14.25" customHeight="1" x14ac:dyDescent="0.2">
      <c r="A40" s="232"/>
      <c r="B40" s="235"/>
      <c r="C40" s="250"/>
      <c r="D40" s="42">
        <f>IF(K35="","",K35)</f>
        <v>11</v>
      </c>
      <c r="E40" s="29" t="s">
        <v>84</v>
      </c>
      <c r="F40" s="43">
        <f>IF(I35="","",I35)</f>
        <v>3</v>
      </c>
      <c r="G40" s="226"/>
      <c r="H40" s="261"/>
      <c r="I40" s="237"/>
      <c r="J40" s="237"/>
      <c r="K40" s="237"/>
      <c r="L40" s="237"/>
      <c r="M40" s="224"/>
      <c r="N40" s="28">
        <v>11</v>
      </c>
      <c r="O40" s="29" t="s">
        <v>84</v>
      </c>
      <c r="P40" s="28">
        <v>7</v>
      </c>
      <c r="Q40" s="252"/>
      <c r="R40" s="254"/>
      <c r="S40" s="28">
        <v>11</v>
      </c>
      <c r="T40" s="29" t="s">
        <v>84</v>
      </c>
      <c r="U40" s="28">
        <v>6</v>
      </c>
      <c r="V40" s="228"/>
      <c r="W40" s="263"/>
      <c r="X40" s="245"/>
      <c r="Y40" s="247"/>
      <c r="Z40" s="223"/>
    </row>
    <row r="41" spans="1:26" ht="14.25" customHeight="1" x14ac:dyDescent="0.2">
      <c r="A41" s="232"/>
      <c r="B41" s="249" t="s">
        <v>86</v>
      </c>
      <c r="C41" s="250"/>
      <c r="D41" s="42" t="str">
        <f>IF(K36="","",K36)</f>
        <v/>
      </c>
      <c r="E41" s="29" t="s">
        <v>84</v>
      </c>
      <c r="F41" s="43" t="str">
        <f>IF(I36="","",I36)</f>
        <v/>
      </c>
      <c r="G41" s="226"/>
      <c r="H41" s="261"/>
      <c r="I41" s="237"/>
      <c r="J41" s="237"/>
      <c r="K41" s="237"/>
      <c r="L41" s="237"/>
      <c r="M41" s="224"/>
      <c r="N41" s="28">
        <v>11</v>
      </c>
      <c r="O41" s="29" t="s">
        <v>84</v>
      </c>
      <c r="P41" s="28">
        <v>6</v>
      </c>
      <c r="Q41" s="252"/>
      <c r="R41" s="254"/>
      <c r="S41" s="28">
        <v>11</v>
      </c>
      <c r="T41" s="29" t="s">
        <v>84</v>
      </c>
      <c r="U41" s="28">
        <v>3</v>
      </c>
      <c r="V41" s="228"/>
      <c r="W41" s="263"/>
      <c r="X41" s="245"/>
      <c r="Y41" s="247"/>
      <c r="Z41" s="223"/>
    </row>
    <row r="42" spans="1:26" ht="14.25" customHeight="1" x14ac:dyDescent="0.2">
      <c r="A42" s="233"/>
      <c r="B42" s="265"/>
      <c r="C42" s="251"/>
      <c r="D42" s="44" t="str">
        <f>IF(K37="","",K37)</f>
        <v/>
      </c>
      <c r="E42" s="31" t="s">
        <v>84</v>
      </c>
      <c r="F42" s="45" t="str">
        <f>IF(I37="","",I37)</f>
        <v/>
      </c>
      <c r="G42" s="227"/>
      <c r="H42" s="261"/>
      <c r="I42" s="237"/>
      <c r="J42" s="237"/>
      <c r="K42" s="237"/>
      <c r="L42" s="237"/>
      <c r="M42" s="225"/>
      <c r="N42" s="30"/>
      <c r="O42" s="31" t="s">
        <v>84</v>
      </c>
      <c r="P42" s="30"/>
      <c r="Q42" s="253"/>
      <c r="R42" s="255"/>
      <c r="S42" s="30"/>
      <c r="T42" s="31" t="s">
        <v>84</v>
      </c>
      <c r="U42" s="30"/>
      <c r="V42" s="256"/>
      <c r="W42" s="263"/>
      <c r="X42" s="245"/>
      <c r="Y42" s="248"/>
      <c r="Z42" s="223"/>
    </row>
    <row r="43" spans="1:26" ht="14.25" customHeight="1" x14ac:dyDescent="0.2">
      <c r="A43" s="257" t="s">
        <v>28</v>
      </c>
      <c r="B43" s="266" t="s">
        <v>209</v>
      </c>
      <c r="C43" s="19" t="str">
        <f>IF(M33="","",IF(M33="○","×","○"))</f>
        <v>○</v>
      </c>
      <c r="D43" s="34">
        <f>IF(P33="","",P33)</f>
        <v>11</v>
      </c>
      <c r="E43" s="35" t="s">
        <v>84</v>
      </c>
      <c r="F43" s="36">
        <f>IF(N33="","",N33)</f>
        <v>8</v>
      </c>
      <c r="G43" s="37"/>
      <c r="H43" s="38" t="str">
        <f>IF(M38="","",IF(M38="○","×","○"))</f>
        <v>×</v>
      </c>
      <c r="I43" s="34">
        <f>IF(P38="","",P38)</f>
        <v>11</v>
      </c>
      <c r="J43" s="35" t="s">
        <v>84</v>
      </c>
      <c r="K43" s="36">
        <f>IF(N38="","",N38)</f>
        <v>9</v>
      </c>
      <c r="L43" s="40"/>
      <c r="M43" s="237" t="str">
        <f>IF(M44="","",IF(M44&gt;Q44,"○","×"))</f>
        <v/>
      </c>
      <c r="N43" s="237"/>
      <c r="O43" s="237"/>
      <c r="P43" s="237"/>
      <c r="Q43" s="238"/>
      <c r="R43" s="19" t="str">
        <f>IF(R44="","",IF(R44="W","○",IF(R44="L","×",IF(R44&gt;V44,"○","×"))))</f>
        <v>○</v>
      </c>
      <c r="S43" s="20">
        <v>11</v>
      </c>
      <c r="T43" s="21" t="s">
        <v>84</v>
      </c>
      <c r="U43" s="20">
        <v>5</v>
      </c>
      <c r="V43" s="23"/>
      <c r="W43" s="262">
        <f>IF($B43="","",COUNTIF($C43:$V47,"○"))</f>
        <v>2</v>
      </c>
      <c r="X43" s="244">
        <f>IF($B43="","",COUNTIF($C43:$V47,"×"))</f>
        <v>1</v>
      </c>
      <c r="Y43" s="264">
        <f>IF($B43="","",W43*2+X43)</f>
        <v>5</v>
      </c>
      <c r="Z43" s="222">
        <f>IF(ISERROR(RANK(Y43,$Y$33:$Y$52,0))=TRUE,"",RANK(Y43,$Y$33:$Y$52,0))</f>
        <v>2</v>
      </c>
    </row>
    <row r="44" spans="1:26" ht="14.25" customHeight="1" x14ac:dyDescent="0.2">
      <c r="A44" s="232"/>
      <c r="B44" s="235"/>
      <c r="C44" s="250">
        <f>IF(M34="W","L",IF(M34="L","W",IF(M34="","",Q34)))</f>
        <v>3</v>
      </c>
      <c r="D44" s="42">
        <f>IF(P34="","",P34)</f>
        <v>11</v>
      </c>
      <c r="E44" s="29" t="s">
        <v>84</v>
      </c>
      <c r="F44" s="43">
        <f>IF(N34="","",N34)</f>
        <v>3</v>
      </c>
      <c r="G44" s="228">
        <f>IF(OR(C44="L",C44="W"),"",M34)</f>
        <v>0</v>
      </c>
      <c r="H44" s="224">
        <f>IF(M39="W","L",IF(M39="L","W",IF(M39="","",Q39)))</f>
        <v>1</v>
      </c>
      <c r="I44" s="42">
        <f>IF(P39="","",P39)</f>
        <v>10</v>
      </c>
      <c r="J44" s="29" t="s">
        <v>84</v>
      </c>
      <c r="K44" s="43">
        <f>IF(N39="","",N39)</f>
        <v>12</v>
      </c>
      <c r="L44" s="252">
        <f>IF(OR(H44="L",H44="W"),"",M39)</f>
        <v>3</v>
      </c>
      <c r="M44" s="237"/>
      <c r="N44" s="237"/>
      <c r="O44" s="237"/>
      <c r="P44" s="237"/>
      <c r="Q44" s="238"/>
      <c r="R44" s="224">
        <f>IF(S43="","",IF(S43&gt;U43,1,0)+IF(S44&gt;U44,1,0)+IF(S45&gt;U45,1,0)+IF(S46&gt;U46,1,0)+IF(S47&gt;U47,1,0))</f>
        <v>3</v>
      </c>
      <c r="S44" s="28">
        <v>11</v>
      </c>
      <c r="T44" s="29" t="s">
        <v>84</v>
      </c>
      <c r="U44" s="28">
        <v>9</v>
      </c>
      <c r="V44" s="228">
        <f>IF(OR(R44="L",R44="W"),"",IF(S43="","",IF(S43&lt;U43,1,0)+IF(S44&lt;U44,1,0)+IF(S45&lt;U45,1,0)+IF(S46&lt;U46,1,0)+IF(S47&lt;U47,1,0)))</f>
        <v>0</v>
      </c>
      <c r="W44" s="263"/>
      <c r="X44" s="245"/>
      <c r="Y44" s="247"/>
      <c r="Z44" s="223"/>
    </row>
    <row r="45" spans="1:26" ht="14.25" customHeight="1" x14ac:dyDescent="0.2">
      <c r="A45" s="232"/>
      <c r="B45" s="235"/>
      <c r="C45" s="250"/>
      <c r="D45" s="42">
        <f>IF(P35="","",P35)</f>
        <v>11</v>
      </c>
      <c r="E45" s="29" t="s">
        <v>84</v>
      </c>
      <c r="F45" s="43">
        <f>IF(N35="","",N35)</f>
        <v>6</v>
      </c>
      <c r="G45" s="228"/>
      <c r="H45" s="224"/>
      <c r="I45" s="42">
        <f>IF(P40="","",P40)</f>
        <v>7</v>
      </c>
      <c r="J45" s="29" t="s">
        <v>84</v>
      </c>
      <c r="K45" s="43">
        <f>IF(N40="","",N40)</f>
        <v>11</v>
      </c>
      <c r="L45" s="252"/>
      <c r="M45" s="237"/>
      <c r="N45" s="237"/>
      <c r="O45" s="237"/>
      <c r="P45" s="237"/>
      <c r="Q45" s="238"/>
      <c r="R45" s="224"/>
      <c r="S45" s="28">
        <v>11</v>
      </c>
      <c r="T45" s="29" t="s">
        <v>84</v>
      </c>
      <c r="U45" s="28">
        <v>9</v>
      </c>
      <c r="V45" s="228"/>
      <c r="W45" s="263"/>
      <c r="X45" s="245"/>
      <c r="Y45" s="247"/>
      <c r="Z45" s="223"/>
    </row>
    <row r="46" spans="1:26" ht="14.25" customHeight="1" x14ac:dyDescent="0.2">
      <c r="A46" s="232"/>
      <c r="B46" s="249" t="s">
        <v>86</v>
      </c>
      <c r="C46" s="250"/>
      <c r="D46" s="42" t="str">
        <f>IF(P36="","",P36)</f>
        <v/>
      </c>
      <c r="E46" s="29" t="s">
        <v>84</v>
      </c>
      <c r="F46" s="43" t="str">
        <f>IF(N36="","",N36)</f>
        <v/>
      </c>
      <c r="G46" s="228"/>
      <c r="H46" s="224"/>
      <c r="I46" s="42">
        <f>IF(P41="","",P41)</f>
        <v>6</v>
      </c>
      <c r="J46" s="29" t="s">
        <v>84</v>
      </c>
      <c r="K46" s="43">
        <f>IF(N41="","",N41)</f>
        <v>11</v>
      </c>
      <c r="L46" s="252"/>
      <c r="M46" s="237"/>
      <c r="N46" s="237"/>
      <c r="O46" s="237"/>
      <c r="P46" s="237"/>
      <c r="Q46" s="238"/>
      <c r="R46" s="224"/>
      <c r="S46" s="28"/>
      <c r="T46" s="29" t="s">
        <v>84</v>
      </c>
      <c r="U46" s="28"/>
      <c r="V46" s="228"/>
      <c r="W46" s="263"/>
      <c r="X46" s="245"/>
      <c r="Y46" s="247"/>
      <c r="Z46" s="223"/>
    </row>
    <row r="47" spans="1:26" ht="14.25" customHeight="1" x14ac:dyDescent="0.2">
      <c r="A47" s="233"/>
      <c r="B47" s="249"/>
      <c r="C47" s="250"/>
      <c r="D47" s="46" t="str">
        <f>IF(P37="","",P37)</f>
        <v/>
      </c>
      <c r="E47" s="33" t="s">
        <v>84</v>
      </c>
      <c r="F47" s="47" t="str">
        <f>IF(N37="","",N37)</f>
        <v/>
      </c>
      <c r="G47" s="228"/>
      <c r="H47" s="225"/>
      <c r="I47" s="44" t="str">
        <f>IF(P42="","",P42)</f>
        <v/>
      </c>
      <c r="J47" s="31" t="s">
        <v>84</v>
      </c>
      <c r="K47" s="45" t="str">
        <f>IF(N42="","",N42)</f>
        <v/>
      </c>
      <c r="L47" s="253"/>
      <c r="M47" s="240"/>
      <c r="N47" s="240"/>
      <c r="O47" s="240"/>
      <c r="P47" s="240"/>
      <c r="Q47" s="241"/>
      <c r="R47" s="225"/>
      <c r="S47" s="30"/>
      <c r="T47" s="31" t="s">
        <v>84</v>
      </c>
      <c r="U47" s="30"/>
      <c r="V47" s="256"/>
      <c r="W47" s="263"/>
      <c r="X47" s="245"/>
      <c r="Y47" s="248"/>
      <c r="Z47" s="223"/>
    </row>
    <row r="48" spans="1:26" ht="14.25" customHeight="1" x14ac:dyDescent="0.2">
      <c r="A48" s="257" t="s">
        <v>39</v>
      </c>
      <c r="B48" s="277" t="s">
        <v>233</v>
      </c>
      <c r="C48" s="48" t="str">
        <f>IF(R33="","",IF(R33="○","×","○"))</f>
        <v>×</v>
      </c>
      <c r="D48" s="34">
        <f>IF(U33="","",U33)</f>
        <v>9</v>
      </c>
      <c r="E48" s="35" t="s">
        <v>84</v>
      </c>
      <c r="F48" s="36">
        <f>IF(S33="","",S33)</f>
        <v>11</v>
      </c>
      <c r="G48" s="40"/>
      <c r="H48" s="41" t="str">
        <f>IF(R38="","",IF(R38="○","×","○"))</f>
        <v>×</v>
      </c>
      <c r="I48" s="49">
        <f>IF(U38="","",U38)</f>
        <v>11</v>
      </c>
      <c r="J48" s="21" t="s">
        <v>84</v>
      </c>
      <c r="K48" s="50">
        <f>IF(S38="","",S38)</f>
        <v>7</v>
      </c>
      <c r="L48" s="51"/>
      <c r="M48" s="41" t="str">
        <f>IF(R43="","",IF(R43="○","×","○"))</f>
        <v>×</v>
      </c>
      <c r="N48" s="34">
        <f>IF(U43="","",U43)</f>
        <v>5</v>
      </c>
      <c r="O48" s="35" t="s">
        <v>84</v>
      </c>
      <c r="P48" s="36">
        <f>IF(S43="","",S43)</f>
        <v>11</v>
      </c>
      <c r="Q48" s="37"/>
      <c r="R48" s="259" t="str">
        <f>IF(R49="","",IF(R49&gt;V49,"○","×"))</f>
        <v/>
      </c>
      <c r="S48" s="260"/>
      <c r="T48" s="260"/>
      <c r="U48" s="260"/>
      <c r="V48" s="260"/>
      <c r="W48" s="262">
        <f>IF($B48="","",COUNTIF($C48:$V52,"○"))</f>
        <v>0</v>
      </c>
      <c r="X48" s="244">
        <f>IF($B48="","",COUNTIF($C48:$V52,"×"))</f>
        <v>3</v>
      </c>
      <c r="Y48" s="248">
        <f>IF($B48="","",W48*2+X48)</f>
        <v>3</v>
      </c>
      <c r="Z48" s="222">
        <f>IF(ISERROR(RANK(Y48,$Y$33:$Y$52,0))=TRUE,"",RANK(Y48,$Y$33:$Y$52,0))</f>
        <v>4</v>
      </c>
    </row>
    <row r="49" spans="1:26" ht="14.25" customHeight="1" x14ac:dyDescent="0.2">
      <c r="A49" s="232"/>
      <c r="B49" s="278"/>
      <c r="C49" s="270">
        <f>IF(R34="W","L",IF(R34="L","W",IF(R34="","",V34)))</f>
        <v>2</v>
      </c>
      <c r="D49" s="42">
        <f>IF(U34="","",U34)</f>
        <v>13</v>
      </c>
      <c r="E49" s="29" t="s">
        <v>84</v>
      </c>
      <c r="F49" s="43">
        <f>IF(S34="","",S34)</f>
        <v>11</v>
      </c>
      <c r="G49" s="252">
        <f>IF(OR(C49="L",C49="W"),"",R34)</f>
        <v>3</v>
      </c>
      <c r="H49" s="254">
        <f>IF(R39="W","L",IF(R39="L","W",IF(R39="","",V39)))</f>
        <v>1</v>
      </c>
      <c r="I49" s="42">
        <f>IF(U39="","",U39)</f>
        <v>5</v>
      </c>
      <c r="J49" s="29" t="s">
        <v>84</v>
      </c>
      <c r="K49" s="43">
        <f>IF(S39="","",S39)</f>
        <v>11</v>
      </c>
      <c r="L49" s="252">
        <f>IF(OR(H49="L",H49="W"),"",R39)</f>
        <v>3</v>
      </c>
      <c r="M49" s="254">
        <f>IF(R44="W","L",IF(R44="L","W",IF(R44="","",V44)))</f>
        <v>0</v>
      </c>
      <c r="N49" s="42">
        <f>IF(U44="","",U44)</f>
        <v>9</v>
      </c>
      <c r="O49" s="29" t="s">
        <v>84</v>
      </c>
      <c r="P49" s="43">
        <f>IF(S44="","",S44)</f>
        <v>11</v>
      </c>
      <c r="Q49" s="226">
        <f>IF(OR(M49="L",M49="W"),"",R44)</f>
        <v>3</v>
      </c>
      <c r="R49" s="261"/>
      <c r="S49" s="237"/>
      <c r="T49" s="237"/>
      <c r="U49" s="237"/>
      <c r="V49" s="237"/>
      <c r="W49" s="263"/>
      <c r="X49" s="245"/>
      <c r="Y49" s="283"/>
      <c r="Z49" s="223"/>
    </row>
    <row r="50" spans="1:26" ht="14.25" customHeight="1" x14ac:dyDescent="0.2">
      <c r="A50" s="232"/>
      <c r="B50" s="278"/>
      <c r="C50" s="270"/>
      <c r="D50" s="42">
        <f>IF(U35="","",U35)</f>
        <v>7</v>
      </c>
      <c r="E50" s="29" t="s">
        <v>84</v>
      </c>
      <c r="F50" s="43">
        <f>IF(S35="","",S35)</f>
        <v>11</v>
      </c>
      <c r="G50" s="252"/>
      <c r="H50" s="254"/>
      <c r="I50" s="42">
        <f>IF(U40="","",U40)</f>
        <v>6</v>
      </c>
      <c r="J50" s="29" t="s">
        <v>84</v>
      </c>
      <c r="K50" s="43">
        <f>IF(S40="","",S40)</f>
        <v>11</v>
      </c>
      <c r="L50" s="252"/>
      <c r="M50" s="254"/>
      <c r="N50" s="42">
        <f>IF(U45="","",U45)</f>
        <v>9</v>
      </c>
      <c r="O50" s="29" t="s">
        <v>84</v>
      </c>
      <c r="P50" s="43">
        <f>IF(S45="","",S45)</f>
        <v>11</v>
      </c>
      <c r="Q50" s="226"/>
      <c r="R50" s="261"/>
      <c r="S50" s="237"/>
      <c r="T50" s="237"/>
      <c r="U50" s="237"/>
      <c r="V50" s="237"/>
      <c r="W50" s="263"/>
      <c r="X50" s="245"/>
      <c r="Y50" s="283"/>
      <c r="Z50" s="223"/>
    </row>
    <row r="51" spans="1:26" ht="14.25" customHeight="1" x14ac:dyDescent="0.2">
      <c r="A51" s="232"/>
      <c r="B51" s="289" t="s">
        <v>86</v>
      </c>
      <c r="C51" s="270"/>
      <c r="D51" s="42">
        <f>IF(U36="","",U36)</f>
        <v>11</v>
      </c>
      <c r="E51" s="29" t="s">
        <v>84</v>
      </c>
      <c r="F51" s="43">
        <f>IF(S36="","",S36)</f>
        <v>8</v>
      </c>
      <c r="G51" s="252"/>
      <c r="H51" s="254"/>
      <c r="I51" s="42">
        <f>IF(U41="","",U41)</f>
        <v>3</v>
      </c>
      <c r="J51" s="29" t="s">
        <v>84</v>
      </c>
      <c r="K51" s="43">
        <f>IF(S41="","",S41)</f>
        <v>11</v>
      </c>
      <c r="L51" s="252"/>
      <c r="M51" s="254"/>
      <c r="N51" s="42" t="str">
        <f>IF(U46="","",U46)</f>
        <v/>
      </c>
      <c r="O51" s="29" t="s">
        <v>84</v>
      </c>
      <c r="P51" s="43" t="str">
        <f>IF(S46="","",S46)</f>
        <v/>
      </c>
      <c r="Q51" s="226"/>
      <c r="R51" s="261"/>
      <c r="S51" s="237"/>
      <c r="T51" s="237"/>
      <c r="U51" s="237"/>
      <c r="V51" s="237"/>
      <c r="W51" s="263"/>
      <c r="X51" s="245"/>
      <c r="Y51" s="283"/>
      <c r="Z51" s="223"/>
    </row>
    <row r="52" spans="1:26" ht="14.25" customHeight="1" thickBot="1" x14ac:dyDescent="0.25">
      <c r="A52" s="276"/>
      <c r="B52" s="290"/>
      <c r="C52" s="271"/>
      <c r="D52" s="52">
        <f>IF(U37="","",U37)</f>
        <v>11</v>
      </c>
      <c r="E52" s="53" t="s">
        <v>84</v>
      </c>
      <c r="F52" s="54">
        <f>IF(S37="","",S37)</f>
        <v>13</v>
      </c>
      <c r="G52" s="272"/>
      <c r="H52" s="273"/>
      <c r="I52" s="55" t="str">
        <f>IF(U42="","",U42)</f>
        <v/>
      </c>
      <c r="J52" s="56" t="s">
        <v>84</v>
      </c>
      <c r="K52" s="57" t="str">
        <f>IF(S42="","",S42)</f>
        <v/>
      </c>
      <c r="L52" s="274"/>
      <c r="M52" s="273"/>
      <c r="N52" s="55" t="str">
        <f>IF(U47="","",U47)</f>
        <v/>
      </c>
      <c r="O52" s="56" t="s">
        <v>84</v>
      </c>
      <c r="P52" s="57" t="str">
        <f>IF(S47="","",S47)</f>
        <v/>
      </c>
      <c r="Q52" s="275"/>
      <c r="R52" s="279"/>
      <c r="S52" s="280"/>
      <c r="T52" s="280"/>
      <c r="U52" s="280"/>
      <c r="V52" s="280"/>
      <c r="W52" s="281"/>
      <c r="X52" s="282"/>
      <c r="Y52" s="284"/>
      <c r="Z52" s="269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T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41" priority="4" stopIfTrue="1" operator="equal">
      <formula>"×"</formula>
    </cfRule>
  </conditionalFormatting>
  <conditionalFormatting sqref="C33 H38 M43 R48">
    <cfRule type="cellIs" dxfId="40" priority="1" stopIfTrue="1" operator="equal">
      <formula>"×"</formula>
    </cfRule>
  </conditionalFormatting>
  <conditionalFormatting sqref="H7 M7 R7 C12 M12 R12 C17 H17 R17 C22 H22 M22">
    <cfRule type="cellIs" dxfId="39" priority="5" stopIfTrue="1" operator="equal">
      <formula>"×"</formula>
    </cfRule>
    <cfRule type="cellIs" dxfId="38" priority="6" stopIfTrue="1" operator="equal">
      <formula>"○"</formula>
    </cfRule>
  </conditionalFormatting>
  <conditionalFormatting sqref="H33 M33 R33 C38 M38 R38 C43 H43 R43 C48 H48 M48">
    <cfRule type="cellIs" dxfId="37" priority="2" stopIfTrue="1" operator="equal">
      <formula>"×"</formula>
    </cfRule>
    <cfRule type="cellIs" dxfId="36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8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9A3F-9FE5-480A-99A9-B444145B88D3}">
  <sheetPr>
    <pageSetUpPr fitToPage="1"/>
  </sheetPr>
  <dimension ref="A1:Z52"/>
  <sheetViews>
    <sheetView workbookViewId="0">
      <selection sqref="A1:Z1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90625" style="16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26" ht="45" customHeight="1" x14ac:dyDescent="0.2">
      <c r="A1" s="210" t="s">
        <v>171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 spans="1:26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6" ht="21" customHeight="1" x14ac:dyDescent="0.2">
      <c r="B3" s="17"/>
      <c r="C3" s="211" t="s">
        <v>85</v>
      </c>
      <c r="D3" s="211"/>
      <c r="E3" s="211"/>
      <c r="F3" s="211"/>
      <c r="G3" s="211"/>
      <c r="H3" s="211"/>
      <c r="I3" s="211"/>
      <c r="J3" s="211"/>
      <c r="K3" s="211"/>
      <c r="L3" s="211"/>
      <c r="N3" s="18"/>
      <c r="O3" s="211" t="s">
        <v>172</v>
      </c>
      <c r="P3" s="211"/>
      <c r="Q3" s="211"/>
      <c r="R3" s="211"/>
      <c r="S3" s="211"/>
      <c r="T3" s="211"/>
      <c r="U3" s="18"/>
      <c r="V3" s="18"/>
      <c r="W3" s="67" t="s">
        <v>173</v>
      </c>
    </row>
    <row r="4" spans="1:26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6" ht="14" x14ac:dyDescent="0.2">
      <c r="A5" s="212"/>
      <c r="B5" s="213"/>
      <c r="C5" s="216" t="s">
        <v>16</v>
      </c>
      <c r="D5" s="217"/>
      <c r="E5" s="217"/>
      <c r="F5" s="217"/>
      <c r="G5" s="218"/>
      <c r="H5" s="295" t="s">
        <v>49</v>
      </c>
      <c r="I5" s="296"/>
      <c r="J5" s="296"/>
      <c r="K5" s="296"/>
      <c r="L5" s="297"/>
      <c r="M5" s="295" t="s">
        <v>38</v>
      </c>
      <c r="N5" s="296"/>
      <c r="O5" s="296"/>
      <c r="P5" s="296"/>
      <c r="Q5" s="297"/>
      <c r="R5" s="295" t="s">
        <v>27</v>
      </c>
      <c r="S5" s="296"/>
      <c r="T5" s="296"/>
      <c r="U5" s="296"/>
      <c r="V5" s="296"/>
      <c r="W5" s="220" t="s">
        <v>80</v>
      </c>
      <c r="X5" s="201" t="s">
        <v>81</v>
      </c>
      <c r="Y5" s="201" t="s">
        <v>82</v>
      </c>
      <c r="Z5" s="203" t="s">
        <v>83</v>
      </c>
    </row>
    <row r="6" spans="1:26" ht="29.25" customHeight="1" thickBot="1" x14ac:dyDescent="0.25">
      <c r="A6" s="214"/>
      <c r="B6" s="215"/>
      <c r="C6" s="205" t="str">
        <f>IF(B7="","",B7)</f>
        <v>山村</v>
      </c>
      <c r="D6" s="206"/>
      <c r="E6" s="206"/>
      <c r="F6" s="206"/>
      <c r="G6" s="206"/>
      <c r="H6" s="291" t="str">
        <f>IF(B12="","",B12)</f>
        <v>宮﨑</v>
      </c>
      <c r="I6" s="292"/>
      <c r="J6" s="292"/>
      <c r="K6" s="292"/>
      <c r="L6" s="292"/>
      <c r="M6" s="292" t="str">
        <f>IF(B17="","",B17)</f>
        <v>中嶋</v>
      </c>
      <c r="N6" s="292"/>
      <c r="O6" s="292"/>
      <c r="P6" s="292"/>
      <c r="Q6" s="292"/>
      <c r="R6" s="293" t="str">
        <f>IF(B22="","",B22)</f>
        <v>中川</v>
      </c>
      <c r="S6" s="293"/>
      <c r="T6" s="293"/>
      <c r="U6" s="293"/>
      <c r="V6" s="294"/>
      <c r="W6" s="221"/>
      <c r="X6" s="202"/>
      <c r="Y6" s="202"/>
      <c r="Z6" s="204"/>
    </row>
    <row r="7" spans="1:26" ht="14.25" customHeight="1" x14ac:dyDescent="0.2">
      <c r="A7" s="231" t="s">
        <v>16</v>
      </c>
      <c r="B7" s="234" t="s">
        <v>202</v>
      </c>
      <c r="C7" s="236" t="str">
        <f>IF(C8="","",IF(C8&gt;G8,"○","×"))</f>
        <v/>
      </c>
      <c r="D7" s="237"/>
      <c r="E7" s="237"/>
      <c r="F7" s="237"/>
      <c r="G7" s="238"/>
      <c r="H7" s="19" t="str">
        <f>IF(H8="","",IF(H8="W","○",IF(H8="L","×",IF(H8&gt;L8,"○","×"))))</f>
        <v>○</v>
      </c>
      <c r="I7" s="20">
        <v>11</v>
      </c>
      <c r="J7" s="21" t="s">
        <v>84</v>
      </c>
      <c r="K7" s="20">
        <v>7</v>
      </c>
      <c r="L7" s="22"/>
      <c r="M7" s="19" t="str">
        <f>IF(M8="","",IF(M8="W","○",IF(M8="L","×",IF(M8&gt;Q8,"○","×"))))</f>
        <v>○</v>
      </c>
      <c r="N7" s="20">
        <v>12</v>
      </c>
      <c r="O7" s="21" t="s">
        <v>84</v>
      </c>
      <c r="P7" s="20">
        <v>10</v>
      </c>
      <c r="Q7" s="23"/>
      <c r="R7" s="24" t="str">
        <f>IF(R8="","",IF(R8="W","○",IF(R8="L","×",IF(R8&gt;V8,"○","×"))))</f>
        <v>○</v>
      </c>
      <c r="S7" s="25">
        <v>4</v>
      </c>
      <c r="T7" s="26" t="s">
        <v>84</v>
      </c>
      <c r="U7" s="25">
        <v>11</v>
      </c>
      <c r="V7" s="27"/>
      <c r="W7" s="242">
        <f>IF($B7="","",COUNTIF($C7:$V11,"○"))</f>
        <v>3</v>
      </c>
      <c r="X7" s="244">
        <f>IF($B7="","",COUNTIF($C7:$V11,"×"))</f>
        <v>0</v>
      </c>
      <c r="Y7" s="246">
        <f>IF($B7="","",W7*2+X7)</f>
        <v>6</v>
      </c>
      <c r="Z7" s="222">
        <f>IF(ISERROR(RANK(Y7,$Y$7:$Y$26,0))=TRUE,"",RANK(Y7,$Y$7:$Y$26,0))</f>
        <v>1</v>
      </c>
    </row>
    <row r="8" spans="1:26" ht="14.25" customHeight="1" x14ac:dyDescent="0.2">
      <c r="A8" s="232"/>
      <c r="B8" s="235"/>
      <c r="C8" s="236"/>
      <c r="D8" s="237"/>
      <c r="E8" s="237"/>
      <c r="F8" s="237"/>
      <c r="G8" s="238"/>
      <c r="H8" s="224">
        <f>IF(I7="","",IF(I7&gt;K7,1,0)+IF(I8&gt;K8,1,0)+IF(I9&gt;K9,1,0)+IF(I10&gt;K10,1,0)+IF(I11&gt;K11,1,0))</f>
        <v>3</v>
      </c>
      <c r="I8" s="28">
        <v>7</v>
      </c>
      <c r="J8" s="29" t="s">
        <v>84</v>
      </c>
      <c r="K8" s="28">
        <v>11</v>
      </c>
      <c r="L8" s="226">
        <f>IF(OR(H8="L",H8="W"),"",IF(I7="","",IF(I7&lt;K7,1,0)+IF(I8&lt;K8,1,0)+IF(I9&lt;K9,1,0)+IF(I10&lt;K10,1,0)+IF(I11&lt;K11,1,0)))</f>
        <v>2</v>
      </c>
      <c r="M8" s="224">
        <f>IF(N7="","",IF(N7&gt;P7,1,0)+IF(N8&gt;P8,1,0)+IF(N9&gt;P9,1,0)+IF(N10&gt;P10,1,0)+IF(N11&gt;P11,1,0))</f>
        <v>3</v>
      </c>
      <c r="N8" s="28">
        <v>11</v>
      </c>
      <c r="O8" s="29" t="s">
        <v>84</v>
      </c>
      <c r="P8" s="28">
        <v>9</v>
      </c>
      <c r="Q8" s="228">
        <f>IF(OR(M8="L",M8="W"),"",IF(N7="","",IF(N7&lt;P7,1,0)+IF(N8&lt;P8,1,0)+IF(N9&lt;P9,1,0)+IF(N10&lt;P10,1,0)+IF(N11&lt;P11,1,0)))</f>
        <v>1</v>
      </c>
      <c r="R8" s="224">
        <f>IF(S7="","",IF(S7&gt;U7,1,0)+IF(S8&gt;U8,1,0)+IF(S9&gt;U9,1,0)+IF(S10&gt;U10,1,0)+IF(S11&gt;U11,1,0))</f>
        <v>3</v>
      </c>
      <c r="S8" s="28">
        <v>11</v>
      </c>
      <c r="T8" s="29" t="s">
        <v>84</v>
      </c>
      <c r="U8" s="28">
        <v>9</v>
      </c>
      <c r="V8" s="229">
        <f>IF(OR(R8="L",R8="W"),"",IF(S7="","",IF(S7&lt;U7,1,0)+IF(S8&lt;U8,1,0)+IF(S9&lt;U9,1,0)+IF(S10&lt;U10,1,0)+IF(S11&lt;U11,1,0)))</f>
        <v>1</v>
      </c>
      <c r="W8" s="243"/>
      <c r="X8" s="245"/>
      <c r="Y8" s="247"/>
      <c r="Z8" s="223"/>
    </row>
    <row r="9" spans="1:26" ht="14.25" customHeight="1" x14ac:dyDescent="0.2">
      <c r="A9" s="232"/>
      <c r="B9" s="235"/>
      <c r="C9" s="236"/>
      <c r="D9" s="237"/>
      <c r="E9" s="237"/>
      <c r="F9" s="237"/>
      <c r="G9" s="238"/>
      <c r="H9" s="224"/>
      <c r="I9" s="28">
        <v>10</v>
      </c>
      <c r="J9" s="29" t="s">
        <v>84</v>
      </c>
      <c r="K9" s="28">
        <v>12</v>
      </c>
      <c r="L9" s="226"/>
      <c r="M9" s="224"/>
      <c r="N9" s="28">
        <v>9</v>
      </c>
      <c r="O9" s="29" t="s">
        <v>84</v>
      </c>
      <c r="P9" s="28">
        <v>11</v>
      </c>
      <c r="Q9" s="228"/>
      <c r="R9" s="224"/>
      <c r="S9" s="28">
        <v>11</v>
      </c>
      <c r="T9" s="29" t="s">
        <v>84</v>
      </c>
      <c r="U9" s="28">
        <v>5</v>
      </c>
      <c r="V9" s="229"/>
      <c r="W9" s="243"/>
      <c r="X9" s="245"/>
      <c r="Y9" s="247"/>
      <c r="Z9" s="223"/>
    </row>
    <row r="10" spans="1:26" ht="14.25" customHeight="1" x14ac:dyDescent="0.2">
      <c r="A10" s="232"/>
      <c r="B10" s="249" t="s">
        <v>86</v>
      </c>
      <c r="C10" s="236"/>
      <c r="D10" s="237"/>
      <c r="E10" s="237"/>
      <c r="F10" s="237"/>
      <c r="G10" s="238"/>
      <c r="H10" s="224"/>
      <c r="I10" s="28">
        <v>11</v>
      </c>
      <c r="J10" s="29" t="s">
        <v>84</v>
      </c>
      <c r="K10" s="28">
        <v>6</v>
      </c>
      <c r="L10" s="226"/>
      <c r="M10" s="224"/>
      <c r="N10" s="28">
        <v>11</v>
      </c>
      <c r="O10" s="29" t="s">
        <v>84</v>
      </c>
      <c r="P10" s="28">
        <v>5</v>
      </c>
      <c r="Q10" s="228"/>
      <c r="R10" s="224"/>
      <c r="S10" s="28">
        <v>11</v>
      </c>
      <c r="T10" s="29" t="s">
        <v>84</v>
      </c>
      <c r="U10" s="28">
        <v>5</v>
      </c>
      <c r="V10" s="229"/>
      <c r="W10" s="243"/>
      <c r="X10" s="245"/>
      <c r="Y10" s="247"/>
      <c r="Z10" s="223"/>
    </row>
    <row r="11" spans="1:26" ht="14.25" customHeight="1" x14ac:dyDescent="0.2">
      <c r="A11" s="233"/>
      <c r="B11" s="249"/>
      <c r="C11" s="239"/>
      <c r="D11" s="240"/>
      <c r="E11" s="240"/>
      <c r="F11" s="240"/>
      <c r="G11" s="241"/>
      <c r="H11" s="225"/>
      <c r="I11" s="30">
        <v>11</v>
      </c>
      <c r="J11" s="31" t="s">
        <v>84</v>
      </c>
      <c r="K11" s="30">
        <v>7</v>
      </c>
      <c r="L11" s="227"/>
      <c r="M11" s="224"/>
      <c r="N11" s="32"/>
      <c r="O11" s="33" t="s">
        <v>84</v>
      </c>
      <c r="P11" s="32"/>
      <c r="Q11" s="228"/>
      <c r="R11" s="225"/>
      <c r="S11" s="30"/>
      <c r="T11" s="31" t="s">
        <v>84</v>
      </c>
      <c r="U11" s="30"/>
      <c r="V11" s="230"/>
      <c r="W11" s="243"/>
      <c r="X11" s="245"/>
      <c r="Y11" s="248"/>
      <c r="Z11" s="223"/>
    </row>
    <row r="12" spans="1:26" ht="14.25" customHeight="1" x14ac:dyDescent="0.2">
      <c r="A12" s="307" t="s">
        <v>49</v>
      </c>
      <c r="B12" s="310" t="s">
        <v>205</v>
      </c>
      <c r="C12" s="19" t="str">
        <f>IF(H7="","",IF(H7="○","×","○"))</f>
        <v>×</v>
      </c>
      <c r="D12" s="34">
        <f>IF(K7="","",K7)</f>
        <v>7</v>
      </c>
      <c r="E12" s="35" t="s">
        <v>84</v>
      </c>
      <c r="F12" s="36">
        <f>IF(I7="","",I7)</f>
        <v>11</v>
      </c>
      <c r="G12" s="37"/>
      <c r="H12" s="312" t="str">
        <f>IF(H13="","",IF(H13&gt;L13,"○","×"))</f>
        <v/>
      </c>
      <c r="I12" s="313"/>
      <c r="J12" s="313"/>
      <c r="K12" s="313"/>
      <c r="L12" s="313"/>
      <c r="M12" s="149" t="str">
        <f>IF(M13="","",IF(M13="W","○",IF(M13="L","×",IF(M13&gt;Q13,"○","×"))))</f>
        <v>○</v>
      </c>
      <c r="N12" s="150">
        <v>11</v>
      </c>
      <c r="O12" s="151" t="s">
        <v>84</v>
      </c>
      <c r="P12" s="150">
        <v>4</v>
      </c>
      <c r="Q12" s="152"/>
      <c r="R12" s="153" t="str">
        <f>IF(R13="","",IF(R13="W","○",IF(R13="L","×",IF(R13&gt;V13,"○","×"))))</f>
        <v>×</v>
      </c>
      <c r="S12" s="154">
        <v>7</v>
      </c>
      <c r="T12" s="155" t="s">
        <v>84</v>
      </c>
      <c r="U12" s="154">
        <v>11</v>
      </c>
      <c r="V12" s="156"/>
      <c r="W12" s="262">
        <f>IF($B12="","",COUNTIF($C12:$V16,"○"))</f>
        <v>1</v>
      </c>
      <c r="X12" s="244">
        <f>IF($B12="","",COUNTIF($C12:$V16,"×"))</f>
        <v>2</v>
      </c>
      <c r="Y12" s="264">
        <f>IF($B12="","",W12*2+X12)</f>
        <v>4</v>
      </c>
      <c r="Z12" s="298">
        <f t="shared" ref="Z12" si="0">IF(ISERROR(RANK(Y12,$Y$7:$Y$26,0))=TRUE,"",RANK(Y12,$Y$7:$Y$26,0))</f>
        <v>2</v>
      </c>
    </row>
    <row r="13" spans="1:26" ht="14.25" customHeight="1" x14ac:dyDescent="0.2">
      <c r="A13" s="308"/>
      <c r="B13" s="311"/>
      <c r="C13" s="250">
        <f>IF(H8="W","L",IF(H8="L","W",IF(H8="","",L8)))</f>
        <v>2</v>
      </c>
      <c r="D13" s="42">
        <f>IF(K8="","",K8)</f>
        <v>11</v>
      </c>
      <c r="E13" s="29" t="s">
        <v>84</v>
      </c>
      <c r="F13" s="43">
        <f>IF(I8="","",I8)</f>
        <v>7</v>
      </c>
      <c r="G13" s="226">
        <f>IF(OR(C13="L",C13="W"),"",H8)</f>
        <v>3</v>
      </c>
      <c r="H13" s="314"/>
      <c r="I13" s="315"/>
      <c r="J13" s="315"/>
      <c r="K13" s="315"/>
      <c r="L13" s="315"/>
      <c r="M13" s="299">
        <f>IF(N12="","",IF(N12&gt;P12,1,0)+IF(N13&gt;P13,1,0)+IF(N14&gt;P14,1,0)+IF(N15&gt;P15,1,0)+IF(N16&gt;P16,1,0))</f>
        <v>3</v>
      </c>
      <c r="N13" s="157">
        <v>12</v>
      </c>
      <c r="O13" s="158" t="s">
        <v>84</v>
      </c>
      <c r="P13" s="157">
        <v>10</v>
      </c>
      <c r="Q13" s="301">
        <f>IF(OR(M13="L",M13="W"),"",IF(N12="","",IF(N12&lt;P12,1,0)+IF(N13&lt;P13,1,0)+IF(N14&lt;P14,1,0)+IF(N15&lt;P15,1,0)+IF(N16&lt;P16,1,0)))</f>
        <v>0</v>
      </c>
      <c r="R13" s="303">
        <f>IF(S12="","",IF(S12&gt;U12,1,0)+IF(S13&gt;U13,1,0)+IF(S14&gt;U14,1,0)+IF(S15&gt;U15,1,0)+IF(S16&gt;U16,1,0))</f>
        <v>1</v>
      </c>
      <c r="S13" s="157">
        <v>9</v>
      </c>
      <c r="T13" s="158" t="s">
        <v>84</v>
      </c>
      <c r="U13" s="157">
        <v>11</v>
      </c>
      <c r="V13" s="305">
        <f>IF(OR(R13="L",R13="W"),"",IF(S12="","",IF(S12&lt;U12,1,0)+IF(S13&lt;U13,1,0)+IF(S14&lt;U14,1,0)+IF(S15&lt;U15,1,0)+IF(S16&lt;U16,1,0)))</f>
        <v>3</v>
      </c>
      <c r="W13" s="263"/>
      <c r="X13" s="245"/>
      <c r="Y13" s="247"/>
      <c r="Z13" s="288"/>
    </row>
    <row r="14" spans="1:26" ht="14.25" customHeight="1" x14ac:dyDescent="0.2">
      <c r="A14" s="308"/>
      <c r="B14" s="311"/>
      <c r="C14" s="250"/>
      <c r="D14" s="42">
        <f>IF(K9="","",K9)</f>
        <v>12</v>
      </c>
      <c r="E14" s="29" t="s">
        <v>84</v>
      </c>
      <c r="F14" s="43">
        <f>IF(I9="","",I9)</f>
        <v>10</v>
      </c>
      <c r="G14" s="226"/>
      <c r="H14" s="314"/>
      <c r="I14" s="315"/>
      <c r="J14" s="315"/>
      <c r="K14" s="315"/>
      <c r="L14" s="315"/>
      <c r="M14" s="299"/>
      <c r="N14" s="157">
        <v>11</v>
      </c>
      <c r="O14" s="158" t="s">
        <v>84</v>
      </c>
      <c r="P14" s="157">
        <v>9</v>
      </c>
      <c r="Q14" s="301"/>
      <c r="R14" s="303"/>
      <c r="S14" s="157">
        <v>11</v>
      </c>
      <c r="T14" s="158" t="s">
        <v>84</v>
      </c>
      <c r="U14" s="157">
        <v>6</v>
      </c>
      <c r="V14" s="305"/>
      <c r="W14" s="263"/>
      <c r="X14" s="245"/>
      <c r="Y14" s="247"/>
      <c r="Z14" s="288"/>
    </row>
    <row r="15" spans="1:26" ht="14.25" customHeight="1" x14ac:dyDescent="0.2">
      <c r="A15" s="308"/>
      <c r="B15" s="316" t="s">
        <v>86</v>
      </c>
      <c r="C15" s="250"/>
      <c r="D15" s="42">
        <f>IF(K10="","",K10)</f>
        <v>6</v>
      </c>
      <c r="E15" s="29" t="s">
        <v>84</v>
      </c>
      <c r="F15" s="43">
        <f>IF(I10="","",I10)</f>
        <v>11</v>
      </c>
      <c r="G15" s="226"/>
      <c r="H15" s="314"/>
      <c r="I15" s="315"/>
      <c r="J15" s="315"/>
      <c r="K15" s="315"/>
      <c r="L15" s="315"/>
      <c r="M15" s="299"/>
      <c r="N15" s="157"/>
      <c r="O15" s="158" t="s">
        <v>84</v>
      </c>
      <c r="P15" s="157"/>
      <c r="Q15" s="301"/>
      <c r="R15" s="303"/>
      <c r="S15" s="157">
        <v>8</v>
      </c>
      <c r="T15" s="158" t="s">
        <v>84</v>
      </c>
      <c r="U15" s="157">
        <v>11</v>
      </c>
      <c r="V15" s="305"/>
      <c r="W15" s="263"/>
      <c r="X15" s="245"/>
      <c r="Y15" s="247"/>
      <c r="Z15" s="288"/>
    </row>
    <row r="16" spans="1:26" ht="14.25" customHeight="1" x14ac:dyDescent="0.2">
      <c r="A16" s="309"/>
      <c r="B16" s="317"/>
      <c r="C16" s="251"/>
      <c r="D16" s="44">
        <f>IF(K11="","",K11)</f>
        <v>7</v>
      </c>
      <c r="E16" s="31" t="s">
        <v>84</v>
      </c>
      <c r="F16" s="45">
        <f>IF(I11="","",I11)</f>
        <v>11</v>
      </c>
      <c r="G16" s="227"/>
      <c r="H16" s="314"/>
      <c r="I16" s="315"/>
      <c r="J16" s="315"/>
      <c r="K16" s="315"/>
      <c r="L16" s="315"/>
      <c r="M16" s="300"/>
      <c r="N16" s="159"/>
      <c r="O16" s="160" t="s">
        <v>84</v>
      </c>
      <c r="P16" s="159"/>
      <c r="Q16" s="302"/>
      <c r="R16" s="304"/>
      <c r="S16" s="159"/>
      <c r="T16" s="160" t="s">
        <v>84</v>
      </c>
      <c r="U16" s="159"/>
      <c r="V16" s="306"/>
      <c r="W16" s="263"/>
      <c r="X16" s="245"/>
      <c r="Y16" s="248"/>
      <c r="Z16" s="222"/>
    </row>
    <row r="17" spans="1:26" ht="14.25" customHeight="1" x14ac:dyDescent="0.2">
      <c r="A17" s="307" t="s">
        <v>38</v>
      </c>
      <c r="B17" s="318" t="s">
        <v>204</v>
      </c>
      <c r="C17" s="19" t="str">
        <f>IF(M7="","",IF(M7="○","×","○"))</f>
        <v>×</v>
      </c>
      <c r="D17" s="34">
        <f>IF(P7="","",P7)</f>
        <v>10</v>
      </c>
      <c r="E17" s="35" t="s">
        <v>84</v>
      </c>
      <c r="F17" s="36">
        <f>IF(N7="","",N7)</f>
        <v>12</v>
      </c>
      <c r="G17" s="37"/>
      <c r="H17" s="149" t="str">
        <f>IF(M12="","",IF(M12="○","×","○"))</f>
        <v>×</v>
      </c>
      <c r="I17" s="161">
        <f>IF(P12="","",P12)</f>
        <v>4</v>
      </c>
      <c r="J17" s="151" t="s">
        <v>84</v>
      </c>
      <c r="K17" s="162">
        <f>IF(N12="","",N12)</f>
        <v>11</v>
      </c>
      <c r="L17" s="152"/>
      <c r="M17" s="315" t="str">
        <f>IF(M18="","",IF(M18&gt;Q18,"○","×"))</f>
        <v/>
      </c>
      <c r="N17" s="315"/>
      <c r="O17" s="315"/>
      <c r="P17" s="315"/>
      <c r="Q17" s="319"/>
      <c r="R17" s="163" t="str">
        <f>IF(R18="","",IF(R18="W","○",IF(R18="L","×",IF(R18&gt;V18,"○","×"))))</f>
        <v>○</v>
      </c>
      <c r="S17" s="154">
        <v>11</v>
      </c>
      <c r="T17" s="155" t="s">
        <v>84</v>
      </c>
      <c r="U17" s="154">
        <v>6</v>
      </c>
      <c r="V17" s="156"/>
      <c r="W17" s="262">
        <f>IF($B17="","",COUNTIF($C17:$V21,"○"))</f>
        <v>1</v>
      </c>
      <c r="X17" s="244">
        <f>IF($B17="","",COUNTIF($C17:$V21,"×"))</f>
        <v>2</v>
      </c>
      <c r="Y17" s="264">
        <f>IF($B17="","",W17*2+X17)</f>
        <v>4</v>
      </c>
      <c r="Z17" s="298">
        <v>3</v>
      </c>
    </row>
    <row r="18" spans="1:26" ht="14.25" customHeight="1" x14ac:dyDescent="0.2">
      <c r="A18" s="308"/>
      <c r="B18" s="311"/>
      <c r="C18" s="250">
        <f>IF(M8="W","L",IF(M8="L","W",IF(M8="","",Q8)))</f>
        <v>1</v>
      </c>
      <c r="D18" s="42">
        <f>IF(P8="","",P8)</f>
        <v>9</v>
      </c>
      <c r="E18" s="29" t="s">
        <v>84</v>
      </c>
      <c r="F18" s="43">
        <f>IF(N8="","",N8)</f>
        <v>11</v>
      </c>
      <c r="G18" s="228">
        <f>IF(OR(C18="L",C18="W"),"",M8)</f>
        <v>3</v>
      </c>
      <c r="H18" s="299">
        <f>IF(M13="W","L",IF(M13="L","W",IF(M13="","",Q13)))</f>
        <v>0</v>
      </c>
      <c r="I18" s="164">
        <f>IF(P13="","",P13)</f>
        <v>10</v>
      </c>
      <c r="J18" s="158" t="s">
        <v>84</v>
      </c>
      <c r="K18" s="165">
        <f>IF(N13="","",N13)</f>
        <v>12</v>
      </c>
      <c r="L18" s="301">
        <f>IF(OR(H18="L",H18="W"),"",M13)</f>
        <v>3</v>
      </c>
      <c r="M18" s="315"/>
      <c r="N18" s="315"/>
      <c r="O18" s="315"/>
      <c r="P18" s="315"/>
      <c r="Q18" s="319"/>
      <c r="R18" s="299">
        <f>IF(S17="","",IF(S17&gt;U17,1,0)+IF(S18&gt;U18,1,0)+IF(S19&gt;U19,1,0)+IF(S20&gt;U20,1,0)+IF(S21&gt;U21,1,0))</f>
        <v>3</v>
      </c>
      <c r="S18" s="157">
        <v>17</v>
      </c>
      <c r="T18" s="158" t="s">
        <v>84</v>
      </c>
      <c r="U18" s="157">
        <v>15</v>
      </c>
      <c r="V18" s="305">
        <f>IF(OR(R18="L",R18="W"),"",IF(S17="","",IF(S17&lt;U17,1,0)+IF(S18&lt;U18,1,0)+IF(S19&lt;U19,1,0)+IF(S20&lt;U20,1,0)+IF(S21&lt;U21,1,0)))</f>
        <v>0</v>
      </c>
      <c r="W18" s="263"/>
      <c r="X18" s="245"/>
      <c r="Y18" s="247"/>
      <c r="Z18" s="288"/>
    </row>
    <row r="19" spans="1:26" ht="14.25" customHeight="1" x14ac:dyDescent="0.2">
      <c r="A19" s="308"/>
      <c r="B19" s="311"/>
      <c r="C19" s="250"/>
      <c r="D19" s="42">
        <f>IF(P9="","",P9)</f>
        <v>11</v>
      </c>
      <c r="E19" s="29" t="s">
        <v>84</v>
      </c>
      <c r="F19" s="43">
        <f>IF(N9="","",N9)</f>
        <v>9</v>
      </c>
      <c r="G19" s="228"/>
      <c r="H19" s="299"/>
      <c r="I19" s="164">
        <f>IF(P14="","",P14)</f>
        <v>9</v>
      </c>
      <c r="J19" s="158" t="s">
        <v>84</v>
      </c>
      <c r="K19" s="165">
        <f>IF(N14="","",N14)</f>
        <v>11</v>
      </c>
      <c r="L19" s="301"/>
      <c r="M19" s="315"/>
      <c r="N19" s="315"/>
      <c r="O19" s="315"/>
      <c r="P19" s="315"/>
      <c r="Q19" s="319"/>
      <c r="R19" s="299"/>
      <c r="S19" s="157">
        <v>13</v>
      </c>
      <c r="T19" s="158" t="s">
        <v>84</v>
      </c>
      <c r="U19" s="157">
        <v>11</v>
      </c>
      <c r="V19" s="305"/>
      <c r="W19" s="263"/>
      <c r="X19" s="245"/>
      <c r="Y19" s="247"/>
      <c r="Z19" s="288"/>
    </row>
    <row r="20" spans="1:26" ht="14.25" customHeight="1" x14ac:dyDescent="0.2">
      <c r="A20" s="308"/>
      <c r="B20" s="316" t="s">
        <v>89</v>
      </c>
      <c r="C20" s="250"/>
      <c r="D20" s="42">
        <f>IF(P10="","",P10)</f>
        <v>5</v>
      </c>
      <c r="E20" s="29" t="s">
        <v>84</v>
      </c>
      <c r="F20" s="43">
        <f>IF(N10="","",N10)</f>
        <v>11</v>
      </c>
      <c r="G20" s="228"/>
      <c r="H20" s="299"/>
      <c r="I20" s="164" t="str">
        <f>IF(P15="","",P15)</f>
        <v/>
      </c>
      <c r="J20" s="158" t="s">
        <v>84</v>
      </c>
      <c r="K20" s="165" t="str">
        <f>IF(N15="","",N15)</f>
        <v/>
      </c>
      <c r="L20" s="301"/>
      <c r="M20" s="315"/>
      <c r="N20" s="315"/>
      <c r="O20" s="315"/>
      <c r="P20" s="315"/>
      <c r="Q20" s="319"/>
      <c r="R20" s="299"/>
      <c r="S20" s="157"/>
      <c r="T20" s="158" t="s">
        <v>84</v>
      </c>
      <c r="U20" s="157"/>
      <c r="V20" s="305"/>
      <c r="W20" s="263"/>
      <c r="X20" s="245"/>
      <c r="Y20" s="247"/>
      <c r="Z20" s="288"/>
    </row>
    <row r="21" spans="1:26" ht="14.25" customHeight="1" x14ac:dyDescent="0.2">
      <c r="A21" s="309"/>
      <c r="B21" s="317"/>
      <c r="C21" s="250"/>
      <c r="D21" s="46" t="str">
        <f>IF(P11="","",P11)</f>
        <v/>
      </c>
      <c r="E21" s="33" t="s">
        <v>84</v>
      </c>
      <c r="F21" s="47" t="str">
        <f>IF(N11="","",N11)</f>
        <v/>
      </c>
      <c r="G21" s="228"/>
      <c r="H21" s="300"/>
      <c r="I21" s="166" t="str">
        <f>IF(P16="","",P16)</f>
        <v/>
      </c>
      <c r="J21" s="160" t="s">
        <v>84</v>
      </c>
      <c r="K21" s="167" t="str">
        <f>IF(N16="","",N16)</f>
        <v/>
      </c>
      <c r="L21" s="302"/>
      <c r="M21" s="320"/>
      <c r="N21" s="320"/>
      <c r="O21" s="320"/>
      <c r="P21" s="320"/>
      <c r="Q21" s="321"/>
      <c r="R21" s="300"/>
      <c r="S21" s="159"/>
      <c r="T21" s="160" t="s">
        <v>84</v>
      </c>
      <c r="U21" s="159"/>
      <c r="V21" s="306"/>
      <c r="W21" s="263"/>
      <c r="X21" s="245"/>
      <c r="Y21" s="248"/>
      <c r="Z21" s="222"/>
    </row>
    <row r="22" spans="1:26" ht="14.25" customHeight="1" x14ac:dyDescent="0.2">
      <c r="A22" s="307" t="s">
        <v>27</v>
      </c>
      <c r="B22" s="328" t="s">
        <v>203</v>
      </c>
      <c r="C22" s="48" t="str">
        <f>IF(R7="","",IF(R7="○","×","○"))</f>
        <v>×</v>
      </c>
      <c r="D22" s="34">
        <f>IF(U7="","",U7)</f>
        <v>11</v>
      </c>
      <c r="E22" s="35" t="s">
        <v>84</v>
      </c>
      <c r="F22" s="36">
        <f>IF(S7="","",S7)</f>
        <v>4</v>
      </c>
      <c r="G22" s="40"/>
      <c r="H22" s="153" t="str">
        <f>IF(R12="","",IF(R12="○","×","○"))</f>
        <v>○</v>
      </c>
      <c r="I22" s="168">
        <f>IF(U12="","",U12)</f>
        <v>11</v>
      </c>
      <c r="J22" s="155" t="s">
        <v>84</v>
      </c>
      <c r="K22" s="169">
        <f>IF(S12="","",S12)</f>
        <v>7</v>
      </c>
      <c r="L22" s="170"/>
      <c r="M22" s="153" t="str">
        <f>IF(R17="","",IF(R17="○","×","○"))</f>
        <v>×</v>
      </c>
      <c r="N22" s="161">
        <f>IF(U17="","",U17)</f>
        <v>6</v>
      </c>
      <c r="O22" s="151" t="s">
        <v>84</v>
      </c>
      <c r="P22" s="162">
        <f>IF(S17="","",S17)</f>
        <v>11</v>
      </c>
      <c r="Q22" s="171"/>
      <c r="R22" s="312" t="str">
        <f>IF(R23="","",IF(R23&gt;V23,"○","×"))</f>
        <v/>
      </c>
      <c r="S22" s="313"/>
      <c r="T22" s="313"/>
      <c r="U22" s="313"/>
      <c r="V22" s="313"/>
      <c r="W22" s="262">
        <f>IF($B22="","",COUNTIF($C22:$V26,"○"))</f>
        <v>1</v>
      </c>
      <c r="X22" s="244">
        <f>IF($B22="","",COUNTIF($C22:$V26,"×"))</f>
        <v>2</v>
      </c>
      <c r="Y22" s="248">
        <f>IF($B22="","",W22*2+X22)</f>
        <v>4</v>
      </c>
      <c r="Z22" s="298">
        <v>4</v>
      </c>
    </row>
    <row r="23" spans="1:26" ht="14.25" customHeight="1" x14ac:dyDescent="0.2">
      <c r="A23" s="308"/>
      <c r="B23" s="329"/>
      <c r="C23" s="270">
        <f>IF(R8="W","L",IF(R8="L","W",IF(R8="","",V8)))</f>
        <v>1</v>
      </c>
      <c r="D23" s="42">
        <f>IF(U8="","",U8)</f>
        <v>9</v>
      </c>
      <c r="E23" s="29" t="s">
        <v>84</v>
      </c>
      <c r="F23" s="43">
        <f>IF(S8="","",S8)</f>
        <v>11</v>
      </c>
      <c r="G23" s="252">
        <f>IF(OR(C23="L",C23="W"),"",R8)</f>
        <v>3</v>
      </c>
      <c r="H23" s="303">
        <f>IF(R13="W","L",IF(R13="L","W",IF(R13="","",V13)))</f>
        <v>3</v>
      </c>
      <c r="I23" s="164">
        <f>IF(U13="","",U13)</f>
        <v>11</v>
      </c>
      <c r="J23" s="158" t="s">
        <v>84</v>
      </c>
      <c r="K23" s="165">
        <f>IF(S13="","",S13)</f>
        <v>9</v>
      </c>
      <c r="L23" s="301">
        <f>IF(OR(H23="L",H23="W"),"",R13)</f>
        <v>1</v>
      </c>
      <c r="M23" s="303">
        <f>IF(R18="W","L",IF(R18="L","W",IF(R18="","",V18)))</f>
        <v>0</v>
      </c>
      <c r="N23" s="164">
        <f>IF(U18="","",U18)</f>
        <v>15</v>
      </c>
      <c r="O23" s="158" t="s">
        <v>84</v>
      </c>
      <c r="P23" s="165">
        <f>IF(S18="","",S18)</f>
        <v>17</v>
      </c>
      <c r="Q23" s="325">
        <f>IF(OR(M23="L",M23="W"),"",R18)</f>
        <v>3</v>
      </c>
      <c r="R23" s="314"/>
      <c r="S23" s="315"/>
      <c r="T23" s="315"/>
      <c r="U23" s="315"/>
      <c r="V23" s="315"/>
      <c r="W23" s="263"/>
      <c r="X23" s="245"/>
      <c r="Y23" s="283"/>
      <c r="Z23" s="288"/>
    </row>
    <row r="24" spans="1:26" ht="14.25" customHeight="1" x14ac:dyDescent="0.2">
      <c r="A24" s="308"/>
      <c r="B24" s="329"/>
      <c r="C24" s="270"/>
      <c r="D24" s="42">
        <f>IF(U9="","",U9)</f>
        <v>5</v>
      </c>
      <c r="E24" s="29" t="s">
        <v>84</v>
      </c>
      <c r="F24" s="43">
        <f>IF(S9="","",S9)</f>
        <v>11</v>
      </c>
      <c r="G24" s="252"/>
      <c r="H24" s="303"/>
      <c r="I24" s="164">
        <f>IF(U14="","",U14)</f>
        <v>6</v>
      </c>
      <c r="J24" s="158" t="s">
        <v>84</v>
      </c>
      <c r="K24" s="165">
        <f>IF(S14="","",S14)</f>
        <v>11</v>
      </c>
      <c r="L24" s="301"/>
      <c r="M24" s="303"/>
      <c r="N24" s="164">
        <f>IF(U19="","",U19)</f>
        <v>11</v>
      </c>
      <c r="O24" s="158" t="s">
        <v>84</v>
      </c>
      <c r="P24" s="165">
        <f>IF(S19="","",S19)</f>
        <v>13</v>
      </c>
      <c r="Q24" s="325"/>
      <c r="R24" s="314"/>
      <c r="S24" s="315"/>
      <c r="T24" s="315"/>
      <c r="U24" s="315"/>
      <c r="V24" s="315"/>
      <c r="W24" s="263"/>
      <c r="X24" s="245"/>
      <c r="Y24" s="283"/>
      <c r="Z24" s="288"/>
    </row>
    <row r="25" spans="1:26" ht="14.25" customHeight="1" x14ac:dyDescent="0.2">
      <c r="A25" s="308"/>
      <c r="B25" s="332" t="s">
        <v>89</v>
      </c>
      <c r="C25" s="270"/>
      <c r="D25" s="42">
        <f>IF(U10="","",U10)</f>
        <v>5</v>
      </c>
      <c r="E25" s="29" t="s">
        <v>84</v>
      </c>
      <c r="F25" s="43">
        <f>IF(S10="","",S10)</f>
        <v>11</v>
      </c>
      <c r="G25" s="252"/>
      <c r="H25" s="303"/>
      <c r="I25" s="164">
        <f>IF(U15="","",U15)</f>
        <v>11</v>
      </c>
      <c r="J25" s="158" t="s">
        <v>84</v>
      </c>
      <c r="K25" s="165">
        <f>IF(S15="","",S15)</f>
        <v>8</v>
      </c>
      <c r="L25" s="301"/>
      <c r="M25" s="303"/>
      <c r="N25" s="164" t="str">
        <f>IF(U20="","",U20)</f>
        <v/>
      </c>
      <c r="O25" s="158" t="s">
        <v>84</v>
      </c>
      <c r="P25" s="165" t="str">
        <f>IF(S20="","",S20)</f>
        <v/>
      </c>
      <c r="Q25" s="325"/>
      <c r="R25" s="314"/>
      <c r="S25" s="315"/>
      <c r="T25" s="315"/>
      <c r="U25" s="315"/>
      <c r="V25" s="315"/>
      <c r="W25" s="263"/>
      <c r="X25" s="245"/>
      <c r="Y25" s="283"/>
      <c r="Z25" s="288"/>
    </row>
    <row r="26" spans="1:26" ht="14.25" customHeight="1" thickBot="1" x14ac:dyDescent="0.25">
      <c r="A26" s="327"/>
      <c r="B26" s="333"/>
      <c r="C26" s="271"/>
      <c r="D26" s="52" t="str">
        <f>IF(U11="","",U11)</f>
        <v/>
      </c>
      <c r="E26" s="53" t="s">
        <v>84</v>
      </c>
      <c r="F26" s="54" t="str">
        <f>IF(S11="","",S11)</f>
        <v/>
      </c>
      <c r="G26" s="272"/>
      <c r="H26" s="323"/>
      <c r="I26" s="172" t="str">
        <f>IF(U16="","",U16)</f>
        <v/>
      </c>
      <c r="J26" s="173" t="s">
        <v>84</v>
      </c>
      <c r="K26" s="174" t="str">
        <f>IF(S16="","",S16)</f>
        <v/>
      </c>
      <c r="L26" s="324"/>
      <c r="M26" s="323"/>
      <c r="N26" s="172" t="str">
        <f>IF(U21="","",U21)</f>
        <v/>
      </c>
      <c r="O26" s="173" t="s">
        <v>84</v>
      </c>
      <c r="P26" s="174" t="str">
        <f>IF(S21="","",S21)</f>
        <v/>
      </c>
      <c r="Q26" s="326"/>
      <c r="R26" s="330"/>
      <c r="S26" s="331"/>
      <c r="T26" s="331"/>
      <c r="U26" s="331"/>
      <c r="V26" s="331"/>
      <c r="W26" s="281"/>
      <c r="X26" s="282"/>
      <c r="Y26" s="284"/>
      <c r="Z26" s="322"/>
    </row>
    <row r="29" spans="1:26" ht="21" customHeight="1" x14ac:dyDescent="0.2">
      <c r="B29" s="17"/>
      <c r="C29" s="211" t="s">
        <v>85</v>
      </c>
      <c r="D29" s="211"/>
      <c r="E29" s="211"/>
      <c r="F29" s="211"/>
      <c r="G29" s="211"/>
      <c r="H29" s="211"/>
      <c r="I29" s="211"/>
      <c r="J29" s="211"/>
      <c r="K29" s="211"/>
      <c r="L29" s="211"/>
      <c r="N29" s="18"/>
      <c r="O29" s="211" t="s">
        <v>172</v>
      </c>
      <c r="P29" s="211"/>
      <c r="Q29" s="211"/>
      <c r="R29" s="211"/>
      <c r="S29" s="211"/>
      <c r="T29" s="211"/>
      <c r="U29" s="18"/>
      <c r="V29" s="18"/>
      <c r="W29" s="67" t="s">
        <v>174</v>
      </c>
    </row>
    <row r="30" spans="1:26" ht="15.75" customHeight="1" thickBot="1" x14ac:dyDescent="0.2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6" ht="14" x14ac:dyDescent="0.2">
      <c r="A31" s="212"/>
      <c r="B31" s="213"/>
      <c r="C31" s="216" t="s">
        <v>50</v>
      </c>
      <c r="D31" s="217"/>
      <c r="E31" s="217"/>
      <c r="F31" s="217"/>
      <c r="G31" s="218"/>
      <c r="H31" s="219" t="s">
        <v>17</v>
      </c>
      <c r="I31" s="217"/>
      <c r="J31" s="217"/>
      <c r="K31" s="217"/>
      <c r="L31" s="218"/>
      <c r="M31" s="219" t="s">
        <v>28</v>
      </c>
      <c r="N31" s="217"/>
      <c r="O31" s="217"/>
      <c r="P31" s="217"/>
      <c r="Q31" s="218"/>
      <c r="R31" s="219" t="s">
        <v>39</v>
      </c>
      <c r="S31" s="217"/>
      <c r="T31" s="217"/>
      <c r="U31" s="217"/>
      <c r="V31" s="217"/>
      <c r="W31" s="220" t="s">
        <v>80</v>
      </c>
      <c r="X31" s="201" t="s">
        <v>81</v>
      </c>
      <c r="Y31" s="201" t="s">
        <v>82</v>
      </c>
      <c r="Z31" s="203" t="s">
        <v>83</v>
      </c>
    </row>
    <row r="32" spans="1:26" ht="29.25" customHeight="1" thickBot="1" x14ac:dyDescent="0.25">
      <c r="A32" s="214"/>
      <c r="B32" s="215"/>
      <c r="C32" s="205" t="str">
        <f>IF(B33="","",B33)</f>
        <v>香取</v>
      </c>
      <c r="D32" s="206"/>
      <c r="E32" s="206"/>
      <c r="F32" s="206"/>
      <c r="G32" s="206"/>
      <c r="H32" s="207" t="str">
        <f>IF(B38="","",B38)</f>
        <v>杢村</v>
      </c>
      <c r="I32" s="206"/>
      <c r="J32" s="206"/>
      <c r="K32" s="206"/>
      <c r="L32" s="206"/>
      <c r="M32" s="206" t="str">
        <f>IF(B43="","",B43)</f>
        <v>柴田</v>
      </c>
      <c r="N32" s="206"/>
      <c r="O32" s="206"/>
      <c r="P32" s="206"/>
      <c r="Q32" s="206"/>
      <c r="R32" s="208" t="str">
        <f>IF(B48="","",B48)</f>
        <v>藤本</v>
      </c>
      <c r="S32" s="208"/>
      <c r="T32" s="208"/>
      <c r="U32" s="208"/>
      <c r="V32" s="209"/>
      <c r="W32" s="221"/>
      <c r="X32" s="202"/>
      <c r="Y32" s="202"/>
      <c r="Z32" s="204"/>
    </row>
    <row r="33" spans="1:26" ht="14.25" customHeight="1" x14ac:dyDescent="0.2">
      <c r="A33" s="231" t="s">
        <v>50</v>
      </c>
      <c r="B33" s="234" t="s">
        <v>215</v>
      </c>
      <c r="C33" s="236" t="str">
        <f>IF(C34="","",IF(C34&gt;G34,"○","×"))</f>
        <v/>
      </c>
      <c r="D33" s="237"/>
      <c r="E33" s="237"/>
      <c r="F33" s="237"/>
      <c r="G33" s="238"/>
      <c r="H33" s="19" t="str">
        <f>IF(H34="","",IF(H34="W","○",IF(H34="L","×",IF(H34&gt;L34,"○","×"))))</f>
        <v>○</v>
      </c>
      <c r="I33" s="20">
        <v>11</v>
      </c>
      <c r="J33" s="21" t="s">
        <v>84</v>
      </c>
      <c r="K33" s="20">
        <v>6</v>
      </c>
      <c r="L33" s="22"/>
      <c r="M33" s="19" t="str">
        <f>IF(M34="","",IF(M34="W","○",IF(M34="L","×",IF(M34&gt;Q34,"○","×"))))</f>
        <v>○</v>
      </c>
      <c r="N33" s="20">
        <v>11</v>
      </c>
      <c r="O33" s="21" t="s">
        <v>84</v>
      </c>
      <c r="P33" s="20">
        <v>9</v>
      </c>
      <c r="Q33" s="23"/>
      <c r="R33" s="24" t="str">
        <f>IF(R34="","",IF(R34="W","○",IF(R34="L","×",IF(R34&gt;V34,"○","×"))))</f>
        <v>○</v>
      </c>
      <c r="S33" s="25">
        <v>11</v>
      </c>
      <c r="T33" s="26" t="s">
        <v>84</v>
      </c>
      <c r="U33" s="25">
        <v>9</v>
      </c>
      <c r="V33" s="27"/>
      <c r="W33" s="242">
        <f>IF($B33="","",COUNTIF($C33:$V37,"○"))</f>
        <v>3</v>
      </c>
      <c r="X33" s="244">
        <f>IF($B33="","",COUNTIF($C33:$V37,"×"))</f>
        <v>0</v>
      </c>
      <c r="Y33" s="246">
        <f>IF($B33="","",W33*2+X33)</f>
        <v>6</v>
      </c>
      <c r="Z33" s="222">
        <f>IF(ISERROR(RANK(Y33,$Y$33:$Y$52,0))=TRUE,"",RANK(Y33,$Y$33:$Y$52,0))</f>
        <v>1</v>
      </c>
    </row>
    <row r="34" spans="1:26" ht="14.25" customHeight="1" x14ac:dyDescent="0.2">
      <c r="A34" s="232"/>
      <c r="B34" s="235"/>
      <c r="C34" s="236"/>
      <c r="D34" s="237"/>
      <c r="E34" s="237"/>
      <c r="F34" s="237"/>
      <c r="G34" s="238"/>
      <c r="H34" s="224">
        <f>IF(I33="","",IF(I33&gt;K33,1,0)+IF(I34&gt;K34,1,0)+IF(I35&gt;K35,1,0)+IF(I36&gt;K36,1,0)+IF(I37&gt;K37,1,0))</f>
        <v>3</v>
      </c>
      <c r="I34" s="28">
        <v>9</v>
      </c>
      <c r="J34" s="29" t="s">
        <v>84</v>
      </c>
      <c r="K34" s="28">
        <v>11</v>
      </c>
      <c r="L34" s="226">
        <f>IF(OR(H34="L",H34="W"),"",IF(I33="","",IF(I33&lt;K33,1,0)+IF(I34&lt;K34,1,0)+IF(I35&lt;K35,1,0)+IF(I36&lt;K36,1,0)+IF(I37&lt;K37,1,0)))</f>
        <v>1</v>
      </c>
      <c r="M34" s="224">
        <f>IF(N33="","",IF(N33&gt;P33,1,0)+IF(N34&gt;P34,1,0)+IF(N35&gt;P35,1,0)+IF(N36&gt;P36,1,0)+IF(N37&gt;P37,1,0))</f>
        <v>3</v>
      </c>
      <c r="N34" s="28">
        <v>5</v>
      </c>
      <c r="O34" s="29" t="s">
        <v>84</v>
      </c>
      <c r="P34" s="28">
        <v>11</v>
      </c>
      <c r="Q34" s="228">
        <f>IF(OR(M34="L",M34="W"),"",IF(N33="","",IF(N33&lt;P33,1,0)+IF(N34&lt;P34,1,0)+IF(N35&lt;P35,1,0)+IF(N36&lt;P36,1,0)+IF(N37&lt;P37,1,0)))</f>
        <v>2</v>
      </c>
      <c r="R34" s="224">
        <f>IF(S33="","",IF(S33&gt;U33,1,0)+IF(S34&gt;U34,1,0)+IF(S35&gt;U35,1,0)+IF(S36&gt;U36,1,0)+IF(S37&gt;U37,1,0))</f>
        <v>3</v>
      </c>
      <c r="S34" s="28">
        <v>11</v>
      </c>
      <c r="T34" s="29" t="s">
        <v>84</v>
      </c>
      <c r="U34" s="28">
        <v>8</v>
      </c>
      <c r="V34" s="229">
        <f>IF(OR(R34="L",R34="W"),"",IF(S33="","",IF(S33&lt;U33,1,0)+IF(S34&lt;U34,1,0)+IF(S35&lt;U35,1,0)+IF(S36&lt;U36,1,0)+IF(S37&lt;U37,1,0)))</f>
        <v>0</v>
      </c>
      <c r="W34" s="243"/>
      <c r="X34" s="245"/>
      <c r="Y34" s="247"/>
      <c r="Z34" s="223"/>
    </row>
    <row r="35" spans="1:26" ht="14.25" customHeight="1" x14ac:dyDescent="0.2">
      <c r="A35" s="232"/>
      <c r="B35" s="235"/>
      <c r="C35" s="236"/>
      <c r="D35" s="237"/>
      <c r="E35" s="237"/>
      <c r="F35" s="237"/>
      <c r="G35" s="238"/>
      <c r="H35" s="224"/>
      <c r="I35" s="28">
        <v>11</v>
      </c>
      <c r="J35" s="29" t="s">
        <v>84</v>
      </c>
      <c r="K35" s="28">
        <v>6</v>
      </c>
      <c r="L35" s="226"/>
      <c r="M35" s="224"/>
      <c r="N35" s="28">
        <v>4</v>
      </c>
      <c r="O35" s="29" t="s">
        <v>84</v>
      </c>
      <c r="P35" s="28">
        <v>11</v>
      </c>
      <c r="Q35" s="228"/>
      <c r="R35" s="224"/>
      <c r="S35" s="28">
        <v>12</v>
      </c>
      <c r="T35" s="29" t="s">
        <v>84</v>
      </c>
      <c r="U35" s="28">
        <v>10</v>
      </c>
      <c r="V35" s="229"/>
      <c r="W35" s="243"/>
      <c r="X35" s="245"/>
      <c r="Y35" s="247"/>
      <c r="Z35" s="223"/>
    </row>
    <row r="36" spans="1:26" ht="14.25" customHeight="1" x14ac:dyDescent="0.2">
      <c r="A36" s="232"/>
      <c r="B36" s="249" t="s">
        <v>86</v>
      </c>
      <c r="C36" s="236"/>
      <c r="D36" s="237"/>
      <c r="E36" s="237"/>
      <c r="F36" s="237"/>
      <c r="G36" s="238"/>
      <c r="H36" s="224"/>
      <c r="I36" s="28">
        <v>11</v>
      </c>
      <c r="J36" s="29" t="s">
        <v>84</v>
      </c>
      <c r="K36" s="28">
        <v>2</v>
      </c>
      <c r="L36" s="226"/>
      <c r="M36" s="224"/>
      <c r="N36" s="28">
        <v>13</v>
      </c>
      <c r="O36" s="29" t="s">
        <v>84</v>
      </c>
      <c r="P36" s="28">
        <v>11</v>
      </c>
      <c r="Q36" s="228"/>
      <c r="R36" s="224"/>
      <c r="S36" s="28"/>
      <c r="T36" s="29" t="s">
        <v>84</v>
      </c>
      <c r="U36" s="28"/>
      <c r="V36" s="229"/>
      <c r="W36" s="243"/>
      <c r="X36" s="245"/>
      <c r="Y36" s="247"/>
      <c r="Z36" s="223"/>
    </row>
    <row r="37" spans="1:26" ht="14.25" customHeight="1" x14ac:dyDescent="0.2">
      <c r="A37" s="233"/>
      <c r="B37" s="265"/>
      <c r="C37" s="239"/>
      <c r="D37" s="240"/>
      <c r="E37" s="240"/>
      <c r="F37" s="240"/>
      <c r="G37" s="241"/>
      <c r="H37" s="225"/>
      <c r="I37" s="30"/>
      <c r="J37" s="31" t="s">
        <v>84</v>
      </c>
      <c r="K37" s="30"/>
      <c r="L37" s="227"/>
      <c r="M37" s="224"/>
      <c r="N37" s="32">
        <v>11</v>
      </c>
      <c r="O37" s="33" t="s">
        <v>84</v>
      </c>
      <c r="P37" s="32">
        <v>8</v>
      </c>
      <c r="Q37" s="228"/>
      <c r="R37" s="225"/>
      <c r="S37" s="30"/>
      <c r="T37" s="31" t="s">
        <v>84</v>
      </c>
      <c r="U37" s="30"/>
      <c r="V37" s="230"/>
      <c r="W37" s="243"/>
      <c r="X37" s="245"/>
      <c r="Y37" s="248"/>
      <c r="Z37" s="223"/>
    </row>
    <row r="38" spans="1:26" ht="14.25" customHeight="1" x14ac:dyDescent="0.2">
      <c r="A38" s="257" t="s">
        <v>17</v>
      </c>
      <c r="B38" s="258" t="s">
        <v>213</v>
      </c>
      <c r="C38" s="19" t="str">
        <f>IF(H33="","",IF(H33="○","×","○"))</f>
        <v>×</v>
      </c>
      <c r="D38" s="34">
        <f>IF(K33="","",K33)</f>
        <v>6</v>
      </c>
      <c r="E38" s="35" t="s">
        <v>84</v>
      </c>
      <c r="F38" s="36">
        <f>IF(I33="","",I33)</f>
        <v>11</v>
      </c>
      <c r="G38" s="37"/>
      <c r="H38" s="259" t="str">
        <f>IF(H39="","",IF(H39&gt;L39,"○","×"))</f>
        <v/>
      </c>
      <c r="I38" s="260"/>
      <c r="J38" s="260"/>
      <c r="K38" s="260"/>
      <c r="L38" s="260"/>
      <c r="M38" s="38" t="str">
        <f>IF(M39="","",IF(M39="W","○",IF(M39="L","×",IF(M39&gt;Q39,"○","×"))))</f>
        <v>×</v>
      </c>
      <c r="N38" s="39">
        <v>6</v>
      </c>
      <c r="O38" s="35" t="s">
        <v>84</v>
      </c>
      <c r="P38" s="39">
        <v>11</v>
      </c>
      <c r="Q38" s="40"/>
      <c r="R38" s="41" t="str">
        <f>IF(R39="","",IF(R39="W","○",IF(R39="L","×",IF(R39&gt;V39,"○","×"))))</f>
        <v>×</v>
      </c>
      <c r="S38" s="20">
        <v>4</v>
      </c>
      <c r="T38" s="21" t="s">
        <v>84</v>
      </c>
      <c r="U38" s="20">
        <v>11</v>
      </c>
      <c r="V38" s="23"/>
      <c r="W38" s="262">
        <f>IF($B38="","",COUNTIF($C38:$V42,"○"))</f>
        <v>0</v>
      </c>
      <c r="X38" s="244">
        <f>IF($B38="","",COUNTIF($C38:$V42,"×"))</f>
        <v>3</v>
      </c>
      <c r="Y38" s="264">
        <f>IF($B38="","",W38*2+X38)</f>
        <v>3</v>
      </c>
      <c r="Z38" s="298">
        <f>IF(ISERROR(RANK(Y38,$Y$33:$Y$52,0))=TRUE,"",RANK(Y38,$Y$33:$Y$52,0))</f>
        <v>4</v>
      </c>
    </row>
    <row r="39" spans="1:26" ht="14.25" customHeight="1" x14ac:dyDescent="0.2">
      <c r="A39" s="232"/>
      <c r="B39" s="235"/>
      <c r="C39" s="250">
        <f>IF(H34="W","L",IF(H34="L","W",IF(H34="","",L34)))</f>
        <v>1</v>
      </c>
      <c r="D39" s="42">
        <f>IF(K34="","",K34)</f>
        <v>11</v>
      </c>
      <c r="E39" s="29" t="s">
        <v>84</v>
      </c>
      <c r="F39" s="43">
        <f>IF(I34="","",I34)</f>
        <v>9</v>
      </c>
      <c r="G39" s="226">
        <f>IF(OR(C39="L",C39="W"),"",H34)</f>
        <v>3</v>
      </c>
      <c r="H39" s="261"/>
      <c r="I39" s="237"/>
      <c r="J39" s="237"/>
      <c r="K39" s="237"/>
      <c r="L39" s="237"/>
      <c r="M39" s="224">
        <f>IF(N38="","",IF(N38&gt;P38,1,0)+IF(N39&gt;P39,1,0)+IF(N40&gt;P40,1,0)+IF(N41&gt;P41,1,0)+IF(N42&gt;P42,1,0))</f>
        <v>2</v>
      </c>
      <c r="N39" s="28">
        <v>11</v>
      </c>
      <c r="O39" s="29" t="s">
        <v>84</v>
      </c>
      <c r="P39" s="28">
        <v>13</v>
      </c>
      <c r="Q39" s="252">
        <f>IF(OR(M39="L",M39="W"),"",IF(N38="","",IF(N38&lt;P38,1,0)+IF(N39&lt;P39,1,0)+IF(N40&lt;P40,1,0)+IF(N41&lt;P41,1,0)+IF(N42&lt;P42,1,0)))</f>
        <v>3</v>
      </c>
      <c r="R39" s="254">
        <f>IF(S38="","",IF(S38&gt;U38,1,0)+IF(S39&gt;U39,1,0)+IF(S40&gt;U40,1,0)+IF(S41&gt;U41,1,0)+IF(S42&gt;U42,1,0))</f>
        <v>0</v>
      </c>
      <c r="S39" s="28">
        <v>9</v>
      </c>
      <c r="T39" s="29" t="s">
        <v>84</v>
      </c>
      <c r="U39" s="28">
        <v>11</v>
      </c>
      <c r="V39" s="228">
        <f>IF(OR(R39="L",R39="W"),"",IF(S38="","",IF(S38&lt;U38,1,0)+IF(S39&lt;U39,1,0)+IF(S40&lt;U40,1,0)+IF(S41&lt;U41,1,0)+IF(S42&lt;U42,1,0)))</f>
        <v>3</v>
      </c>
      <c r="W39" s="263"/>
      <c r="X39" s="245"/>
      <c r="Y39" s="247"/>
      <c r="Z39" s="288"/>
    </row>
    <row r="40" spans="1:26" ht="14.25" customHeight="1" x14ac:dyDescent="0.2">
      <c r="A40" s="232"/>
      <c r="B40" s="235"/>
      <c r="C40" s="250"/>
      <c r="D40" s="42">
        <f>IF(K35="","",K35)</f>
        <v>6</v>
      </c>
      <c r="E40" s="29" t="s">
        <v>84</v>
      </c>
      <c r="F40" s="43">
        <f>IF(I35="","",I35)</f>
        <v>11</v>
      </c>
      <c r="G40" s="226"/>
      <c r="H40" s="261"/>
      <c r="I40" s="237"/>
      <c r="J40" s="237"/>
      <c r="K40" s="237"/>
      <c r="L40" s="237"/>
      <c r="M40" s="224"/>
      <c r="N40" s="28">
        <v>11</v>
      </c>
      <c r="O40" s="29" t="s">
        <v>84</v>
      </c>
      <c r="P40" s="28">
        <v>5</v>
      </c>
      <c r="Q40" s="252"/>
      <c r="R40" s="254"/>
      <c r="S40" s="28">
        <v>11</v>
      </c>
      <c r="T40" s="29" t="s">
        <v>84</v>
      </c>
      <c r="U40" s="28">
        <v>13</v>
      </c>
      <c r="V40" s="228"/>
      <c r="W40" s="263"/>
      <c r="X40" s="245"/>
      <c r="Y40" s="247"/>
      <c r="Z40" s="288"/>
    </row>
    <row r="41" spans="1:26" ht="14.25" customHeight="1" x14ac:dyDescent="0.2">
      <c r="A41" s="232"/>
      <c r="B41" s="249" t="s">
        <v>234</v>
      </c>
      <c r="C41" s="250"/>
      <c r="D41" s="42">
        <f>IF(K36="","",K36)</f>
        <v>2</v>
      </c>
      <c r="E41" s="29" t="s">
        <v>84</v>
      </c>
      <c r="F41" s="43">
        <f>IF(I36="","",I36)</f>
        <v>11</v>
      </c>
      <c r="G41" s="226"/>
      <c r="H41" s="261"/>
      <c r="I41" s="237"/>
      <c r="J41" s="237"/>
      <c r="K41" s="237"/>
      <c r="L41" s="237"/>
      <c r="M41" s="224"/>
      <c r="N41" s="28">
        <v>11</v>
      </c>
      <c r="O41" s="29" t="s">
        <v>84</v>
      </c>
      <c r="P41" s="28">
        <v>4</v>
      </c>
      <c r="Q41" s="252"/>
      <c r="R41" s="254"/>
      <c r="S41" s="28"/>
      <c r="T41" s="29" t="s">
        <v>84</v>
      </c>
      <c r="U41" s="28"/>
      <c r="V41" s="228"/>
      <c r="W41" s="263"/>
      <c r="X41" s="245"/>
      <c r="Y41" s="247"/>
      <c r="Z41" s="288"/>
    </row>
    <row r="42" spans="1:26" ht="14.25" customHeight="1" x14ac:dyDescent="0.2">
      <c r="A42" s="233"/>
      <c r="B42" s="265"/>
      <c r="C42" s="251"/>
      <c r="D42" s="44" t="str">
        <f>IF(K37="","",K37)</f>
        <v/>
      </c>
      <c r="E42" s="31" t="s">
        <v>84</v>
      </c>
      <c r="F42" s="45" t="str">
        <f>IF(I37="","",I37)</f>
        <v/>
      </c>
      <c r="G42" s="227"/>
      <c r="H42" s="261"/>
      <c r="I42" s="237"/>
      <c r="J42" s="237"/>
      <c r="K42" s="237"/>
      <c r="L42" s="237"/>
      <c r="M42" s="225"/>
      <c r="N42" s="30">
        <v>2</v>
      </c>
      <c r="O42" s="31" t="s">
        <v>84</v>
      </c>
      <c r="P42" s="30">
        <v>11</v>
      </c>
      <c r="Q42" s="253"/>
      <c r="R42" s="255"/>
      <c r="S42" s="30"/>
      <c r="T42" s="31" t="s">
        <v>84</v>
      </c>
      <c r="U42" s="30"/>
      <c r="V42" s="256"/>
      <c r="W42" s="263"/>
      <c r="X42" s="245"/>
      <c r="Y42" s="248"/>
      <c r="Z42" s="222"/>
    </row>
    <row r="43" spans="1:26" ht="14.25" customHeight="1" x14ac:dyDescent="0.2">
      <c r="A43" s="257" t="s">
        <v>28</v>
      </c>
      <c r="B43" s="266" t="s">
        <v>206</v>
      </c>
      <c r="C43" s="19" t="str">
        <f>IF(M33="","",IF(M33="○","×","○"))</f>
        <v>×</v>
      </c>
      <c r="D43" s="34">
        <f>IF(P33="","",P33)</f>
        <v>9</v>
      </c>
      <c r="E43" s="35" t="s">
        <v>84</v>
      </c>
      <c r="F43" s="36">
        <f>IF(N33="","",N33)</f>
        <v>11</v>
      </c>
      <c r="G43" s="37"/>
      <c r="H43" s="38" t="str">
        <f>IF(M38="","",IF(M38="○","×","○"))</f>
        <v>○</v>
      </c>
      <c r="I43" s="34">
        <f>IF(P38="","",P38)</f>
        <v>11</v>
      </c>
      <c r="J43" s="35" t="s">
        <v>84</v>
      </c>
      <c r="K43" s="36">
        <f>IF(N38="","",N38)</f>
        <v>6</v>
      </c>
      <c r="L43" s="40"/>
      <c r="M43" s="237" t="str">
        <f>IF(M44="","",IF(M44&gt;Q44,"○","×"))</f>
        <v/>
      </c>
      <c r="N43" s="237"/>
      <c r="O43" s="237"/>
      <c r="P43" s="237"/>
      <c r="Q43" s="238"/>
      <c r="R43" s="19" t="str">
        <f>IF(R44="","",IF(R44="W","○",IF(R44="L","×",IF(R44&gt;V44,"○","×"))))</f>
        <v>○</v>
      </c>
      <c r="S43" s="20">
        <v>12</v>
      </c>
      <c r="T43" s="21" t="s">
        <v>84</v>
      </c>
      <c r="U43" s="20">
        <v>10</v>
      </c>
      <c r="V43" s="23"/>
      <c r="W43" s="262">
        <f>IF($B43="","",COUNTIF($C43:$V47,"○"))</f>
        <v>2</v>
      </c>
      <c r="X43" s="244">
        <f>IF($B43="","",COUNTIF($C43:$V47,"×"))</f>
        <v>1</v>
      </c>
      <c r="Y43" s="264">
        <f>IF($B43="","",W43*2+X43)</f>
        <v>5</v>
      </c>
      <c r="Z43" s="298">
        <f>IF(ISERROR(RANK(Y43,$Y$33:$Y$52,0))=TRUE,"",RANK(Y43,$Y$33:$Y$52,0))</f>
        <v>2</v>
      </c>
    </row>
    <row r="44" spans="1:26" ht="14.25" customHeight="1" x14ac:dyDescent="0.2">
      <c r="A44" s="232"/>
      <c r="B44" s="235"/>
      <c r="C44" s="250">
        <f>IF(M34="W","L",IF(M34="L","W",IF(M34="","",Q34)))</f>
        <v>2</v>
      </c>
      <c r="D44" s="42">
        <f>IF(P34="","",P34)</f>
        <v>11</v>
      </c>
      <c r="E44" s="29" t="s">
        <v>84</v>
      </c>
      <c r="F44" s="43">
        <f>IF(N34="","",N34)</f>
        <v>5</v>
      </c>
      <c r="G44" s="228">
        <f>IF(OR(C44="L",C44="W"),"",M34)</f>
        <v>3</v>
      </c>
      <c r="H44" s="224">
        <f>IF(M39="W","L",IF(M39="L","W",IF(M39="","",Q39)))</f>
        <v>3</v>
      </c>
      <c r="I44" s="42">
        <f>IF(P39="","",P39)</f>
        <v>13</v>
      </c>
      <c r="J44" s="29" t="s">
        <v>84</v>
      </c>
      <c r="K44" s="43">
        <f>IF(N39="","",N39)</f>
        <v>11</v>
      </c>
      <c r="L44" s="252">
        <f>IF(OR(H44="L",H44="W"),"",M39)</f>
        <v>2</v>
      </c>
      <c r="M44" s="237"/>
      <c r="N44" s="237"/>
      <c r="O44" s="237"/>
      <c r="P44" s="237"/>
      <c r="Q44" s="238"/>
      <c r="R44" s="224">
        <f>IF(S43="","",IF(S43&gt;U43,1,0)+IF(S44&gt;U44,1,0)+IF(S45&gt;U45,1,0)+IF(S46&gt;U46,1,0)+IF(S47&gt;U47,1,0))</f>
        <v>3</v>
      </c>
      <c r="S44" s="28">
        <v>11</v>
      </c>
      <c r="T44" s="29" t="s">
        <v>84</v>
      </c>
      <c r="U44" s="28">
        <v>7</v>
      </c>
      <c r="V44" s="228">
        <f>IF(OR(R44="L",R44="W"),"",IF(S43="","",IF(S43&lt;U43,1,0)+IF(S44&lt;U44,1,0)+IF(S45&lt;U45,1,0)+IF(S46&lt;U46,1,0)+IF(S47&lt;U47,1,0)))</f>
        <v>1</v>
      </c>
      <c r="W44" s="263"/>
      <c r="X44" s="245"/>
      <c r="Y44" s="247"/>
      <c r="Z44" s="288"/>
    </row>
    <row r="45" spans="1:26" ht="14.25" customHeight="1" x14ac:dyDescent="0.2">
      <c r="A45" s="232"/>
      <c r="B45" s="235"/>
      <c r="C45" s="250"/>
      <c r="D45" s="42">
        <f>IF(P35="","",P35)</f>
        <v>11</v>
      </c>
      <c r="E45" s="29" t="s">
        <v>84</v>
      </c>
      <c r="F45" s="43">
        <f>IF(N35="","",N35)</f>
        <v>4</v>
      </c>
      <c r="G45" s="228"/>
      <c r="H45" s="224"/>
      <c r="I45" s="42">
        <f>IF(P40="","",P40)</f>
        <v>5</v>
      </c>
      <c r="J45" s="29" t="s">
        <v>84</v>
      </c>
      <c r="K45" s="43">
        <f>IF(N40="","",N40)</f>
        <v>11</v>
      </c>
      <c r="L45" s="252"/>
      <c r="M45" s="237"/>
      <c r="N45" s="237"/>
      <c r="O45" s="237"/>
      <c r="P45" s="237"/>
      <c r="Q45" s="238"/>
      <c r="R45" s="224"/>
      <c r="S45" s="28">
        <v>9</v>
      </c>
      <c r="T45" s="29" t="s">
        <v>84</v>
      </c>
      <c r="U45" s="28">
        <v>11</v>
      </c>
      <c r="V45" s="228"/>
      <c r="W45" s="263"/>
      <c r="X45" s="245"/>
      <c r="Y45" s="247"/>
      <c r="Z45" s="288"/>
    </row>
    <row r="46" spans="1:26" ht="14.25" customHeight="1" x14ac:dyDescent="0.2">
      <c r="A46" s="232"/>
      <c r="B46" s="249" t="s">
        <v>86</v>
      </c>
      <c r="C46" s="250"/>
      <c r="D46" s="42">
        <f>IF(P36="","",P36)</f>
        <v>11</v>
      </c>
      <c r="E46" s="29" t="s">
        <v>84</v>
      </c>
      <c r="F46" s="43">
        <f>IF(N36="","",N36)</f>
        <v>13</v>
      </c>
      <c r="G46" s="228"/>
      <c r="H46" s="224"/>
      <c r="I46" s="42">
        <f>IF(P41="","",P41)</f>
        <v>4</v>
      </c>
      <c r="J46" s="29" t="s">
        <v>84</v>
      </c>
      <c r="K46" s="43">
        <f>IF(N41="","",N41)</f>
        <v>11</v>
      </c>
      <c r="L46" s="252"/>
      <c r="M46" s="237"/>
      <c r="N46" s="237"/>
      <c r="O46" s="237"/>
      <c r="P46" s="237"/>
      <c r="Q46" s="238"/>
      <c r="R46" s="224"/>
      <c r="S46" s="28">
        <v>12</v>
      </c>
      <c r="T46" s="29" t="s">
        <v>84</v>
      </c>
      <c r="U46" s="28">
        <v>10</v>
      </c>
      <c r="V46" s="228"/>
      <c r="W46" s="263"/>
      <c r="X46" s="245"/>
      <c r="Y46" s="247"/>
      <c r="Z46" s="288"/>
    </row>
    <row r="47" spans="1:26" ht="14.25" customHeight="1" x14ac:dyDescent="0.2">
      <c r="A47" s="233"/>
      <c r="B47" s="265"/>
      <c r="C47" s="250"/>
      <c r="D47" s="46">
        <f>IF(P37="","",P37)</f>
        <v>8</v>
      </c>
      <c r="E47" s="33" t="s">
        <v>84</v>
      </c>
      <c r="F47" s="47">
        <f>IF(N37="","",N37)</f>
        <v>11</v>
      </c>
      <c r="G47" s="228"/>
      <c r="H47" s="225"/>
      <c r="I47" s="44">
        <f>IF(P42="","",P42)</f>
        <v>11</v>
      </c>
      <c r="J47" s="31" t="s">
        <v>84</v>
      </c>
      <c r="K47" s="45">
        <f>IF(N42="","",N42)</f>
        <v>2</v>
      </c>
      <c r="L47" s="253"/>
      <c r="M47" s="240"/>
      <c r="N47" s="240"/>
      <c r="O47" s="240"/>
      <c r="P47" s="240"/>
      <c r="Q47" s="241"/>
      <c r="R47" s="225"/>
      <c r="S47" s="30"/>
      <c r="T47" s="31" t="s">
        <v>84</v>
      </c>
      <c r="U47" s="30"/>
      <c r="V47" s="256"/>
      <c r="W47" s="263"/>
      <c r="X47" s="245"/>
      <c r="Y47" s="248"/>
      <c r="Z47" s="222"/>
    </row>
    <row r="48" spans="1:26" ht="14.25" customHeight="1" x14ac:dyDescent="0.2">
      <c r="A48" s="257" t="s">
        <v>39</v>
      </c>
      <c r="B48" s="277" t="s">
        <v>214</v>
      </c>
      <c r="C48" s="48" t="str">
        <f>IF(R33="","",IF(R33="○","×","○"))</f>
        <v>×</v>
      </c>
      <c r="D48" s="34">
        <f>IF(U33="","",U33)</f>
        <v>9</v>
      </c>
      <c r="E48" s="35" t="s">
        <v>84</v>
      </c>
      <c r="F48" s="36">
        <f>IF(S33="","",S33)</f>
        <v>11</v>
      </c>
      <c r="G48" s="40"/>
      <c r="H48" s="41" t="str">
        <f>IF(R38="","",IF(R38="○","×","○"))</f>
        <v>○</v>
      </c>
      <c r="I48" s="49">
        <f>IF(U38="","",U38)</f>
        <v>11</v>
      </c>
      <c r="J48" s="21" t="s">
        <v>84</v>
      </c>
      <c r="K48" s="50">
        <f>IF(S38="","",S38)</f>
        <v>4</v>
      </c>
      <c r="L48" s="51"/>
      <c r="M48" s="41" t="str">
        <f>IF(R43="","",IF(R43="○","×","○"))</f>
        <v>×</v>
      </c>
      <c r="N48" s="34">
        <f>IF(U43="","",U43)</f>
        <v>10</v>
      </c>
      <c r="O48" s="35" t="s">
        <v>84</v>
      </c>
      <c r="P48" s="36">
        <f>IF(S43="","",S43)</f>
        <v>12</v>
      </c>
      <c r="Q48" s="37"/>
      <c r="R48" s="259" t="str">
        <f>IF(R49="","",IF(R49&gt;V49,"○","×"))</f>
        <v/>
      </c>
      <c r="S48" s="260"/>
      <c r="T48" s="260"/>
      <c r="U48" s="260"/>
      <c r="V48" s="260"/>
      <c r="W48" s="262">
        <f>IF($B48="","",COUNTIF($C48:$V52,"○"))</f>
        <v>1</v>
      </c>
      <c r="X48" s="244">
        <f>IF($B48="","",COUNTIF($C48:$V52,"×"))</f>
        <v>2</v>
      </c>
      <c r="Y48" s="248">
        <f>IF($B48="","",W48*2+X48)</f>
        <v>4</v>
      </c>
      <c r="Z48" s="298">
        <f>IF(ISERROR(RANK(Y48,$Y$33:$Y$52,0))=TRUE,"",RANK(Y48,$Y$33:$Y$52,0))</f>
        <v>3</v>
      </c>
    </row>
    <row r="49" spans="1:26" ht="14.25" customHeight="1" x14ac:dyDescent="0.2">
      <c r="A49" s="232"/>
      <c r="B49" s="278"/>
      <c r="C49" s="270">
        <f>IF(R34="W","L",IF(R34="L","W",IF(R34="","",V34)))</f>
        <v>0</v>
      </c>
      <c r="D49" s="42">
        <f>IF(U34="","",U34)</f>
        <v>8</v>
      </c>
      <c r="E49" s="29" t="s">
        <v>84</v>
      </c>
      <c r="F49" s="43">
        <f>IF(S34="","",S34)</f>
        <v>11</v>
      </c>
      <c r="G49" s="252">
        <f>IF(OR(C49="L",C49="W"),"",R34)</f>
        <v>3</v>
      </c>
      <c r="H49" s="254">
        <f>IF(R39="W","L",IF(R39="L","W",IF(R39="","",V39)))</f>
        <v>3</v>
      </c>
      <c r="I49" s="42">
        <f>IF(U39="","",U39)</f>
        <v>11</v>
      </c>
      <c r="J49" s="29" t="s">
        <v>84</v>
      </c>
      <c r="K49" s="43">
        <f>IF(S39="","",S39)</f>
        <v>9</v>
      </c>
      <c r="L49" s="252">
        <f>IF(OR(H49="L",H49="W"),"",R39)</f>
        <v>0</v>
      </c>
      <c r="M49" s="254">
        <f>IF(R44="W","L",IF(R44="L","W",IF(R44="","",V44)))</f>
        <v>1</v>
      </c>
      <c r="N49" s="42">
        <f>IF(U44="","",U44)</f>
        <v>7</v>
      </c>
      <c r="O49" s="29" t="s">
        <v>84</v>
      </c>
      <c r="P49" s="43">
        <f>IF(S44="","",S44)</f>
        <v>11</v>
      </c>
      <c r="Q49" s="226">
        <f>IF(OR(M49="L",M49="W"),"",R44)</f>
        <v>3</v>
      </c>
      <c r="R49" s="261"/>
      <c r="S49" s="237"/>
      <c r="T49" s="237"/>
      <c r="U49" s="237"/>
      <c r="V49" s="237"/>
      <c r="W49" s="263"/>
      <c r="X49" s="245"/>
      <c r="Y49" s="283"/>
      <c r="Z49" s="288"/>
    </row>
    <row r="50" spans="1:26" ht="14.25" customHeight="1" x14ac:dyDescent="0.2">
      <c r="A50" s="232"/>
      <c r="B50" s="278"/>
      <c r="C50" s="270"/>
      <c r="D50" s="42">
        <f>IF(U35="","",U35)</f>
        <v>10</v>
      </c>
      <c r="E50" s="29" t="s">
        <v>84</v>
      </c>
      <c r="F50" s="43">
        <f>IF(S35="","",S35)</f>
        <v>12</v>
      </c>
      <c r="G50" s="252"/>
      <c r="H50" s="254"/>
      <c r="I50" s="42">
        <f>IF(U40="","",U40)</f>
        <v>13</v>
      </c>
      <c r="J50" s="29" t="s">
        <v>84</v>
      </c>
      <c r="K50" s="43">
        <f>IF(S40="","",S40)</f>
        <v>11</v>
      </c>
      <c r="L50" s="252"/>
      <c r="M50" s="254"/>
      <c r="N50" s="42">
        <f>IF(U45="","",U45)</f>
        <v>11</v>
      </c>
      <c r="O50" s="29" t="s">
        <v>84</v>
      </c>
      <c r="P50" s="43">
        <f>IF(S45="","",S45)</f>
        <v>9</v>
      </c>
      <c r="Q50" s="226"/>
      <c r="R50" s="261"/>
      <c r="S50" s="237"/>
      <c r="T50" s="237"/>
      <c r="U50" s="237"/>
      <c r="V50" s="237"/>
      <c r="W50" s="263"/>
      <c r="X50" s="245"/>
      <c r="Y50" s="283"/>
      <c r="Z50" s="288"/>
    </row>
    <row r="51" spans="1:26" ht="14.25" customHeight="1" x14ac:dyDescent="0.2">
      <c r="A51" s="232"/>
      <c r="B51" s="289" t="s">
        <v>86</v>
      </c>
      <c r="C51" s="270"/>
      <c r="D51" s="42" t="str">
        <f>IF(U36="","",U36)</f>
        <v/>
      </c>
      <c r="E51" s="29" t="s">
        <v>84</v>
      </c>
      <c r="F51" s="43" t="str">
        <f>IF(S36="","",S36)</f>
        <v/>
      </c>
      <c r="G51" s="252"/>
      <c r="H51" s="254"/>
      <c r="I51" s="42" t="str">
        <f>IF(U41="","",U41)</f>
        <v/>
      </c>
      <c r="J51" s="29" t="s">
        <v>84</v>
      </c>
      <c r="K51" s="43" t="str">
        <f>IF(S41="","",S41)</f>
        <v/>
      </c>
      <c r="L51" s="252"/>
      <c r="M51" s="254"/>
      <c r="N51" s="42">
        <f>IF(U46="","",U46)</f>
        <v>10</v>
      </c>
      <c r="O51" s="29" t="s">
        <v>84</v>
      </c>
      <c r="P51" s="43">
        <f>IF(S46="","",S46)</f>
        <v>12</v>
      </c>
      <c r="Q51" s="226"/>
      <c r="R51" s="261"/>
      <c r="S51" s="237"/>
      <c r="T51" s="237"/>
      <c r="U51" s="237"/>
      <c r="V51" s="237"/>
      <c r="W51" s="263"/>
      <c r="X51" s="245"/>
      <c r="Y51" s="283"/>
      <c r="Z51" s="288"/>
    </row>
    <row r="52" spans="1:26" ht="14.25" customHeight="1" thickBot="1" x14ac:dyDescent="0.25">
      <c r="A52" s="276"/>
      <c r="B52" s="334"/>
      <c r="C52" s="271"/>
      <c r="D52" s="52" t="str">
        <f>IF(U37="","",U37)</f>
        <v/>
      </c>
      <c r="E52" s="53" t="s">
        <v>84</v>
      </c>
      <c r="F52" s="54" t="str">
        <f>IF(S37="","",S37)</f>
        <v/>
      </c>
      <c r="G52" s="272"/>
      <c r="H52" s="273"/>
      <c r="I52" s="55" t="str">
        <f>IF(U42="","",U42)</f>
        <v/>
      </c>
      <c r="J52" s="56" t="s">
        <v>84</v>
      </c>
      <c r="K52" s="57" t="str">
        <f>IF(S42="","",S42)</f>
        <v/>
      </c>
      <c r="L52" s="274"/>
      <c r="M52" s="273"/>
      <c r="N52" s="55" t="str">
        <f>IF(U47="","",U47)</f>
        <v/>
      </c>
      <c r="O52" s="56" t="s">
        <v>84</v>
      </c>
      <c r="P52" s="57" t="str">
        <f>IF(S47="","",S47)</f>
        <v/>
      </c>
      <c r="Q52" s="275"/>
      <c r="R52" s="279"/>
      <c r="S52" s="280"/>
      <c r="T52" s="280"/>
      <c r="U52" s="280"/>
      <c r="V52" s="280"/>
      <c r="W52" s="281"/>
      <c r="X52" s="282"/>
      <c r="Y52" s="284"/>
      <c r="Z52" s="322"/>
    </row>
  </sheetData>
  <mergeCells count="143">
    <mergeCell ref="Z48:Z52"/>
    <mergeCell ref="C49:C52"/>
    <mergeCell ref="G49:G52"/>
    <mergeCell ref="H49:H52"/>
    <mergeCell ref="L49:L52"/>
    <mergeCell ref="M49:M52"/>
    <mergeCell ref="Q49:Q52"/>
    <mergeCell ref="A48:A52"/>
    <mergeCell ref="B48:B50"/>
    <mergeCell ref="R48:V52"/>
    <mergeCell ref="W48:W52"/>
    <mergeCell ref="X48:X52"/>
    <mergeCell ref="Y48:Y52"/>
    <mergeCell ref="B51:B52"/>
    <mergeCell ref="Z43:Z47"/>
    <mergeCell ref="C44:C47"/>
    <mergeCell ref="G44:G47"/>
    <mergeCell ref="H44:H47"/>
    <mergeCell ref="L44:L47"/>
    <mergeCell ref="R44:R47"/>
    <mergeCell ref="V44:V47"/>
    <mergeCell ref="A43:A47"/>
    <mergeCell ref="B43:B45"/>
    <mergeCell ref="M43:Q47"/>
    <mergeCell ref="W43:W47"/>
    <mergeCell ref="X43:X47"/>
    <mergeCell ref="Y43:Y47"/>
    <mergeCell ref="B46:B47"/>
    <mergeCell ref="A33:A37"/>
    <mergeCell ref="B33:B35"/>
    <mergeCell ref="C33:G37"/>
    <mergeCell ref="W33:W37"/>
    <mergeCell ref="X33:X37"/>
    <mergeCell ref="Y33:Y37"/>
    <mergeCell ref="B36:B37"/>
    <mergeCell ref="Z38:Z42"/>
    <mergeCell ref="C39:C42"/>
    <mergeCell ref="G39:G42"/>
    <mergeCell ref="M39:M42"/>
    <mergeCell ref="Q39:Q42"/>
    <mergeCell ref="R39:R42"/>
    <mergeCell ref="V39:V42"/>
    <mergeCell ref="A38:A42"/>
    <mergeCell ref="B38:B40"/>
    <mergeCell ref="H38:L42"/>
    <mergeCell ref="W38:W42"/>
    <mergeCell ref="X38:X42"/>
    <mergeCell ref="Y38:Y42"/>
    <mergeCell ref="B41:B42"/>
    <mergeCell ref="H32:L32"/>
    <mergeCell ref="M32:Q32"/>
    <mergeCell ref="R32:V32"/>
    <mergeCell ref="C29:L29"/>
    <mergeCell ref="O29:T29"/>
    <mergeCell ref="Z33:Z37"/>
    <mergeCell ref="H34:H37"/>
    <mergeCell ref="L34:L37"/>
    <mergeCell ref="M34:M37"/>
    <mergeCell ref="Q34:Q37"/>
    <mergeCell ref="R34:R37"/>
    <mergeCell ref="V34:V37"/>
    <mergeCell ref="A31:B32"/>
    <mergeCell ref="C31:G31"/>
    <mergeCell ref="H31:L31"/>
    <mergeCell ref="M31:Q31"/>
    <mergeCell ref="R31:V31"/>
    <mergeCell ref="Z22:Z26"/>
    <mergeCell ref="C23:C26"/>
    <mergeCell ref="G23:G26"/>
    <mergeCell ref="H23:H26"/>
    <mergeCell ref="L23:L26"/>
    <mergeCell ref="M23:M26"/>
    <mergeCell ref="Q23:Q26"/>
    <mergeCell ref="A22:A26"/>
    <mergeCell ref="B22:B24"/>
    <mergeCell ref="R22:V26"/>
    <mergeCell ref="W22:W26"/>
    <mergeCell ref="X22:X26"/>
    <mergeCell ref="Y22:Y26"/>
    <mergeCell ref="B25:B26"/>
    <mergeCell ref="W31:W32"/>
    <mergeCell ref="X31:X32"/>
    <mergeCell ref="Y31:Y32"/>
    <mergeCell ref="Z31:Z32"/>
    <mergeCell ref="C32:G32"/>
    <mergeCell ref="Z17:Z21"/>
    <mergeCell ref="C18:C21"/>
    <mergeCell ref="G18:G21"/>
    <mergeCell ref="H18:H21"/>
    <mergeCell ref="L18:L21"/>
    <mergeCell ref="R18:R21"/>
    <mergeCell ref="V18:V21"/>
    <mergeCell ref="A17:A21"/>
    <mergeCell ref="B17:B19"/>
    <mergeCell ref="M17:Q21"/>
    <mergeCell ref="W17:W21"/>
    <mergeCell ref="X17:X21"/>
    <mergeCell ref="Y17:Y21"/>
    <mergeCell ref="B20:B21"/>
    <mergeCell ref="Z12:Z16"/>
    <mergeCell ref="C13:C16"/>
    <mergeCell ref="G13:G16"/>
    <mergeCell ref="M13:M16"/>
    <mergeCell ref="Q13:Q16"/>
    <mergeCell ref="R13:R16"/>
    <mergeCell ref="V13:V16"/>
    <mergeCell ref="A12:A16"/>
    <mergeCell ref="B12:B14"/>
    <mergeCell ref="H12:L16"/>
    <mergeCell ref="W12:W16"/>
    <mergeCell ref="X12:X16"/>
    <mergeCell ref="Y12:Y16"/>
    <mergeCell ref="B15:B16"/>
    <mergeCell ref="Z7:Z11"/>
    <mergeCell ref="H8:H11"/>
    <mergeCell ref="L8:L11"/>
    <mergeCell ref="M8:M11"/>
    <mergeCell ref="Q8:Q11"/>
    <mergeCell ref="R8:R11"/>
    <mergeCell ref="V8:V11"/>
    <mergeCell ref="A7:A11"/>
    <mergeCell ref="B7:B9"/>
    <mergeCell ref="C7:G11"/>
    <mergeCell ref="W7:W11"/>
    <mergeCell ref="X7:X11"/>
    <mergeCell ref="Y7:Y11"/>
    <mergeCell ref="B10:B11"/>
    <mergeCell ref="Y5:Y6"/>
    <mergeCell ref="Z5:Z6"/>
    <mergeCell ref="C6:G6"/>
    <mergeCell ref="H6:L6"/>
    <mergeCell ref="M6:Q6"/>
    <mergeCell ref="R6:V6"/>
    <mergeCell ref="A1:Z1"/>
    <mergeCell ref="C3:L3"/>
    <mergeCell ref="O3:T3"/>
    <mergeCell ref="A5:B6"/>
    <mergeCell ref="C5:G5"/>
    <mergeCell ref="H5:L5"/>
    <mergeCell ref="M5:Q5"/>
    <mergeCell ref="R5:V5"/>
    <mergeCell ref="W5:W6"/>
    <mergeCell ref="X5:X6"/>
  </mergeCells>
  <phoneticPr fontId="2"/>
  <conditionalFormatting sqref="C7 H12 M17 R22">
    <cfRule type="cellIs" dxfId="35" priority="4" stopIfTrue="1" operator="equal">
      <formula>"×"</formula>
    </cfRule>
  </conditionalFormatting>
  <conditionalFormatting sqref="C33 H38 M43 R48">
    <cfRule type="cellIs" dxfId="34" priority="1" stopIfTrue="1" operator="equal">
      <formula>"×"</formula>
    </cfRule>
  </conditionalFormatting>
  <conditionalFormatting sqref="H7 M7 R7 C12 M12 R12 C17 H17 R17 C22 H22 M22">
    <cfRule type="cellIs" dxfId="33" priority="5" stopIfTrue="1" operator="equal">
      <formula>"×"</formula>
    </cfRule>
    <cfRule type="cellIs" dxfId="32" priority="6" stopIfTrue="1" operator="equal">
      <formula>"○"</formula>
    </cfRule>
  </conditionalFormatting>
  <conditionalFormatting sqref="H33 M33 R33 C38 M38 R38 C43 H43 R43 C48 H48 M48">
    <cfRule type="cellIs" dxfId="31" priority="2" stopIfTrue="1" operator="equal">
      <formula>"×"</formula>
    </cfRule>
    <cfRule type="cellIs" dxfId="30" priority="3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6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4FC2-F468-4821-B6E2-0285358F08B5}">
  <sheetPr>
    <pageSetUpPr fitToPage="1"/>
  </sheetPr>
  <dimension ref="A1:AD53"/>
  <sheetViews>
    <sheetView zoomScale="115" zoomScaleNormal="115" workbookViewId="0">
      <selection sqref="A1:Z1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90625" style="16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30" ht="45" customHeight="1" x14ac:dyDescent="0.2">
      <c r="A1" s="210" t="s">
        <v>171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15"/>
      <c r="AB1" s="15"/>
      <c r="AC1" s="15"/>
      <c r="AD1" s="15"/>
    </row>
    <row r="2" spans="1:30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0" ht="21" customHeight="1" x14ac:dyDescent="0.2">
      <c r="B3" s="17"/>
      <c r="C3" s="211" t="s">
        <v>79</v>
      </c>
      <c r="D3" s="211"/>
      <c r="E3" s="211"/>
      <c r="F3" s="211"/>
      <c r="G3" s="211"/>
      <c r="H3" s="211"/>
      <c r="I3" s="211"/>
      <c r="J3" s="211"/>
      <c r="K3" s="211"/>
      <c r="L3" s="211"/>
      <c r="N3" s="18"/>
      <c r="O3" s="211" t="s">
        <v>175</v>
      </c>
      <c r="P3" s="211"/>
      <c r="Q3" s="211"/>
      <c r="R3" s="211"/>
      <c r="S3" s="211"/>
      <c r="T3" s="211"/>
      <c r="U3" s="18"/>
      <c r="V3" s="18"/>
      <c r="W3" s="67"/>
    </row>
    <row r="4" spans="1:30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0" ht="14.25" customHeight="1" x14ac:dyDescent="0.2">
      <c r="A5" s="68"/>
      <c r="B5" s="69"/>
      <c r="C5" s="335" t="s">
        <v>176</v>
      </c>
      <c r="D5" s="336"/>
      <c r="E5" s="337" t="s">
        <v>208</v>
      </c>
      <c r="F5" s="337"/>
      <c r="G5" s="337"/>
      <c r="H5" s="337"/>
      <c r="I5" s="338"/>
      <c r="J5" s="70"/>
      <c r="K5" s="71">
        <v>8</v>
      </c>
      <c r="L5" s="72" t="s">
        <v>84</v>
      </c>
      <c r="M5" s="71">
        <v>11</v>
      </c>
      <c r="N5" s="73"/>
      <c r="O5" s="341" t="s">
        <v>177</v>
      </c>
      <c r="P5" s="336"/>
      <c r="Q5" s="337" t="s">
        <v>210</v>
      </c>
      <c r="R5" s="337"/>
      <c r="S5" s="337"/>
      <c r="T5" s="337"/>
      <c r="U5" s="342"/>
      <c r="V5" s="16"/>
      <c r="X5" s="74"/>
      <c r="Y5" s="75"/>
      <c r="Z5" s="76"/>
    </row>
    <row r="6" spans="1:30" ht="14.25" customHeight="1" x14ac:dyDescent="0.3">
      <c r="A6" s="77"/>
      <c r="B6" s="78"/>
      <c r="C6" s="79"/>
      <c r="E6" s="339"/>
      <c r="F6" s="339"/>
      <c r="G6" s="339"/>
      <c r="H6" s="339"/>
      <c r="I6" s="340"/>
      <c r="J6" s="224">
        <f>IF(K5="","",IF(K5&gt;M5,1,0)+IF(K6&gt;M6,1,0)+IF(K7&gt;M7,1,0)+IF(K8&gt;M8,1,0)+IF(K9&gt;M9,1,0))</f>
        <v>3</v>
      </c>
      <c r="K6" s="28">
        <v>11</v>
      </c>
      <c r="L6" s="29" t="s">
        <v>84</v>
      </c>
      <c r="M6" s="28">
        <v>4</v>
      </c>
      <c r="N6" s="252">
        <f>IF(OR(J6="L",J6="W"),"",IF(K5="","",IF(K5&lt;M5,1,0)+IF(K6&lt;M6,1,0)+IF(K7&lt;M7,1,0)+IF(K8&lt;M8,1,0)+IF(K9&lt;M9,1,0)))</f>
        <v>1</v>
      </c>
      <c r="O6" s="80"/>
      <c r="Q6" s="339"/>
      <c r="R6" s="339"/>
      <c r="S6" s="339"/>
      <c r="T6" s="339"/>
      <c r="U6" s="343"/>
      <c r="V6" s="16"/>
      <c r="X6" s="81"/>
    </row>
    <row r="7" spans="1:30" ht="14.25" customHeight="1" x14ac:dyDescent="0.3">
      <c r="A7" s="77"/>
      <c r="B7" s="78"/>
      <c r="C7" s="79"/>
      <c r="E7" s="339"/>
      <c r="F7" s="339"/>
      <c r="G7" s="339"/>
      <c r="H7" s="339"/>
      <c r="I7" s="340"/>
      <c r="J7" s="224"/>
      <c r="K7" s="28">
        <v>11</v>
      </c>
      <c r="L7" s="29" t="s">
        <v>84</v>
      </c>
      <c r="M7" s="28">
        <v>6</v>
      </c>
      <c r="N7" s="252"/>
      <c r="O7" s="80"/>
      <c r="Q7" s="339"/>
      <c r="R7" s="339"/>
      <c r="S7" s="339"/>
      <c r="T7" s="339"/>
      <c r="U7" s="343"/>
      <c r="V7" s="16"/>
      <c r="X7" s="81"/>
    </row>
    <row r="8" spans="1:30" ht="14.25" customHeight="1" x14ac:dyDescent="0.2">
      <c r="A8" s="77"/>
      <c r="B8" s="82"/>
      <c r="C8" s="79"/>
      <c r="E8" s="345" t="s">
        <v>86</v>
      </c>
      <c r="F8" s="345"/>
      <c r="G8" s="345"/>
      <c r="H8" s="345"/>
      <c r="I8" s="346"/>
      <c r="J8" s="224"/>
      <c r="K8" s="28">
        <v>11</v>
      </c>
      <c r="L8" s="29" t="s">
        <v>84</v>
      </c>
      <c r="M8" s="28">
        <v>7</v>
      </c>
      <c r="N8" s="252"/>
      <c r="O8" s="83"/>
      <c r="P8" s="84"/>
      <c r="Q8" s="345" t="s">
        <v>86</v>
      </c>
      <c r="R8" s="345"/>
      <c r="S8" s="345"/>
      <c r="T8" s="345"/>
      <c r="U8" s="349"/>
      <c r="V8" s="16"/>
      <c r="X8" s="81"/>
    </row>
    <row r="9" spans="1:30" ht="14.25" customHeight="1" thickBot="1" x14ac:dyDescent="0.25">
      <c r="A9" s="77"/>
      <c r="B9" s="82"/>
      <c r="C9" s="85"/>
      <c r="D9" s="86"/>
      <c r="E9" s="347"/>
      <c r="F9" s="347"/>
      <c r="G9" s="347"/>
      <c r="H9" s="347"/>
      <c r="I9" s="348"/>
      <c r="J9" s="344"/>
      <c r="K9" s="87"/>
      <c r="L9" s="56" t="s">
        <v>84</v>
      </c>
      <c r="M9" s="87"/>
      <c r="N9" s="274"/>
      <c r="O9" s="88"/>
      <c r="P9" s="89"/>
      <c r="Q9" s="347"/>
      <c r="R9" s="347"/>
      <c r="S9" s="347"/>
      <c r="T9" s="347"/>
      <c r="U9" s="350"/>
      <c r="V9" s="16"/>
      <c r="X9" s="81"/>
    </row>
    <row r="10" spans="1:30" ht="15.75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30" ht="21" customHeight="1" x14ac:dyDescent="0.2">
      <c r="B11" s="17"/>
      <c r="C11" s="211" t="s">
        <v>79</v>
      </c>
      <c r="D11" s="211"/>
      <c r="E11" s="211"/>
      <c r="F11" s="211"/>
      <c r="G11" s="211"/>
      <c r="H11" s="211"/>
      <c r="I11" s="211"/>
      <c r="J11" s="211"/>
      <c r="K11" s="211"/>
      <c r="L11" s="211"/>
      <c r="N11" s="18"/>
      <c r="O11" s="211" t="s">
        <v>178</v>
      </c>
      <c r="P11" s="211"/>
      <c r="Q11" s="211"/>
      <c r="R11" s="211"/>
      <c r="S11" s="211"/>
      <c r="T11" s="211"/>
      <c r="U11" s="18"/>
      <c r="V11" s="18"/>
      <c r="W11" s="67"/>
    </row>
    <row r="12" spans="1:30" ht="15.75" customHeight="1" thickBot="1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30" ht="14" x14ac:dyDescent="0.2">
      <c r="A13" s="212"/>
      <c r="B13" s="213"/>
      <c r="C13" s="216" t="s">
        <v>179</v>
      </c>
      <c r="D13" s="217"/>
      <c r="E13" s="217"/>
      <c r="F13" s="217"/>
      <c r="G13" s="218"/>
      <c r="H13" s="219" t="s">
        <v>180</v>
      </c>
      <c r="I13" s="217"/>
      <c r="J13" s="217"/>
      <c r="K13" s="217"/>
      <c r="L13" s="218"/>
      <c r="M13" s="219" t="s">
        <v>181</v>
      </c>
      <c r="N13" s="217"/>
      <c r="O13" s="217"/>
      <c r="P13" s="217"/>
      <c r="Q13" s="218"/>
      <c r="R13" s="219" t="s">
        <v>182</v>
      </c>
      <c r="S13" s="217"/>
      <c r="T13" s="217"/>
      <c r="U13" s="217"/>
      <c r="V13" s="217"/>
      <c r="W13" s="220" t="s">
        <v>80</v>
      </c>
      <c r="X13" s="201" t="s">
        <v>81</v>
      </c>
      <c r="Y13" s="201" t="s">
        <v>82</v>
      </c>
      <c r="Z13" s="203" t="s">
        <v>83</v>
      </c>
    </row>
    <row r="14" spans="1:30" ht="29.25" customHeight="1" thickBot="1" x14ac:dyDescent="0.25">
      <c r="A14" s="214"/>
      <c r="B14" s="215"/>
      <c r="C14" s="205" t="str">
        <f>IF(B15="","",B15)</f>
        <v>中嶋</v>
      </c>
      <c r="D14" s="206"/>
      <c r="E14" s="206"/>
      <c r="F14" s="206"/>
      <c r="G14" s="206"/>
      <c r="H14" s="207" t="str">
        <f>IF(B20="","",B20)</f>
        <v>大恵</v>
      </c>
      <c r="I14" s="206"/>
      <c r="J14" s="206"/>
      <c r="K14" s="206"/>
      <c r="L14" s="206"/>
      <c r="M14" s="206" t="str">
        <f>IF(B25="","",B25)</f>
        <v>高尾</v>
      </c>
      <c r="N14" s="206"/>
      <c r="O14" s="206"/>
      <c r="P14" s="206"/>
      <c r="Q14" s="206"/>
      <c r="R14" s="208" t="str">
        <f>IF(B30="","",B30)</f>
        <v>藤田</v>
      </c>
      <c r="S14" s="208"/>
      <c r="T14" s="208"/>
      <c r="U14" s="208"/>
      <c r="V14" s="209"/>
      <c r="W14" s="221"/>
      <c r="X14" s="202"/>
      <c r="Y14" s="202"/>
      <c r="Z14" s="204"/>
    </row>
    <row r="15" spans="1:30" ht="14.25" customHeight="1" x14ac:dyDescent="0.2">
      <c r="A15" s="231" t="s">
        <v>179</v>
      </c>
      <c r="B15" s="234" t="s">
        <v>204</v>
      </c>
      <c r="C15" s="236" t="str">
        <f>IF(C16="","",IF(C16&gt;G16,"○","×"))</f>
        <v/>
      </c>
      <c r="D15" s="237"/>
      <c r="E15" s="237"/>
      <c r="F15" s="237"/>
      <c r="G15" s="238"/>
      <c r="H15" s="19" t="str">
        <f>IF(H16="","",IF(H16="W","○",IF(H16="L","×",IF(H16&gt;L16,"○","×"))))</f>
        <v>×</v>
      </c>
      <c r="I15" s="20">
        <v>7</v>
      </c>
      <c r="J15" s="21" t="s">
        <v>84</v>
      </c>
      <c r="K15" s="20">
        <v>11</v>
      </c>
      <c r="L15" s="22"/>
      <c r="M15" s="90" t="str">
        <f>IF(M16="","",IF(M16="W","○",IF(M16="L","×",IF(M16&gt;Q16,"○","×"))))</f>
        <v>○</v>
      </c>
      <c r="N15" s="91">
        <v>7</v>
      </c>
      <c r="O15" s="92" t="s">
        <v>84</v>
      </c>
      <c r="P15" s="91">
        <v>11</v>
      </c>
      <c r="Q15" s="93"/>
      <c r="R15" s="24" t="str">
        <f>IF(R16="","",IF(R16="W","○",IF(R16="L","×",IF(R16&gt;V16,"○","×"))))</f>
        <v>○</v>
      </c>
      <c r="S15" s="25">
        <v>11</v>
      </c>
      <c r="T15" s="26" t="s">
        <v>84</v>
      </c>
      <c r="U15" s="25">
        <v>9</v>
      </c>
      <c r="V15" s="27"/>
      <c r="W15" s="242">
        <f>IF($B15="","",COUNTIF($C15:$V19,"○"))</f>
        <v>2</v>
      </c>
      <c r="X15" s="244">
        <f>IF($B15="","",COUNTIF($C15:$V19,"×"))</f>
        <v>1</v>
      </c>
      <c r="Y15" s="246">
        <f>IF($B15="","",W15*2+X15)</f>
        <v>5</v>
      </c>
      <c r="Z15" s="222">
        <f>IF(ISERROR(RANK(Y15,$Y$15:$Y$34,0))=TRUE,"",RANK(Y15,$Y$15:$Y$34,0))</f>
        <v>2</v>
      </c>
    </row>
    <row r="16" spans="1:30" ht="14.25" customHeight="1" x14ac:dyDescent="0.2">
      <c r="A16" s="232"/>
      <c r="B16" s="235"/>
      <c r="C16" s="236"/>
      <c r="D16" s="237"/>
      <c r="E16" s="237"/>
      <c r="F16" s="237"/>
      <c r="G16" s="238"/>
      <c r="H16" s="224">
        <f>IF(I15="","",IF(I15&gt;K15,1,0)+IF(I16&gt;K16,1,0)+IF(I17&gt;K17,1,0)+IF(I18&gt;K18,1,0)+IF(I19&gt;K19,1,0))</f>
        <v>0</v>
      </c>
      <c r="I16" s="28">
        <v>9</v>
      </c>
      <c r="J16" s="29" t="s">
        <v>84</v>
      </c>
      <c r="K16" s="28">
        <v>11</v>
      </c>
      <c r="L16" s="226">
        <f>IF(OR(H16="L",H16="W"),"",IF(I15="","",IF(I15&lt;K15,1,0)+IF(I16&lt;K16,1,0)+IF(I17&lt;K17,1,0)+IF(I18&lt;K18,1,0)+IF(I19&lt;K19,1,0)))</f>
        <v>3</v>
      </c>
      <c r="M16" s="351">
        <f>IF(N15="","",IF(N15&gt;P15,1,0)+IF(N16&gt;P16,1,0)+IF(N17&gt;P17,1,0)+IF(N18&gt;P18,1,0)+IF(N19&gt;P19,1,0))</f>
        <v>3</v>
      </c>
      <c r="N16" s="94">
        <v>11</v>
      </c>
      <c r="O16" s="95" t="s">
        <v>84</v>
      </c>
      <c r="P16" s="94">
        <v>8</v>
      </c>
      <c r="Q16" s="352">
        <f>IF(OR(M16="L",M16="W"),"",IF(N15="","",IF(N15&lt;P15,1,0)+IF(N16&lt;P16,1,0)+IF(N17&lt;P17,1,0)+IF(N18&lt;P18,1,0)+IF(N19&lt;P19,1,0)))</f>
        <v>1</v>
      </c>
      <c r="R16" s="224">
        <f>IF(S15="","",IF(S15&gt;U15,1,0)+IF(S16&gt;U16,1,0)+IF(S17&gt;U17,1,0)+IF(S18&gt;U18,1,0)+IF(S19&gt;U19,1,0))</f>
        <v>3</v>
      </c>
      <c r="S16" s="28">
        <v>11</v>
      </c>
      <c r="T16" s="29" t="s">
        <v>84</v>
      </c>
      <c r="U16" s="28">
        <v>8</v>
      </c>
      <c r="V16" s="229">
        <f>IF(OR(R16="L",R16="W"),"",IF(S15="","",IF(S15&lt;U15,1,0)+IF(S16&lt;U16,1,0)+IF(S17&lt;U17,1,0)+IF(S18&lt;U18,1,0)+IF(S19&lt;U19,1,0)))</f>
        <v>1</v>
      </c>
      <c r="W16" s="243"/>
      <c r="X16" s="245"/>
      <c r="Y16" s="247"/>
      <c r="Z16" s="223"/>
    </row>
    <row r="17" spans="1:26" ht="14.25" customHeight="1" x14ac:dyDescent="0.2">
      <c r="A17" s="232"/>
      <c r="B17" s="235"/>
      <c r="C17" s="236"/>
      <c r="D17" s="237"/>
      <c r="E17" s="237"/>
      <c r="F17" s="237"/>
      <c r="G17" s="238"/>
      <c r="H17" s="224"/>
      <c r="I17" s="28">
        <v>7</v>
      </c>
      <c r="J17" s="29" t="s">
        <v>84</v>
      </c>
      <c r="K17" s="28">
        <v>11</v>
      </c>
      <c r="L17" s="226"/>
      <c r="M17" s="351"/>
      <c r="N17" s="94">
        <v>11</v>
      </c>
      <c r="O17" s="95" t="s">
        <v>84</v>
      </c>
      <c r="P17" s="94">
        <v>7</v>
      </c>
      <c r="Q17" s="352"/>
      <c r="R17" s="224"/>
      <c r="S17" s="28">
        <v>12</v>
      </c>
      <c r="T17" s="29" t="s">
        <v>84</v>
      </c>
      <c r="U17" s="28">
        <v>14</v>
      </c>
      <c r="V17" s="229"/>
      <c r="W17" s="243"/>
      <c r="X17" s="245"/>
      <c r="Y17" s="247"/>
      <c r="Z17" s="223"/>
    </row>
    <row r="18" spans="1:26" ht="14.25" customHeight="1" x14ac:dyDescent="0.2">
      <c r="A18" s="232"/>
      <c r="B18" s="249" t="s">
        <v>231</v>
      </c>
      <c r="C18" s="236"/>
      <c r="D18" s="237"/>
      <c r="E18" s="237"/>
      <c r="F18" s="237"/>
      <c r="G18" s="238"/>
      <c r="H18" s="224"/>
      <c r="I18" s="28"/>
      <c r="J18" s="29" t="s">
        <v>84</v>
      </c>
      <c r="K18" s="28"/>
      <c r="L18" s="226"/>
      <c r="M18" s="351"/>
      <c r="N18" s="94">
        <v>11</v>
      </c>
      <c r="O18" s="95" t="s">
        <v>84</v>
      </c>
      <c r="P18" s="94">
        <v>7</v>
      </c>
      <c r="Q18" s="352"/>
      <c r="R18" s="224"/>
      <c r="S18" s="28">
        <v>11</v>
      </c>
      <c r="T18" s="29" t="s">
        <v>84</v>
      </c>
      <c r="U18" s="28">
        <v>8</v>
      </c>
      <c r="V18" s="229"/>
      <c r="W18" s="243"/>
      <c r="X18" s="245"/>
      <c r="Y18" s="247"/>
      <c r="Z18" s="223"/>
    </row>
    <row r="19" spans="1:26" ht="14.25" customHeight="1" x14ac:dyDescent="0.2">
      <c r="A19" s="233"/>
      <c r="B19" s="249"/>
      <c r="C19" s="239"/>
      <c r="D19" s="240"/>
      <c r="E19" s="240"/>
      <c r="F19" s="240"/>
      <c r="G19" s="241"/>
      <c r="H19" s="225"/>
      <c r="I19" s="30"/>
      <c r="J19" s="31" t="s">
        <v>84</v>
      </c>
      <c r="K19" s="30"/>
      <c r="L19" s="227"/>
      <c r="M19" s="351"/>
      <c r="N19" s="96"/>
      <c r="O19" s="97" t="s">
        <v>84</v>
      </c>
      <c r="P19" s="96"/>
      <c r="Q19" s="352"/>
      <c r="R19" s="225"/>
      <c r="S19" s="30"/>
      <c r="T19" s="31" t="s">
        <v>84</v>
      </c>
      <c r="U19" s="30"/>
      <c r="V19" s="230"/>
      <c r="W19" s="243"/>
      <c r="X19" s="245"/>
      <c r="Y19" s="248"/>
      <c r="Z19" s="223"/>
    </row>
    <row r="20" spans="1:26" ht="14.25" customHeight="1" x14ac:dyDescent="0.2">
      <c r="A20" s="257" t="s">
        <v>180</v>
      </c>
      <c r="B20" s="258" t="s">
        <v>209</v>
      </c>
      <c r="C20" s="19" t="str">
        <f>IF(H15="","",IF(H15="○","×","○"))</f>
        <v>○</v>
      </c>
      <c r="D20" s="34">
        <f>IF(K15="","",K15)</f>
        <v>11</v>
      </c>
      <c r="E20" s="35" t="s">
        <v>84</v>
      </c>
      <c r="F20" s="36">
        <f>IF(I15="","",I15)</f>
        <v>7</v>
      </c>
      <c r="G20" s="37"/>
      <c r="H20" s="259" t="str">
        <f>IF(H21="","",IF(H21&gt;L21,"○","×"))</f>
        <v/>
      </c>
      <c r="I20" s="260"/>
      <c r="J20" s="260"/>
      <c r="K20" s="260"/>
      <c r="L20" s="260"/>
      <c r="M20" s="38" t="str">
        <f>IF(M21="","",IF(M21="W","○",IF(M21="L","×",IF(M21&gt;Q21,"○","×"))))</f>
        <v>○</v>
      </c>
      <c r="N20" s="39">
        <v>11</v>
      </c>
      <c r="O20" s="35" t="s">
        <v>84</v>
      </c>
      <c r="P20" s="39">
        <v>4</v>
      </c>
      <c r="Q20" s="40"/>
      <c r="R20" s="98" t="str">
        <f>IF(R21="","",IF(R21="W","○",IF(R21="L","×",IF(R21&gt;V21,"○","×"))))</f>
        <v>○</v>
      </c>
      <c r="S20" s="91">
        <v>11</v>
      </c>
      <c r="T20" s="92" t="s">
        <v>84</v>
      </c>
      <c r="U20" s="91">
        <v>8</v>
      </c>
      <c r="V20" s="93"/>
      <c r="W20" s="262">
        <f>IF($B20="","",COUNTIF($C20:$V24,"○"))</f>
        <v>3</v>
      </c>
      <c r="X20" s="244">
        <f>IF($B20="","",COUNTIF($C20:$V24,"×"))</f>
        <v>0</v>
      </c>
      <c r="Y20" s="264">
        <f>IF($B20="","",W20*2+X20)</f>
        <v>6</v>
      </c>
      <c r="Z20" s="222">
        <f t="shared" ref="Z20" si="0">IF(ISERROR(RANK(Y20,$Y$15:$Y$34,0))=TRUE,"",RANK(Y20,$Y$15:$Y$34,0))</f>
        <v>1</v>
      </c>
    </row>
    <row r="21" spans="1:26" ht="14.25" customHeight="1" x14ac:dyDescent="0.2">
      <c r="A21" s="232"/>
      <c r="B21" s="235"/>
      <c r="C21" s="250">
        <f>IF(H16="W","L",IF(H16="L","W",IF(H16="","",L16)))</f>
        <v>3</v>
      </c>
      <c r="D21" s="42">
        <f>IF(K16="","",K16)</f>
        <v>11</v>
      </c>
      <c r="E21" s="29" t="s">
        <v>84</v>
      </c>
      <c r="F21" s="43">
        <f>IF(I16="","",I16)</f>
        <v>9</v>
      </c>
      <c r="G21" s="226">
        <f>IF(OR(C21="L",C21="W"),"",H16)</f>
        <v>0</v>
      </c>
      <c r="H21" s="261"/>
      <c r="I21" s="237"/>
      <c r="J21" s="237"/>
      <c r="K21" s="237"/>
      <c r="L21" s="237"/>
      <c r="M21" s="224">
        <f>IF(N20="","",IF(N20&gt;P20,1,0)+IF(N21&gt;P21,1,0)+IF(N22&gt;P22,1,0)+IF(N23&gt;P23,1,0)+IF(N24&gt;P24,1,0))</f>
        <v>3</v>
      </c>
      <c r="N21" s="28">
        <v>11</v>
      </c>
      <c r="O21" s="29" t="s">
        <v>84</v>
      </c>
      <c r="P21" s="28">
        <v>3</v>
      </c>
      <c r="Q21" s="252">
        <f>IF(OR(M21="L",M21="W"),"",IF(N20="","",IF(N20&lt;P20,1,0)+IF(N21&lt;P21,1,0)+IF(N22&lt;P22,1,0)+IF(N23&lt;P23,1,0)+IF(N24&lt;P24,1,0)))</f>
        <v>0</v>
      </c>
      <c r="R21" s="353">
        <f>IF(S20="","",IF(S20&gt;U20,1,0)+IF(S21&gt;U21,1,0)+IF(S22&gt;U22,1,0)+IF(S23&gt;U23,1,0)+IF(S24&gt;U24,1,0))</f>
        <v>3</v>
      </c>
      <c r="S21" s="94">
        <v>11</v>
      </c>
      <c r="T21" s="95" t="s">
        <v>84</v>
      </c>
      <c r="U21" s="94">
        <v>3</v>
      </c>
      <c r="V21" s="352">
        <f>IF(OR(R21="L",R21="W"),"",IF(S20="","",IF(S20&lt;U20,1,0)+IF(S21&lt;U21,1,0)+IF(S22&lt;U22,1,0)+IF(S23&lt;U23,1,0)+IF(S24&lt;U24,1,0)))</f>
        <v>0</v>
      </c>
      <c r="W21" s="263"/>
      <c r="X21" s="245"/>
      <c r="Y21" s="247"/>
      <c r="Z21" s="223"/>
    </row>
    <row r="22" spans="1:26" ht="14.25" customHeight="1" x14ac:dyDescent="0.2">
      <c r="A22" s="232"/>
      <c r="B22" s="235"/>
      <c r="C22" s="250"/>
      <c r="D22" s="42">
        <f>IF(K17="","",K17)</f>
        <v>11</v>
      </c>
      <c r="E22" s="29" t="s">
        <v>84</v>
      </c>
      <c r="F22" s="43">
        <f>IF(I17="","",I17)</f>
        <v>7</v>
      </c>
      <c r="G22" s="226"/>
      <c r="H22" s="261"/>
      <c r="I22" s="237"/>
      <c r="J22" s="237"/>
      <c r="K22" s="237"/>
      <c r="L22" s="237"/>
      <c r="M22" s="224"/>
      <c r="N22" s="28">
        <v>13</v>
      </c>
      <c r="O22" s="29" t="s">
        <v>84</v>
      </c>
      <c r="P22" s="28">
        <v>11</v>
      </c>
      <c r="Q22" s="252"/>
      <c r="R22" s="353"/>
      <c r="S22" s="94">
        <v>11</v>
      </c>
      <c r="T22" s="95" t="s">
        <v>84</v>
      </c>
      <c r="U22" s="94">
        <v>6</v>
      </c>
      <c r="V22" s="352"/>
      <c r="W22" s="263"/>
      <c r="X22" s="245"/>
      <c r="Y22" s="247"/>
      <c r="Z22" s="223"/>
    </row>
    <row r="23" spans="1:26" ht="14.25" customHeight="1" x14ac:dyDescent="0.2">
      <c r="A23" s="232"/>
      <c r="B23" s="267" t="s">
        <v>86</v>
      </c>
      <c r="C23" s="250"/>
      <c r="D23" s="42" t="str">
        <f>IF(K18="","",K18)</f>
        <v/>
      </c>
      <c r="E23" s="29" t="s">
        <v>84</v>
      </c>
      <c r="F23" s="43" t="str">
        <f>IF(I18="","",I18)</f>
        <v/>
      </c>
      <c r="G23" s="226"/>
      <c r="H23" s="261"/>
      <c r="I23" s="237"/>
      <c r="J23" s="237"/>
      <c r="K23" s="237"/>
      <c r="L23" s="237"/>
      <c r="M23" s="224"/>
      <c r="N23" s="28"/>
      <c r="O23" s="29" t="s">
        <v>84</v>
      </c>
      <c r="P23" s="28"/>
      <c r="Q23" s="252"/>
      <c r="R23" s="353"/>
      <c r="S23" s="94"/>
      <c r="T23" s="95" t="s">
        <v>84</v>
      </c>
      <c r="U23" s="94"/>
      <c r="V23" s="352"/>
      <c r="W23" s="263"/>
      <c r="X23" s="245"/>
      <c r="Y23" s="247"/>
      <c r="Z23" s="223"/>
    </row>
    <row r="24" spans="1:26" ht="14.25" customHeight="1" x14ac:dyDescent="0.2">
      <c r="A24" s="233"/>
      <c r="B24" s="356"/>
      <c r="C24" s="251"/>
      <c r="D24" s="44" t="str">
        <f>IF(K19="","",K19)</f>
        <v/>
      </c>
      <c r="E24" s="31" t="s">
        <v>84</v>
      </c>
      <c r="F24" s="45" t="str">
        <f>IF(I19="","",I19)</f>
        <v/>
      </c>
      <c r="G24" s="227"/>
      <c r="H24" s="261"/>
      <c r="I24" s="237"/>
      <c r="J24" s="237"/>
      <c r="K24" s="237"/>
      <c r="L24" s="237"/>
      <c r="M24" s="225"/>
      <c r="N24" s="30"/>
      <c r="O24" s="31" t="s">
        <v>84</v>
      </c>
      <c r="P24" s="30"/>
      <c r="Q24" s="253"/>
      <c r="R24" s="354"/>
      <c r="S24" s="99"/>
      <c r="T24" s="100" t="s">
        <v>84</v>
      </c>
      <c r="U24" s="99"/>
      <c r="V24" s="355"/>
      <c r="W24" s="263"/>
      <c r="X24" s="245"/>
      <c r="Y24" s="248"/>
      <c r="Z24" s="223"/>
    </row>
    <row r="25" spans="1:26" ht="14.25" customHeight="1" x14ac:dyDescent="0.2">
      <c r="A25" s="257" t="s">
        <v>181</v>
      </c>
      <c r="B25" s="266" t="s">
        <v>207</v>
      </c>
      <c r="C25" s="90" t="str">
        <f>IF(M15="","",IF(M15="○","×","○"))</f>
        <v>×</v>
      </c>
      <c r="D25" s="101">
        <f>IF(P15="","",P15)</f>
        <v>11</v>
      </c>
      <c r="E25" s="102" t="s">
        <v>84</v>
      </c>
      <c r="F25" s="103">
        <f>IF(N15="","",N15)</f>
        <v>7</v>
      </c>
      <c r="G25" s="104"/>
      <c r="H25" s="38" t="str">
        <f>IF(M20="","",IF(M20="○","×","○"))</f>
        <v>×</v>
      </c>
      <c r="I25" s="34">
        <f>IF(P20="","",P20)</f>
        <v>4</v>
      </c>
      <c r="J25" s="35" t="s">
        <v>84</v>
      </c>
      <c r="K25" s="36">
        <f>IF(N20="","",N20)</f>
        <v>11</v>
      </c>
      <c r="L25" s="40"/>
      <c r="M25" s="237" t="str">
        <f>IF(M26="","",IF(M26&gt;Q26,"○","×"))</f>
        <v/>
      </c>
      <c r="N25" s="237"/>
      <c r="O25" s="237"/>
      <c r="P25" s="237"/>
      <c r="Q25" s="238"/>
      <c r="R25" s="19" t="str">
        <f>IF(R26="","",IF(R26="W","○",IF(R26="L","×",IF(R26&gt;V26,"○","×"))))</f>
        <v>×</v>
      </c>
      <c r="S25" s="20">
        <v>11</v>
      </c>
      <c r="T25" s="21" t="s">
        <v>84</v>
      </c>
      <c r="U25" s="20">
        <v>5</v>
      </c>
      <c r="V25" s="23"/>
      <c r="W25" s="262">
        <f>IF($B25="","",COUNTIF($C25:$V29,"○"))</f>
        <v>0</v>
      </c>
      <c r="X25" s="244">
        <f>IF($B25="","",COUNTIF($C25:$V29,"×"))</f>
        <v>3</v>
      </c>
      <c r="Y25" s="264">
        <f>IF($B25="","",W25*2+X25)</f>
        <v>3</v>
      </c>
      <c r="Z25" s="222">
        <f t="shared" ref="Z25" si="1">IF(ISERROR(RANK(Y25,$Y$15:$Y$34,0))=TRUE,"",RANK(Y25,$Y$15:$Y$34,0))</f>
        <v>4</v>
      </c>
    </row>
    <row r="26" spans="1:26" ht="14.25" customHeight="1" x14ac:dyDescent="0.2">
      <c r="A26" s="232"/>
      <c r="B26" s="235"/>
      <c r="C26" s="357">
        <f>IF(M16="W","L",IF(M16="L","W",IF(M16="","",Q16)))</f>
        <v>1</v>
      </c>
      <c r="D26" s="105">
        <f>IF(P16="","",P16)</f>
        <v>8</v>
      </c>
      <c r="E26" s="95" t="s">
        <v>84</v>
      </c>
      <c r="F26" s="106">
        <f>IF(N16="","",N16)</f>
        <v>11</v>
      </c>
      <c r="G26" s="352">
        <f>IF(OR(C26="L",C26="W"),"",M16)</f>
        <v>3</v>
      </c>
      <c r="H26" s="224">
        <f>IF(M21="W","L",IF(M21="L","W",IF(M21="","",Q21)))</f>
        <v>0</v>
      </c>
      <c r="I26" s="42">
        <f>IF(P21="","",P21)</f>
        <v>3</v>
      </c>
      <c r="J26" s="29" t="s">
        <v>84</v>
      </c>
      <c r="K26" s="43">
        <f>IF(N21="","",N21)</f>
        <v>11</v>
      </c>
      <c r="L26" s="252">
        <f>IF(OR(H26="L",H26="W"),"",M21)</f>
        <v>3</v>
      </c>
      <c r="M26" s="237"/>
      <c r="N26" s="237"/>
      <c r="O26" s="237"/>
      <c r="P26" s="237"/>
      <c r="Q26" s="238"/>
      <c r="R26" s="224">
        <f>IF(S25="","",IF(S25&gt;U25,1,0)+IF(S26&gt;U26,1,0)+IF(S27&gt;U27,1,0)+IF(S28&gt;U28,1,0)+IF(S29&gt;U29,1,0))</f>
        <v>2</v>
      </c>
      <c r="S26" s="28">
        <v>8</v>
      </c>
      <c r="T26" s="29" t="s">
        <v>84</v>
      </c>
      <c r="U26" s="28">
        <v>11</v>
      </c>
      <c r="V26" s="228">
        <f>IF(OR(R26="L",R26="W"),"",IF(S25="","",IF(S25&lt;U25,1,0)+IF(S26&lt;U26,1,0)+IF(S27&lt;U27,1,0)+IF(S28&lt;U28,1,0)+IF(S29&lt;U29,1,0)))</f>
        <v>3</v>
      </c>
      <c r="W26" s="263"/>
      <c r="X26" s="245"/>
      <c r="Y26" s="247"/>
      <c r="Z26" s="223"/>
    </row>
    <row r="27" spans="1:26" ht="14.25" customHeight="1" x14ac:dyDescent="0.2">
      <c r="A27" s="232"/>
      <c r="B27" s="235"/>
      <c r="C27" s="357"/>
      <c r="D27" s="105">
        <f>IF(P17="","",P17)</f>
        <v>7</v>
      </c>
      <c r="E27" s="95" t="s">
        <v>84</v>
      </c>
      <c r="F27" s="106">
        <f>IF(N17="","",N17)</f>
        <v>11</v>
      </c>
      <c r="G27" s="352"/>
      <c r="H27" s="224"/>
      <c r="I27" s="42">
        <f>IF(P22="","",P22)</f>
        <v>11</v>
      </c>
      <c r="J27" s="29" t="s">
        <v>84</v>
      </c>
      <c r="K27" s="43">
        <f>IF(N22="","",N22)</f>
        <v>13</v>
      </c>
      <c r="L27" s="252"/>
      <c r="M27" s="237"/>
      <c r="N27" s="237"/>
      <c r="O27" s="237"/>
      <c r="P27" s="237"/>
      <c r="Q27" s="238"/>
      <c r="R27" s="224"/>
      <c r="S27" s="28">
        <v>11</v>
      </c>
      <c r="T27" s="29" t="s">
        <v>84</v>
      </c>
      <c r="U27" s="28">
        <v>13</v>
      </c>
      <c r="V27" s="228"/>
      <c r="W27" s="263"/>
      <c r="X27" s="245"/>
      <c r="Y27" s="247"/>
      <c r="Z27" s="223"/>
    </row>
    <row r="28" spans="1:26" ht="14.25" customHeight="1" x14ac:dyDescent="0.2">
      <c r="A28" s="232"/>
      <c r="B28" s="267" t="s">
        <v>230</v>
      </c>
      <c r="C28" s="357"/>
      <c r="D28" s="105">
        <f>IF(P18="","",P18)</f>
        <v>7</v>
      </c>
      <c r="E28" s="95" t="s">
        <v>84</v>
      </c>
      <c r="F28" s="106">
        <f>IF(N18="","",N18)</f>
        <v>11</v>
      </c>
      <c r="G28" s="352"/>
      <c r="H28" s="224"/>
      <c r="I28" s="42" t="str">
        <f>IF(P23="","",P23)</f>
        <v/>
      </c>
      <c r="J28" s="29" t="s">
        <v>84</v>
      </c>
      <c r="K28" s="43" t="str">
        <f>IF(N23="","",N23)</f>
        <v/>
      </c>
      <c r="L28" s="252"/>
      <c r="M28" s="237"/>
      <c r="N28" s="237"/>
      <c r="O28" s="237"/>
      <c r="P28" s="237"/>
      <c r="Q28" s="238"/>
      <c r="R28" s="224"/>
      <c r="S28" s="28">
        <v>11</v>
      </c>
      <c r="T28" s="29" t="s">
        <v>84</v>
      </c>
      <c r="U28" s="28">
        <v>7</v>
      </c>
      <c r="V28" s="228"/>
      <c r="W28" s="263"/>
      <c r="X28" s="245"/>
      <c r="Y28" s="247"/>
      <c r="Z28" s="223"/>
    </row>
    <row r="29" spans="1:26" ht="14.25" customHeight="1" x14ac:dyDescent="0.2">
      <c r="A29" s="233"/>
      <c r="B29" s="268"/>
      <c r="C29" s="357"/>
      <c r="D29" s="107" t="str">
        <f>IF(P19="","",P19)</f>
        <v/>
      </c>
      <c r="E29" s="97" t="s">
        <v>84</v>
      </c>
      <c r="F29" s="108" t="str">
        <f>IF(N19="","",N19)</f>
        <v/>
      </c>
      <c r="G29" s="352"/>
      <c r="H29" s="225"/>
      <c r="I29" s="44" t="str">
        <f>IF(P24="","",P24)</f>
        <v/>
      </c>
      <c r="J29" s="31" t="s">
        <v>84</v>
      </c>
      <c r="K29" s="45" t="str">
        <f>IF(N24="","",N24)</f>
        <v/>
      </c>
      <c r="L29" s="253"/>
      <c r="M29" s="240"/>
      <c r="N29" s="240"/>
      <c r="O29" s="240"/>
      <c r="P29" s="240"/>
      <c r="Q29" s="241"/>
      <c r="R29" s="225"/>
      <c r="S29" s="30">
        <v>4</v>
      </c>
      <c r="T29" s="31" t="s">
        <v>84</v>
      </c>
      <c r="U29" s="30">
        <v>11</v>
      </c>
      <c r="V29" s="256"/>
      <c r="W29" s="263"/>
      <c r="X29" s="245"/>
      <c r="Y29" s="248"/>
      <c r="Z29" s="223"/>
    </row>
    <row r="30" spans="1:26" ht="14.25" customHeight="1" x14ac:dyDescent="0.2">
      <c r="A30" s="257" t="s">
        <v>182</v>
      </c>
      <c r="B30" s="277" t="s">
        <v>232</v>
      </c>
      <c r="C30" s="48" t="str">
        <f>IF(R15="","",IF(R15="○","×","○"))</f>
        <v>×</v>
      </c>
      <c r="D30" s="34">
        <f>IF(U15="","",U15)</f>
        <v>9</v>
      </c>
      <c r="E30" s="35" t="s">
        <v>84</v>
      </c>
      <c r="F30" s="36">
        <f>IF(S15="","",S15)</f>
        <v>11</v>
      </c>
      <c r="G30" s="40"/>
      <c r="H30" s="98" t="str">
        <f>IF(R20="","",IF(R20="○","×","○"))</f>
        <v>×</v>
      </c>
      <c r="I30" s="109">
        <f>IF(U20="","",U20)</f>
        <v>8</v>
      </c>
      <c r="J30" s="92" t="s">
        <v>84</v>
      </c>
      <c r="K30" s="110">
        <f>IF(S20="","",S20)</f>
        <v>11</v>
      </c>
      <c r="L30" s="111"/>
      <c r="M30" s="41" t="str">
        <f>IF(R25="","",IF(R25="○","×","○"))</f>
        <v>○</v>
      </c>
      <c r="N30" s="34">
        <f>IF(U25="","",U25)</f>
        <v>5</v>
      </c>
      <c r="O30" s="35" t="s">
        <v>84</v>
      </c>
      <c r="P30" s="36">
        <f>IF(S25="","",S25)</f>
        <v>11</v>
      </c>
      <c r="Q30" s="37"/>
      <c r="R30" s="259" t="str">
        <f>IF(R31="","",IF(R31&gt;V31,"○","×"))</f>
        <v/>
      </c>
      <c r="S30" s="260"/>
      <c r="T30" s="260"/>
      <c r="U30" s="260"/>
      <c r="V30" s="260"/>
      <c r="W30" s="262">
        <f>IF($B30="","",COUNTIF($C30:$V34,"○"))</f>
        <v>1</v>
      </c>
      <c r="X30" s="244">
        <f>IF($B30="","",COUNTIF($C30:$V34,"×"))</f>
        <v>2</v>
      </c>
      <c r="Y30" s="248">
        <f>IF($B30="","",W30*2+X30)</f>
        <v>4</v>
      </c>
      <c r="Z30" s="222">
        <f t="shared" ref="Z30" si="2">IF(ISERROR(RANK(Y30,$Y$15:$Y$34,0))=TRUE,"",RANK(Y30,$Y$15:$Y$34,0))</f>
        <v>3</v>
      </c>
    </row>
    <row r="31" spans="1:26" ht="14.25" customHeight="1" x14ac:dyDescent="0.2">
      <c r="A31" s="232"/>
      <c r="B31" s="278"/>
      <c r="C31" s="270">
        <f>IF(R16="W","L",IF(R16="L","W",IF(R16="","",V16)))</f>
        <v>1</v>
      </c>
      <c r="D31" s="42">
        <f>IF(U16="","",U16)</f>
        <v>8</v>
      </c>
      <c r="E31" s="29" t="s">
        <v>84</v>
      </c>
      <c r="F31" s="43">
        <f>IF(S16="","",S16)</f>
        <v>11</v>
      </c>
      <c r="G31" s="252">
        <f>IF(OR(C31="L",C31="W"),"",R16)</f>
        <v>3</v>
      </c>
      <c r="H31" s="353">
        <f>IF(R21="W","L",IF(R21="L","W",IF(R21="","",V21)))</f>
        <v>0</v>
      </c>
      <c r="I31" s="105">
        <f>IF(U21="","",U21)</f>
        <v>3</v>
      </c>
      <c r="J31" s="95" t="s">
        <v>84</v>
      </c>
      <c r="K31" s="106">
        <f>IF(S21="","",S21)</f>
        <v>11</v>
      </c>
      <c r="L31" s="359">
        <f>IF(OR(H31="L",H31="W"),"",R21)</f>
        <v>3</v>
      </c>
      <c r="M31" s="254">
        <f>IF(R26="W","L",IF(R26="L","W",IF(R26="","",V26)))</f>
        <v>3</v>
      </c>
      <c r="N31" s="42">
        <f>IF(U26="","",U26)</f>
        <v>11</v>
      </c>
      <c r="O31" s="29" t="s">
        <v>84</v>
      </c>
      <c r="P31" s="43">
        <f>IF(S26="","",S26)</f>
        <v>8</v>
      </c>
      <c r="Q31" s="226">
        <f>IF(OR(M31="L",M31="W"),"",R26)</f>
        <v>2</v>
      </c>
      <c r="R31" s="261"/>
      <c r="S31" s="237"/>
      <c r="T31" s="237"/>
      <c r="U31" s="237"/>
      <c r="V31" s="237"/>
      <c r="W31" s="263"/>
      <c r="X31" s="245"/>
      <c r="Y31" s="283"/>
      <c r="Z31" s="223"/>
    </row>
    <row r="32" spans="1:26" ht="14.25" customHeight="1" x14ac:dyDescent="0.2">
      <c r="A32" s="232"/>
      <c r="B32" s="278"/>
      <c r="C32" s="270"/>
      <c r="D32" s="42">
        <f>IF(U17="","",U17)</f>
        <v>14</v>
      </c>
      <c r="E32" s="29" t="s">
        <v>84</v>
      </c>
      <c r="F32" s="43">
        <f>IF(S17="","",S17)</f>
        <v>12</v>
      </c>
      <c r="G32" s="252"/>
      <c r="H32" s="353"/>
      <c r="I32" s="105">
        <f>IF(U22="","",U22)</f>
        <v>6</v>
      </c>
      <c r="J32" s="95" t="s">
        <v>84</v>
      </c>
      <c r="K32" s="106">
        <f>IF(S22="","",S22)</f>
        <v>11</v>
      </c>
      <c r="L32" s="359"/>
      <c r="M32" s="254"/>
      <c r="N32" s="42">
        <f>IF(U27="","",U27)</f>
        <v>13</v>
      </c>
      <c r="O32" s="29" t="s">
        <v>84</v>
      </c>
      <c r="P32" s="43">
        <f>IF(S27="","",S27)</f>
        <v>11</v>
      </c>
      <c r="Q32" s="226"/>
      <c r="R32" s="261"/>
      <c r="S32" s="237"/>
      <c r="T32" s="237"/>
      <c r="U32" s="237"/>
      <c r="V32" s="237"/>
      <c r="W32" s="263"/>
      <c r="X32" s="245"/>
      <c r="Y32" s="283"/>
      <c r="Z32" s="223"/>
    </row>
    <row r="33" spans="1:26" ht="14.25" customHeight="1" x14ac:dyDescent="0.2">
      <c r="A33" s="232"/>
      <c r="B33" s="285" t="s">
        <v>86</v>
      </c>
      <c r="C33" s="270"/>
      <c r="D33" s="42">
        <f>IF(U18="","",U18)</f>
        <v>8</v>
      </c>
      <c r="E33" s="29" t="s">
        <v>84</v>
      </c>
      <c r="F33" s="43">
        <f>IF(S18="","",S18)</f>
        <v>11</v>
      </c>
      <c r="G33" s="252"/>
      <c r="H33" s="353"/>
      <c r="I33" s="105" t="str">
        <f>IF(U23="","",U23)</f>
        <v/>
      </c>
      <c r="J33" s="95" t="s">
        <v>84</v>
      </c>
      <c r="K33" s="106" t="str">
        <f>IF(S23="","",S23)</f>
        <v/>
      </c>
      <c r="L33" s="359"/>
      <c r="M33" s="254"/>
      <c r="N33" s="42">
        <f>IF(U28="","",U28)</f>
        <v>7</v>
      </c>
      <c r="O33" s="29" t="s">
        <v>84</v>
      </c>
      <c r="P33" s="43">
        <f>IF(S28="","",S28)</f>
        <v>11</v>
      </c>
      <c r="Q33" s="226"/>
      <c r="R33" s="261"/>
      <c r="S33" s="237"/>
      <c r="T33" s="237"/>
      <c r="U33" s="237"/>
      <c r="V33" s="237"/>
      <c r="W33" s="263"/>
      <c r="X33" s="245"/>
      <c r="Y33" s="283"/>
      <c r="Z33" s="223"/>
    </row>
    <row r="34" spans="1:26" ht="14.25" customHeight="1" thickBot="1" x14ac:dyDescent="0.25">
      <c r="A34" s="276"/>
      <c r="B34" s="286"/>
      <c r="C34" s="271"/>
      <c r="D34" s="52" t="str">
        <f>IF(U19="","",U19)</f>
        <v/>
      </c>
      <c r="E34" s="53" t="s">
        <v>84</v>
      </c>
      <c r="F34" s="54" t="str">
        <f>IF(S19="","",S19)</f>
        <v/>
      </c>
      <c r="G34" s="272"/>
      <c r="H34" s="358"/>
      <c r="I34" s="112" t="str">
        <f>IF(U24="","",U24)</f>
        <v/>
      </c>
      <c r="J34" s="113" t="s">
        <v>84</v>
      </c>
      <c r="K34" s="114" t="str">
        <f>IF(S24="","",S24)</f>
        <v/>
      </c>
      <c r="L34" s="360"/>
      <c r="M34" s="273"/>
      <c r="N34" s="55">
        <f>IF(U29="","",U29)</f>
        <v>11</v>
      </c>
      <c r="O34" s="56" t="s">
        <v>84</v>
      </c>
      <c r="P34" s="57">
        <f>IF(S29="","",S29)</f>
        <v>4</v>
      </c>
      <c r="Q34" s="275"/>
      <c r="R34" s="279"/>
      <c r="S34" s="280"/>
      <c r="T34" s="280"/>
      <c r="U34" s="280"/>
      <c r="V34" s="280"/>
      <c r="W34" s="281"/>
      <c r="X34" s="282"/>
      <c r="Y34" s="284"/>
      <c r="Z34" s="269"/>
    </row>
    <row r="36" spans="1:26" ht="21" customHeight="1" x14ac:dyDescent="0.2">
      <c r="B36" s="17"/>
      <c r="C36" s="211" t="s">
        <v>79</v>
      </c>
      <c r="D36" s="211"/>
      <c r="E36" s="211"/>
      <c r="F36" s="211"/>
      <c r="G36" s="211"/>
      <c r="H36" s="211"/>
      <c r="I36" s="211"/>
      <c r="J36" s="211"/>
      <c r="K36" s="211"/>
      <c r="L36" s="211"/>
      <c r="N36" s="18"/>
      <c r="O36" s="211" t="s">
        <v>183</v>
      </c>
      <c r="P36" s="211"/>
      <c r="Q36" s="211"/>
      <c r="R36" s="211"/>
      <c r="S36" s="211"/>
      <c r="T36" s="211"/>
      <c r="U36" s="18"/>
      <c r="V36" s="18"/>
      <c r="W36" s="67"/>
    </row>
    <row r="37" spans="1:26" ht="15.75" customHeight="1" thickBo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6" ht="14.25" customHeight="1" x14ac:dyDescent="0.2">
      <c r="A38" s="68"/>
      <c r="B38" s="69"/>
      <c r="C38" s="335" t="s">
        <v>184</v>
      </c>
      <c r="D38" s="336"/>
      <c r="E38" s="337" t="s">
        <v>229</v>
      </c>
      <c r="F38" s="337"/>
      <c r="G38" s="337"/>
      <c r="H38" s="337"/>
      <c r="I38" s="338"/>
      <c r="J38" s="70"/>
      <c r="K38" s="71">
        <v>11</v>
      </c>
      <c r="L38" s="72" t="s">
        <v>84</v>
      </c>
      <c r="M38" s="71">
        <v>9</v>
      </c>
      <c r="N38" s="73"/>
      <c r="O38" s="341" t="s">
        <v>185</v>
      </c>
      <c r="P38" s="336"/>
      <c r="Q38" s="337" t="s">
        <v>233</v>
      </c>
      <c r="R38" s="337"/>
      <c r="S38" s="337"/>
      <c r="T38" s="337"/>
      <c r="U38" s="342"/>
      <c r="V38" s="16"/>
      <c r="X38" s="361" t="s">
        <v>186</v>
      </c>
      <c r="Y38" s="363" t="s">
        <v>208</v>
      </c>
      <c r="Z38" s="115" t="s">
        <v>187</v>
      </c>
    </row>
    <row r="39" spans="1:26" ht="14.25" customHeight="1" x14ac:dyDescent="0.3">
      <c r="A39" s="77"/>
      <c r="B39" s="78"/>
      <c r="C39" s="79"/>
      <c r="E39" s="339"/>
      <c r="F39" s="339"/>
      <c r="G39" s="339"/>
      <c r="H39" s="339"/>
      <c r="I39" s="340"/>
      <c r="J39" s="224">
        <f>IF(K38="","",IF(K38&gt;M38,1,0)+IF(K39&gt;M39,1,0)+IF(K40&gt;M40,1,0)+IF(K41&gt;M41,1,0)+IF(K42&gt;M42,1,0))</f>
        <v>3</v>
      </c>
      <c r="K39" s="28">
        <v>7</v>
      </c>
      <c r="L39" s="29" t="s">
        <v>84</v>
      </c>
      <c r="M39" s="28">
        <v>11</v>
      </c>
      <c r="N39" s="252">
        <f>IF(OR(J39="L",J39="W"),"",IF(K38="","",IF(K38&lt;M38,1,0)+IF(K39&lt;M39,1,0)+IF(K40&lt;M40,1,0)+IF(K41&lt;M41,1,0)+IF(K42&lt;M42,1,0)))</f>
        <v>2</v>
      </c>
      <c r="O39" s="80"/>
      <c r="Q39" s="339"/>
      <c r="R39" s="339"/>
      <c r="S39" s="339"/>
      <c r="T39" s="339"/>
      <c r="U39" s="343"/>
      <c r="V39" s="16"/>
      <c r="X39" s="362"/>
      <c r="Y39" s="364"/>
      <c r="Z39" s="116" t="s">
        <v>188</v>
      </c>
    </row>
    <row r="40" spans="1:26" ht="14.25" customHeight="1" x14ac:dyDescent="0.3">
      <c r="A40" s="77"/>
      <c r="B40" s="78"/>
      <c r="C40" s="79"/>
      <c r="E40" s="339"/>
      <c r="F40" s="339"/>
      <c r="G40" s="339"/>
      <c r="H40" s="339"/>
      <c r="I40" s="340"/>
      <c r="J40" s="224"/>
      <c r="K40" s="28">
        <v>11</v>
      </c>
      <c r="L40" s="29" t="s">
        <v>84</v>
      </c>
      <c r="M40" s="28">
        <v>9</v>
      </c>
      <c r="N40" s="252"/>
      <c r="O40" s="80"/>
      <c r="Q40" s="339"/>
      <c r="R40" s="339"/>
      <c r="S40" s="339"/>
      <c r="T40" s="339"/>
      <c r="U40" s="343"/>
      <c r="V40" s="16"/>
      <c r="X40" s="362" t="s">
        <v>87</v>
      </c>
      <c r="Y40" s="364" t="s">
        <v>210</v>
      </c>
      <c r="Z40" s="116" t="s">
        <v>187</v>
      </c>
    </row>
    <row r="41" spans="1:26" ht="14.25" customHeight="1" x14ac:dyDescent="0.2">
      <c r="A41" s="77"/>
      <c r="B41" s="82"/>
      <c r="C41" s="79"/>
      <c r="E41" s="345" t="s">
        <v>86</v>
      </c>
      <c r="F41" s="345"/>
      <c r="G41" s="345"/>
      <c r="H41" s="345"/>
      <c r="I41" s="346"/>
      <c r="J41" s="224"/>
      <c r="K41" s="28">
        <v>5</v>
      </c>
      <c r="L41" s="29" t="s">
        <v>84</v>
      </c>
      <c r="M41" s="28">
        <v>11</v>
      </c>
      <c r="N41" s="252"/>
      <c r="O41" s="83"/>
      <c r="P41" s="84"/>
      <c r="Q41" s="345" t="s">
        <v>86</v>
      </c>
      <c r="R41" s="345"/>
      <c r="S41" s="345"/>
      <c r="T41" s="345"/>
      <c r="U41" s="349"/>
      <c r="V41" s="16"/>
      <c r="X41" s="362"/>
      <c r="Y41" s="364"/>
      <c r="Z41" s="116" t="s">
        <v>188</v>
      </c>
    </row>
    <row r="42" spans="1:26" ht="14.25" customHeight="1" thickBot="1" x14ac:dyDescent="0.25">
      <c r="A42" s="77"/>
      <c r="B42" s="82"/>
      <c r="C42" s="85"/>
      <c r="D42" s="86"/>
      <c r="E42" s="347"/>
      <c r="F42" s="347"/>
      <c r="G42" s="347"/>
      <c r="H42" s="347"/>
      <c r="I42" s="348"/>
      <c r="J42" s="344"/>
      <c r="K42" s="87">
        <v>12</v>
      </c>
      <c r="L42" s="56" t="s">
        <v>84</v>
      </c>
      <c r="M42" s="87">
        <v>10</v>
      </c>
      <c r="N42" s="274"/>
      <c r="O42" s="88"/>
      <c r="P42" s="89"/>
      <c r="Q42" s="347"/>
      <c r="R42" s="347"/>
      <c r="S42" s="347"/>
      <c r="T42" s="347"/>
      <c r="U42" s="350"/>
      <c r="V42" s="16"/>
      <c r="X42" s="362" t="s">
        <v>189</v>
      </c>
      <c r="Y42" s="364" t="s">
        <v>209</v>
      </c>
      <c r="Z42" s="116" t="s">
        <v>187</v>
      </c>
    </row>
    <row r="43" spans="1:26" ht="13.75" customHeight="1" x14ac:dyDescent="0.2">
      <c r="X43" s="362"/>
      <c r="Y43" s="364"/>
      <c r="Z43" s="116" t="s">
        <v>188</v>
      </c>
    </row>
    <row r="44" spans="1:26" ht="13.75" customHeight="1" x14ac:dyDescent="0.2">
      <c r="G44" s="16"/>
      <c r="L44" s="16"/>
      <c r="Q44" s="16"/>
      <c r="V44" s="16"/>
      <c r="W44" s="117"/>
      <c r="X44" s="362" t="s">
        <v>88</v>
      </c>
      <c r="Y44" s="364" t="s">
        <v>204</v>
      </c>
      <c r="Z44" s="118"/>
    </row>
    <row r="45" spans="1:26" ht="13.75" customHeight="1" thickBot="1" x14ac:dyDescent="0.25">
      <c r="G45" s="16"/>
      <c r="L45" s="16"/>
      <c r="Q45" s="16"/>
      <c r="V45" s="16"/>
      <c r="W45" s="117"/>
      <c r="X45" s="362"/>
      <c r="Y45" s="364"/>
      <c r="Z45" s="116" t="s">
        <v>188</v>
      </c>
    </row>
    <row r="46" spans="1:26" ht="13.75" customHeight="1" x14ac:dyDescent="0.2">
      <c r="B46" s="119" t="s">
        <v>190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1"/>
      <c r="W46" s="122"/>
      <c r="X46" s="362" t="s">
        <v>191</v>
      </c>
      <c r="Y46" s="364" t="s">
        <v>232</v>
      </c>
      <c r="Z46" s="118"/>
    </row>
    <row r="47" spans="1:26" ht="13.75" customHeight="1" x14ac:dyDescent="0.2">
      <c r="B47" s="123"/>
      <c r="C47" s="122" t="s">
        <v>192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4"/>
      <c r="W47" s="122"/>
      <c r="X47" s="362"/>
      <c r="Y47" s="364"/>
      <c r="Z47" s="118"/>
    </row>
    <row r="48" spans="1:26" ht="13.75" customHeight="1" x14ac:dyDescent="0.2">
      <c r="B48" s="123"/>
      <c r="C48" s="122" t="s">
        <v>193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4"/>
      <c r="W48" s="122"/>
      <c r="X48" s="362" t="s">
        <v>194</v>
      </c>
      <c r="Y48" s="364" t="s">
        <v>207</v>
      </c>
      <c r="Z48" s="118"/>
    </row>
    <row r="49" spans="2:26" ht="13.75" customHeight="1" x14ac:dyDescent="0.2">
      <c r="B49" s="123" t="s">
        <v>195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4"/>
      <c r="W49" s="122"/>
      <c r="X49" s="362"/>
      <c r="Y49" s="364"/>
      <c r="Z49" s="118"/>
    </row>
    <row r="50" spans="2:26" ht="13.75" customHeight="1" x14ac:dyDescent="0.2">
      <c r="B50" s="123"/>
      <c r="C50" s="122" t="s">
        <v>196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4"/>
      <c r="W50" s="122"/>
      <c r="X50" s="362" t="s">
        <v>197</v>
      </c>
      <c r="Y50" s="364" t="s">
        <v>229</v>
      </c>
      <c r="Z50" s="118"/>
    </row>
    <row r="51" spans="2:26" ht="13.75" customHeight="1" x14ac:dyDescent="0.2">
      <c r="B51" s="123"/>
      <c r="C51" s="122" t="s">
        <v>235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4"/>
      <c r="X51" s="362"/>
      <c r="Y51" s="364"/>
      <c r="Z51" s="118"/>
    </row>
    <row r="52" spans="2:26" ht="13.75" customHeight="1" thickBot="1" x14ac:dyDescent="0.25">
      <c r="B52" s="125"/>
      <c r="C52" s="126" t="s">
        <v>198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7"/>
      <c r="X52" s="362" t="s">
        <v>199</v>
      </c>
      <c r="Y52" s="364" t="s">
        <v>233</v>
      </c>
      <c r="Z52" s="118"/>
    </row>
    <row r="53" spans="2:26" ht="13.75" customHeight="1" x14ac:dyDescent="0.2">
      <c r="X53" s="365"/>
      <c r="Y53" s="366"/>
      <c r="Z53" s="128"/>
    </row>
  </sheetData>
  <mergeCells count="108">
    <mergeCell ref="X52:X53"/>
    <mergeCell ref="Y52:Y53"/>
    <mergeCell ref="X46:X47"/>
    <mergeCell ref="Y46:Y47"/>
    <mergeCell ref="X48:X49"/>
    <mergeCell ref="Y48:Y49"/>
    <mergeCell ref="X50:X51"/>
    <mergeCell ref="Y50:Y51"/>
    <mergeCell ref="E41:I42"/>
    <mergeCell ref="Q41:U42"/>
    <mergeCell ref="X42:X43"/>
    <mergeCell ref="Y42:Y43"/>
    <mergeCell ref="X44:X45"/>
    <mergeCell ref="Y44:Y45"/>
    <mergeCell ref="X38:X39"/>
    <mergeCell ref="Y38:Y39"/>
    <mergeCell ref="J39:J42"/>
    <mergeCell ref="N39:N42"/>
    <mergeCell ref="X40:X41"/>
    <mergeCell ref="Y40:Y41"/>
    <mergeCell ref="C36:L36"/>
    <mergeCell ref="O36:T36"/>
    <mergeCell ref="C38:D38"/>
    <mergeCell ref="E38:I40"/>
    <mergeCell ref="O38:P38"/>
    <mergeCell ref="Q38:U40"/>
    <mergeCell ref="Z30:Z34"/>
    <mergeCell ref="C31:C34"/>
    <mergeCell ref="G31:G34"/>
    <mergeCell ref="H31:H34"/>
    <mergeCell ref="L31:L34"/>
    <mergeCell ref="M31:M34"/>
    <mergeCell ref="Q31:Q34"/>
    <mergeCell ref="A30:A34"/>
    <mergeCell ref="B30:B32"/>
    <mergeCell ref="R30:V34"/>
    <mergeCell ref="W30:W34"/>
    <mergeCell ref="X30:X34"/>
    <mergeCell ref="Y30:Y34"/>
    <mergeCell ref="B33:B34"/>
    <mergeCell ref="Z25:Z29"/>
    <mergeCell ref="C26:C29"/>
    <mergeCell ref="G26:G29"/>
    <mergeCell ref="H26:H29"/>
    <mergeCell ref="L26:L29"/>
    <mergeCell ref="R26:R29"/>
    <mergeCell ref="V26:V29"/>
    <mergeCell ref="A25:A29"/>
    <mergeCell ref="B25:B27"/>
    <mergeCell ref="M25:Q29"/>
    <mergeCell ref="W25:W29"/>
    <mergeCell ref="X25:X29"/>
    <mergeCell ref="Y25:Y29"/>
    <mergeCell ref="B28:B29"/>
    <mergeCell ref="A15:A19"/>
    <mergeCell ref="B15:B17"/>
    <mergeCell ref="C15:G19"/>
    <mergeCell ref="W15:W19"/>
    <mergeCell ref="X15:X19"/>
    <mergeCell ref="Y15:Y19"/>
    <mergeCell ref="B18:B19"/>
    <mergeCell ref="Z20:Z24"/>
    <mergeCell ref="C21:C24"/>
    <mergeCell ref="G21:G24"/>
    <mergeCell ref="M21:M24"/>
    <mergeCell ref="Q21:Q24"/>
    <mergeCell ref="R21:R24"/>
    <mergeCell ref="V21:V24"/>
    <mergeCell ref="A20:A24"/>
    <mergeCell ref="B20:B22"/>
    <mergeCell ref="H20:L24"/>
    <mergeCell ref="W20:W24"/>
    <mergeCell ref="X20:X24"/>
    <mergeCell ref="Y20:Y24"/>
    <mergeCell ref="B23:B24"/>
    <mergeCell ref="C11:L11"/>
    <mergeCell ref="O11:T11"/>
    <mergeCell ref="Z15:Z19"/>
    <mergeCell ref="H16:H19"/>
    <mergeCell ref="L16:L19"/>
    <mergeCell ref="M16:M19"/>
    <mergeCell ref="Q16:Q19"/>
    <mergeCell ref="R16:R19"/>
    <mergeCell ref="V16:V19"/>
    <mergeCell ref="A13:B14"/>
    <mergeCell ref="C13:G13"/>
    <mergeCell ref="H13:L13"/>
    <mergeCell ref="M13:Q13"/>
    <mergeCell ref="R13:V13"/>
    <mergeCell ref="A1:Z1"/>
    <mergeCell ref="C3:L3"/>
    <mergeCell ref="O3:T3"/>
    <mergeCell ref="C5:D5"/>
    <mergeCell ref="E5:I7"/>
    <mergeCell ref="O5:P5"/>
    <mergeCell ref="Q5:U7"/>
    <mergeCell ref="J6:J9"/>
    <mergeCell ref="N6:N9"/>
    <mergeCell ref="E8:I9"/>
    <mergeCell ref="W13:W14"/>
    <mergeCell ref="X13:X14"/>
    <mergeCell ref="Y13:Y14"/>
    <mergeCell ref="Z13:Z14"/>
    <mergeCell ref="C14:G14"/>
    <mergeCell ref="H14:L14"/>
    <mergeCell ref="M14:Q14"/>
    <mergeCell ref="R14:V14"/>
    <mergeCell ref="Q8:U9"/>
  </mergeCells>
  <phoneticPr fontId="2"/>
  <conditionalFormatting sqref="C15 H20 M25 R30">
    <cfRule type="cellIs" dxfId="29" priority="13" stopIfTrue="1" operator="equal">
      <formula>"×"</formula>
    </cfRule>
  </conditionalFormatting>
  <conditionalFormatting sqref="E5">
    <cfRule type="cellIs" dxfId="28" priority="11" stopIfTrue="1" operator="equal">
      <formula>"×"</formula>
    </cfRule>
    <cfRule type="cellIs" dxfId="27" priority="12" stopIfTrue="1" operator="equal">
      <formula>"○"</formula>
    </cfRule>
  </conditionalFormatting>
  <conditionalFormatting sqref="E38">
    <cfRule type="cellIs" dxfId="26" priority="7" stopIfTrue="1" operator="equal">
      <formula>"×"</formula>
    </cfRule>
    <cfRule type="cellIs" dxfId="25" priority="8" stopIfTrue="1" operator="equal">
      <formula>"○"</formula>
    </cfRule>
  </conditionalFormatting>
  <conditionalFormatting sqref="H15 M15 R15 C20 M20 R20 C25 H25 R25 C30 H30 M30">
    <cfRule type="cellIs" dxfId="24" priority="14" stopIfTrue="1" operator="equal">
      <formula>"×"</formula>
    </cfRule>
    <cfRule type="cellIs" dxfId="23" priority="15" stopIfTrue="1" operator="equal">
      <formula>"○"</formula>
    </cfRule>
  </conditionalFormatting>
  <conditionalFormatting sqref="J5">
    <cfRule type="cellIs" dxfId="22" priority="9" stopIfTrue="1" operator="equal">
      <formula>"×"</formula>
    </cfRule>
    <cfRule type="cellIs" dxfId="21" priority="10" stopIfTrue="1" operator="equal">
      <formula>"○"</formula>
    </cfRule>
  </conditionalFormatting>
  <conditionalFormatting sqref="J38">
    <cfRule type="cellIs" dxfId="20" priority="5" stopIfTrue="1" operator="equal">
      <formula>"×"</formula>
    </cfRule>
    <cfRule type="cellIs" dxfId="19" priority="6" stopIfTrue="1" operator="equal">
      <formula>"○"</formula>
    </cfRule>
  </conditionalFormatting>
  <conditionalFormatting sqref="Q5">
    <cfRule type="cellIs" dxfId="18" priority="1" stopIfTrue="1" operator="equal">
      <formula>"×"</formula>
    </cfRule>
    <cfRule type="cellIs" dxfId="17" priority="2" stopIfTrue="1" operator="equal">
      <formula>"○"</formula>
    </cfRule>
  </conditionalFormatting>
  <conditionalFormatting sqref="Q38">
    <cfRule type="cellIs" dxfId="16" priority="3" stopIfTrue="1" operator="equal">
      <formula>"×"</formula>
    </cfRule>
    <cfRule type="cellIs" dxfId="15" priority="4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9F47-84E0-4FA3-A4CC-8518BE029379}">
  <sheetPr>
    <pageSetUpPr fitToPage="1"/>
  </sheetPr>
  <dimension ref="A1:AD53"/>
  <sheetViews>
    <sheetView zoomScale="115" zoomScaleNormal="115" workbookViewId="0">
      <selection sqref="A1:Z1"/>
    </sheetView>
  </sheetViews>
  <sheetFormatPr defaultColWidth="8.81640625" defaultRowHeight="15.75" customHeight="1" x14ac:dyDescent="0.2"/>
  <cols>
    <col min="1" max="1" width="3.453125" style="16" bestFit="1" customWidth="1"/>
    <col min="2" max="2" width="10.453125" style="16" customWidth="1"/>
    <col min="3" max="6" width="2.453125" style="16" customWidth="1"/>
    <col min="7" max="7" width="2.453125" style="58" customWidth="1"/>
    <col min="8" max="11" width="2.453125" style="16" customWidth="1"/>
    <col min="12" max="12" width="2.453125" style="58" customWidth="1"/>
    <col min="13" max="16" width="2.453125" style="16" customWidth="1"/>
    <col min="17" max="17" width="2.453125" style="58" customWidth="1"/>
    <col min="18" max="21" width="2.453125" style="16" customWidth="1"/>
    <col min="22" max="22" width="2.453125" style="58" customWidth="1"/>
    <col min="23" max="24" width="4.90625" style="16" customWidth="1"/>
    <col min="25" max="25" width="8.90625" style="16" bestFit="1" customWidth="1"/>
    <col min="26" max="26" width="6.81640625" style="16" bestFit="1" customWidth="1"/>
    <col min="27" max="256" width="8.81640625" style="16"/>
    <col min="257" max="257" width="3.453125" style="16" bestFit="1" customWidth="1"/>
    <col min="258" max="258" width="10.453125" style="16" customWidth="1"/>
    <col min="259" max="278" width="2.453125" style="16" customWidth="1"/>
    <col min="279" max="280" width="4.453125" style="16" bestFit="1" customWidth="1"/>
    <col min="281" max="281" width="8.90625" style="16" bestFit="1" customWidth="1"/>
    <col min="282" max="282" width="6.81640625" style="16" bestFit="1" customWidth="1"/>
    <col min="283" max="512" width="8.81640625" style="16"/>
    <col min="513" max="513" width="3.453125" style="16" bestFit="1" customWidth="1"/>
    <col min="514" max="514" width="10.453125" style="16" customWidth="1"/>
    <col min="515" max="534" width="2.453125" style="16" customWidth="1"/>
    <col min="535" max="536" width="4.453125" style="16" bestFit="1" customWidth="1"/>
    <col min="537" max="537" width="8.90625" style="16" bestFit="1" customWidth="1"/>
    <col min="538" max="538" width="6.81640625" style="16" bestFit="1" customWidth="1"/>
    <col min="539" max="768" width="8.81640625" style="16"/>
    <col min="769" max="769" width="3.453125" style="16" bestFit="1" customWidth="1"/>
    <col min="770" max="770" width="10.453125" style="16" customWidth="1"/>
    <col min="771" max="790" width="2.453125" style="16" customWidth="1"/>
    <col min="791" max="792" width="4.453125" style="16" bestFit="1" customWidth="1"/>
    <col min="793" max="793" width="8.90625" style="16" bestFit="1" customWidth="1"/>
    <col min="794" max="794" width="6.81640625" style="16" bestFit="1" customWidth="1"/>
    <col min="795" max="1024" width="8.81640625" style="16"/>
    <col min="1025" max="1025" width="3.453125" style="16" bestFit="1" customWidth="1"/>
    <col min="1026" max="1026" width="10.453125" style="16" customWidth="1"/>
    <col min="1027" max="1046" width="2.453125" style="16" customWidth="1"/>
    <col min="1047" max="1048" width="4.453125" style="16" bestFit="1" customWidth="1"/>
    <col min="1049" max="1049" width="8.90625" style="16" bestFit="1" customWidth="1"/>
    <col min="1050" max="1050" width="6.81640625" style="16" bestFit="1" customWidth="1"/>
    <col min="1051" max="1280" width="8.81640625" style="16"/>
    <col min="1281" max="1281" width="3.453125" style="16" bestFit="1" customWidth="1"/>
    <col min="1282" max="1282" width="10.453125" style="16" customWidth="1"/>
    <col min="1283" max="1302" width="2.453125" style="16" customWidth="1"/>
    <col min="1303" max="1304" width="4.453125" style="16" bestFit="1" customWidth="1"/>
    <col min="1305" max="1305" width="8.90625" style="16" bestFit="1" customWidth="1"/>
    <col min="1306" max="1306" width="6.81640625" style="16" bestFit="1" customWidth="1"/>
    <col min="1307" max="1536" width="8.81640625" style="16"/>
    <col min="1537" max="1537" width="3.453125" style="16" bestFit="1" customWidth="1"/>
    <col min="1538" max="1538" width="10.453125" style="16" customWidth="1"/>
    <col min="1539" max="1558" width="2.453125" style="16" customWidth="1"/>
    <col min="1559" max="1560" width="4.453125" style="16" bestFit="1" customWidth="1"/>
    <col min="1561" max="1561" width="8.90625" style="16" bestFit="1" customWidth="1"/>
    <col min="1562" max="1562" width="6.81640625" style="16" bestFit="1" customWidth="1"/>
    <col min="1563" max="1792" width="8.81640625" style="16"/>
    <col min="1793" max="1793" width="3.453125" style="16" bestFit="1" customWidth="1"/>
    <col min="1794" max="1794" width="10.453125" style="16" customWidth="1"/>
    <col min="1795" max="1814" width="2.453125" style="16" customWidth="1"/>
    <col min="1815" max="1816" width="4.453125" style="16" bestFit="1" customWidth="1"/>
    <col min="1817" max="1817" width="8.90625" style="16" bestFit="1" customWidth="1"/>
    <col min="1818" max="1818" width="6.81640625" style="16" bestFit="1" customWidth="1"/>
    <col min="1819" max="2048" width="8.81640625" style="16"/>
    <col min="2049" max="2049" width="3.453125" style="16" bestFit="1" customWidth="1"/>
    <col min="2050" max="2050" width="10.453125" style="16" customWidth="1"/>
    <col min="2051" max="2070" width="2.453125" style="16" customWidth="1"/>
    <col min="2071" max="2072" width="4.453125" style="16" bestFit="1" customWidth="1"/>
    <col min="2073" max="2073" width="8.90625" style="16" bestFit="1" customWidth="1"/>
    <col min="2074" max="2074" width="6.81640625" style="16" bestFit="1" customWidth="1"/>
    <col min="2075" max="2304" width="8.81640625" style="16"/>
    <col min="2305" max="2305" width="3.453125" style="16" bestFit="1" customWidth="1"/>
    <col min="2306" max="2306" width="10.453125" style="16" customWidth="1"/>
    <col min="2307" max="2326" width="2.453125" style="16" customWidth="1"/>
    <col min="2327" max="2328" width="4.453125" style="16" bestFit="1" customWidth="1"/>
    <col min="2329" max="2329" width="8.90625" style="16" bestFit="1" customWidth="1"/>
    <col min="2330" max="2330" width="6.81640625" style="16" bestFit="1" customWidth="1"/>
    <col min="2331" max="2560" width="8.81640625" style="16"/>
    <col min="2561" max="2561" width="3.453125" style="16" bestFit="1" customWidth="1"/>
    <col min="2562" max="2562" width="10.453125" style="16" customWidth="1"/>
    <col min="2563" max="2582" width="2.453125" style="16" customWidth="1"/>
    <col min="2583" max="2584" width="4.453125" style="16" bestFit="1" customWidth="1"/>
    <col min="2585" max="2585" width="8.90625" style="16" bestFit="1" customWidth="1"/>
    <col min="2586" max="2586" width="6.81640625" style="16" bestFit="1" customWidth="1"/>
    <col min="2587" max="2816" width="8.81640625" style="16"/>
    <col min="2817" max="2817" width="3.453125" style="16" bestFit="1" customWidth="1"/>
    <col min="2818" max="2818" width="10.453125" style="16" customWidth="1"/>
    <col min="2819" max="2838" width="2.453125" style="16" customWidth="1"/>
    <col min="2839" max="2840" width="4.453125" style="16" bestFit="1" customWidth="1"/>
    <col min="2841" max="2841" width="8.90625" style="16" bestFit="1" customWidth="1"/>
    <col min="2842" max="2842" width="6.81640625" style="16" bestFit="1" customWidth="1"/>
    <col min="2843" max="3072" width="8.81640625" style="16"/>
    <col min="3073" max="3073" width="3.453125" style="16" bestFit="1" customWidth="1"/>
    <col min="3074" max="3074" width="10.453125" style="16" customWidth="1"/>
    <col min="3075" max="3094" width="2.453125" style="16" customWidth="1"/>
    <col min="3095" max="3096" width="4.453125" style="16" bestFit="1" customWidth="1"/>
    <col min="3097" max="3097" width="8.90625" style="16" bestFit="1" customWidth="1"/>
    <col min="3098" max="3098" width="6.81640625" style="16" bestFit="1" customWidth="1"/>
    <col min="3099" max="3328" width="8.81640625" style="16"/>
    <col min="3329" max="3329" width="3.453125" style="16" bestFit="1" customWidth="1"/>
    <col min="3330" max="3330" width="10.453125" style="16" customWidth="1"/>
    <col min="3331" max="3350" width="2.453125" style="16" customWidth="1"/>
    <col min="3351" max="3352" width="4.453125" style="16" bestFit="1" customWidth="1"/>
    <col min="3353" max="3353" width="8.90625" style="16" bestFit="1" customWidth="1"/>
    <col min="3354" max="3354" width="6.81640625" style="16" bestFit="1" customWidth="1"/>
    <col min="3355" max="3584" width="8.81640625" style="16"/>
    <col min="3585" max="3585" width="3.453125" style="16" bestFit="1" customWidth="1"/>
    <col min="3586" max="3586" width="10.453125" style="16" customWidth="1"/>
    <col min="3587" max="3606" width="2.453125" style="16" customWidth="1"/>
    <col min="3607" max="3608" width="4.453125" style="16" bestFit="1" customWidth="1"/>
    <col min="3609" max="3609" width="8.90625" style="16" bestFit="1" customWidth="1"/>
    <col min="3610" max="3610" width="6.81640625" style="16" bestFit="1" customWidth="1"/>
    <col min="3611" max="3840" width="8.81640625" style="16"/>
    <col min="3841" max="3841" width="3.453125" style="16" bestFit="1" customWidth="1"/>
    <col min="3842" max="3842" width="10.453125" style="16" customWidth="1"/>
    <col min="3843" max="3862" width="2.453125" style="16" customWidth="1"/>
    <col min="3863" max="3864" width="4.453125" style="16" bestFit="1" customWidth="1"/>
    <col min="3865" max="3865" width="8.90625" style="16" bestFit="1" customWidth="1"/>
    <col min="3866" max="3866" width="6.81640625" style="16" bestFit="1" customWidth="1"/>
    <col min="3867" max="4096" width="8.81640625" style="16"/>
    <col min="4097" max="4097" width="3.453125" style="16" bestFit="1" customWidth="1"/>
    <col min="4098" max="4098" width="10.453125" style="16" customWidth="1"/>
    <col min="4099" max="4118" width="2.453125" style="16" customWidth="1"/>
    <col min="4119" max="4120" width="4.453125" style="16" bestFit="1" customWidth="1"/>
    <col min="4121" max="4121" width="8.90625" style="16" bestFit="1" customWidth="1"/>
    <col min="4122" max="4122" width="6.81640625" style="16" bestFit="1" customWidth="1"/>
    <col min="4123" max="4352" width="8.81640625" style="16"/>
    <col min="4353" max="4353" width="3.453125" style="16" bestFit="1" customWidth="1"/>
    <col min="4354" max="4354" width="10.453125" style="16" customWidth="1"/>
    <col min="4355" max="4374" width="2.453125" style="16" customWidth="1"/>
    <col min="4375" max="4376" width="4.453125" style="16" bestFit="1" customWidth="1"/>
    <col min="4377" max="4377" width="8.90625" style="16" bestFit="1" customWidth="1"/>
    <col min="4378" max="4378" width="6.81640625" style="16" bestFit="1" customWidth="1"/>
    <col min="4379" max="4608" width="8.81640625" style="16"/>
    <col min="4609" max="4609" width="3.453125" style="16" bestFit="1" customWidth="1"/>
    <col min="4610" max="4610" width="10.453125" style="16" customWidth="1"/>
    <col min="4611" max="4630" width="2.453125" style="16" customWidth="1"/>
    <col min="4631" max="4632" width="4.453125" style="16" bestFit="1" customWidth="1"/>
    <col min="4633" max="4633" width="8.90625" style="16" bestFit="1" customWidth="1"/>
    <col min="4634" max="4634" width="6.81640625" style="16" bestFit="1" customWidth="1"/>
    <col min="4635" max="4864" width="8.81640625" style="16"/>
    <col min="4865" max="4865" width="3.453125" style="16" bestFit="1" customWidth="1"/>
    <col min="4866" max="4866" width="10.453125" style="16" customWidth="1"/>
    <col min="4867" max="4886" width="2.453125" style="16" customWidth="1"/>
    <col min="4887" max="4888" width="4.453125" style="16" bestFit="1" customWidth="1"/>
    <col min="4889" max="4889" width="8.90625" style="16" bestFit="1" customWidth="1"/>
    <col min="4890" max="4890" width="6.81640625" style="16" bestFit="1" customWidth="1"/>
    <col min="4891" max="5120" width="8.81640625" style="16"/>
    <col min="5121" max="5121" width="3.453125" style="16" bestFit="1" customWidth="1"/>
    <col min="5122" max="5122" width="10.453125" style="16" customWidth="1"/>
    <col min="5123" max="5142" width="2.453125" style="16" customWidth="1"/>
    <col min="5143" max="5144" width="4.453125" style="16" bestFit="1" customWidth="1"/>
    <col min="5145" max="5145" width="8.90625" style="16" bestFit="1" customWidth="1"/>
    <col min="5146" max="5146" width="6.81640625" style="16" bestFit="1" customWidth="1"/>
    <col min="5147" max="5376" width="8.81640625" style="16"/>
    <col min="5377" max="5377" width="3.453125" style="16" bestFit="1" customWidth="1"/>
    <col min="5378" max="5378" width="10.453125" style="16" customWidth="1"/>
    <col min="5379" max="5398" width="2.453125" style="16" customWidth="1"/>
    <col min="5399" max="5400" width="4.453125" style="16" bestFit="1" customWidth="1"/>
    <col min="5401" max="5401" width="8.90625" style="16" bestFit="1" customWidth="1"/>
    <col min="5402" max="5402" width="6.81640625" style="16" bestFit="1" customWidth="1"/>
    <col min="5403" max="5632" width="8.81640625" style="16"/>
    <col min="5633" max="5633" width="3.453125" style="16" bestFit="1" customWidth="1"/>
    <col min="5634" max="5634" width="10.453125" style="16" customWidth="1"/>
    <col min="5635" max="5654" width="2.453125" style="16" customWidth="1"/>
    <col min="5655" max="5656" width="4.453125" style="16" bestFit="1" customWidth="1"/>
    <col min="5657" max="5657" width="8.90625" style="16" bestFit="1" customWidth="1"/>
    <col min="5658" max="5658" width="6.81640625" style="16" bestFit="1" customWidth="1"/>
    <col min="5659" max="5888" width="8.81640625" style="16"/>
    <col min="5889" max="5889" width="3.453125" style="16" bestFit="1" customWidth="1"/>
    <col min="5890" max="5890" width="10.453125" style="16" customWidth="1"/>
    <col min="5891" max="5910" width="2.453125" style="16" customWidth="1"/>
    <col min="5911" max="5912" width="4.453125" style="16" bestFit="1" customWidth="1"/>
    <col min="5913" max="5913" width="8.90625" style="16" bestFit="1" customWidth="1"/>
    <col min="5914" max="5914" width="6.81640625" style="16" bestFit="1" customWidth="1"/>
    <col min="5915" max="6144" width="8.81640625" style="16"/>
    <col min="6145" max="6145" width="3.453125" style="16" bestFit="1" customWidth="1"/>
    <col min="6146" max="6146" width="10.453125" style="16" customWidth="1"/>
    <col min="6147" max="6166" width="2.453125" style="16" customWidth="1"/>
    <col min="6167" max="6168" width="4.453125" style="16" bestFit="1" customWidth="1"/>
    <col min="6169" max="6169" width="8.90625" style="16" bestFit="1" customWidth="1"/>
    <col min="6170" max="6170" width="6.81640625" style="16" bestFit="1" customWidth="1"/>
    <col min="6171" max="6400" width="8.81640625" style="16"/>
    <col min="6401" max="6401" width="3.453125" style="16" bestFit="1" customWidth="1"/>
    <col min="6402" max="6402" width="10.453125" style="16" customWidth="1"/>
    <col min="6403" max="6422" width="2.453125" style="16" customWidth="1"/>
    <col min="6423" max="6424" width="4.453125" style="16" bestFit="1" customWidth="1"/>
    <col min="6425" max="6425" width="8.90625" style="16" bestFit="1" customWidth="1"/>
    <col min="6426" max="6426" width="6.81640625" style="16" bestFit="1" customWidth="1"/>
    <col min="6427" max="6656" width="8.81640625" style="16"/>
    <col min="6657" max="6657" width="3.453125" style="16" bestFit="1" customWidth="1"/>
    <col min="6658" max="6658" width="10.453125" style="16" customWidth="1"/>
    <col min="6659" max="6678" width="2.453125" style="16" customWidth="1"/>
    <col min="6679" max="6680" width="4.453125" style="16" bestFit="1" customWidth="1"/>
    <col min="6681" max="6681" width="8.90625" style="16" bestFit="1" customWidth="1"/>
    <col min="6682" max="6682" width="6.81640625" style="16" bestFit="1" customWidth="1"/>
    <col min="6683" max="6912" width="8.81640625" style="16"/>
    <col min="6913" max="6913" width="3.453125" style="16" bestFit="1" customWidth="1"/>
    <col min="6914" max="6914" width="10.453125" style="16" customWidth="1"/>
    <col min="6915" max="6934" width="2.453125" style="16" customWidth="1"/>
    <col min="6935" max="6936" width="4.453125" style="16" bestFit="1" customWidth="1"/>
    <col min="6937" max="6937" width="8.90625" style="16" bestFit="1" customWidth="1"/>
    <col min="6938" max="6938" width="6.81640625" style="16" bestFit="1" customWidth="1"/>
    <col min="6939" max="7168" width="8.81640625" style="16"/>
    <col min="7169" max="7169" width="3.453125" style="16" bestFit="1" customWidth="1"/>
    <col min="7170" max="7170" width="10.453125" style="16" customWidth="1"/>
    <col min="7171" max="7190" width="2.453125" style="16" customWidth="1"/>
    <col min="7191" max="7192" width="4.453125" style="16" bestFit="1" customWidth="1"/>
    <col min="7193" max="7193" width="8.90625" style="16" bestFit="1" customWidth="1"/>
    <col min="7194" max="7194" width="6.81640625" style="16" bestFit="1" customWidth="1"/>
    <col min="7195" max="7424" width="8.81640625" style="16"/>
    <col min="7425" max="7425" width="3.453125" style="16" bestFit="1" customWidth="1"/>
    <col min="7426" max="7426" width="10.453125" style="16" customWidth="1"/>
    <col min="7427" max="7446" width="2.453125" style="16" customWidth="1"/>
    <col min="7447" max="7448" width="4.453125" style="16" bestFit="1" customWidth="1"/>
    <col min="7449" max="7449" width="8.90625" style="16" bestFit="1" customWidth="1"/>
    <col min="7450" max="7450" width="6.81640625" style="16" bestFit="1" customWidth="1"/>
    <col min="7451" max="7680" width="8.81640625" style="16"/>
    <col min="7681" max="7681" width="3.453125" style="16" bestFit="1" customWidth="1"/>
    <col min="7682" max="7682" width="10.453125" style="16" customWidth="1"/>
    <col min="7683" max="7702" width="2.453125" style="16" customWidth="1"/>
    <col min="7703" max="7704" width="4.453125" style="16" bestFit="1" customWidth="1"/>
    <col min="7705" max="7705" width="8.90625" style="16" bestFit="1" customWidth="1"/>
    <col min="7706" max="7706" width="6.81640625" style="16" bestFit="1" customWidth="1"/>
    <col min="7707" max="7936" width="8.81640625" style="16"/>
    <col min="7937" max="7937" width="3.453125" style="16" bestFit="1" customWidth="1"/>
    <col min="7938" max="7938" width="10.453125" style="16" customWidth="1"/>
    <col min="7939" max="7958" width="2.453125" style="16" customWidth="1"/>
    <col min="7959" max="7960" width="4.453125" style="16" bestFit="1" customWidth="1"/>
    <col min="7961" max="7961" width="8.90625" style="16" bestFit="1" customWidth="1"/>
    <col min="7962" max="7962" width="6.81640625" style="16" bestFit="1" customWidth="1"/>
    <col min="7963" max="8192" width="8.81640625" style="16"/>
    <col min="8193" max="8193" width="3.453125" style="16" bestFit="1" customWidth="1"/>
    <col min="8194" max="8194" width="10.453125" style="16" customWidth="1"/>
    <col min="8195" max="8214" width="2.453125" style="16" customWidth="1"/>
    <col min="8215" max="8216" width="4.453125" style="16" bestFit="1" customWidth="1"/>
    <col min="8217" max="8217" width="8.90625" style="16" bestFit="1" customWidth="1"/>
    <col min="8218" max="8218" width="6.81640625" style="16" bestFit="1" customWidth="1"/>
    <col min="8219" max="8448" width="8.81640625" style="16"/>
    <col min="8449" max="8449" width="3.453125" style="16" bestFit="1" customWidth="1"/>
    <col min="8450" max="8450" width="10.453125" style="16" customWidth="1"/>
    <col min="8451" max="8470" width="2.453125" style="16" customWidth="1"/>
    <col min="8471" max="8472" width="4.453125" style="16" bestFit="1" customWidth="1"/>
    <col min="8473" max="8473" width="8.90625" style="16" bestFit="1" customWidth="1"/>
    <col min="8474" max="8474" width="6.81640625" style="16" bestFit="1" customWidth="1"/>
    <col min="8475" max="8704" width="8.81640625" style="16"/>
    <col min="8705" max="8705" width="3.453125" style="16" bestFit="1" customWidth="1"/>
    <col min="8706" max="8706" width="10.453125" style="16" customWidth="1"/>
    <col min="8707" max="8726" width="2.453125" style="16" customWidth="1"/>
    <col min="8727" max="8728" width="4.453125" style="16" bestFit="1" customWidth="1"/>
    <col min="8729" max="8729" width="8.90625" style="16" bestFit="1" customWidth="1"/>
    <col min="8730" max="8730" width="6.81640625" style="16" bestFit="1" customWidth="1"/>
    <col min="8731" max="8960" width="8.81640625" style="16"/>
    <col min="8961" max="8961" width="3.453125" style="16" bestFit="1" customWidth="1"/>
    <col min="8962" max="8962" width="10.453125" style="16" customWidth="1"/>
    <col min="8963" max="8982" width="2.453125" style="16" customWidth="1"/>
    <col min="8983" max="8984" width="4.453125" style="16" bestFit="1" customWidth="1"/>
    <col min="8985" max="8985" width="8.90625" style="16" bestFit="1" customWidth="1"/>
    <col min="8986" max="8986" width="6.81640625" style="16" bestFit="1" customWidth="1"/>
    <col min="8987" max="9216" width="8.81640625" style="16"/>
    <col min="9217" max="9217" width="3.453125" style="16" bestFit="1" customWidth="1"/>
    <col min="9218" max="9218" width="10.453125" style="16" customWidth="1"/>
    <col min="9219" max="9238" width="2.453125" style="16" customWidth="1"/>
    <col min="9239" max="9240" width="4.453125" style="16" bestFit="1" customWidth="1"/>
    <col min="9241" max="9241" width="8.90625" style="16" bestFit="1" customWidth="1"/>
    <col min="9242" max="9242" width="6.81640625" style="16" bestFit="1" customWidth="1"/>
    <col min="9243" max="9472" width="8.81640625" style="16"/>
    <col min="9473" max="9473" width="3.453125" style="16" bestFit="1" customWidth="1"/>
    <col min="9474" max="9474" width="10.453125" style="16" customWidth="1"/>
    <col min="9475" max="9494" width="2.453125" style="16" customWidth="1"/>
    <col min="9495" max="9496" width="4.453125" style="16" bestFit="1" customWidth="1"/>
    <col min="9497" max="9497" width="8.90625" style="16" bestFit="1" customWidth="1"/>
    <col min="9498" max="9498" width="6.81640625" style="16" bestFit="1" customWidth="1"/>
    <col min="9499" max="9728" width="8.81640625" style="16"/>
    <col min="9729" max="9729" width="3.453125" style="16" bestFit="1" customWidth="1"/>
    <col min="9730" max="9730" width="10.453125" style="16" customWidth="1"/>
    <col min="9731" max="9750" width="2.453125" style="16" customWidth="1"/>
    <col min="9751" max="9752" width="4.453125" style="16" bestFit="1" customWidth="1"/>
    <col min="9753" max="9753" width="8.90625" style="16" bestFit="1" customWidth="1"/>
    <col min="9754" max="9754" width="6.81640625" style="16" bestFit="1" customWidth="1"/>
    <col min="9755" max="9984" width="8.81640625" style="16"/>
    <col min="9985" max="9985" width="3.453125" style="16" bestFit="1" customWidth="1"/>
    <col min="9986" max="9986" width="10.453125" style="16" customWidth="1"/>
    <col min="9987" max="10006" width="2.453125" style="16" customWidth="1"/>
    <col min="10007" max="10008" width="4.453125" style="16" bestFit="1" customWidth="1"/>
    <col min="10009" max="10009" width="8.90625" style="16" bestFit="1" customWidth="1"/>
    <col min="10010" max="10010" width="6.81640625" style="16" bestFit="1" customWidth="1"/>
    <col min="10011" max="10240" width="8.81640625" style="16"/>
    <col min="10241" max="10241" width="3.453125" style="16" bestFit="1" customWidth="1"/>
    <col min="10242" max="10242" width="10.453125" style="16" customWidth="1"/>
    <col min="10243" max="10262" width="2.453125" style="16" customWidth="1"/>
    <col min="10263" max="10264" width="4.453125" style="16" bestFit="1" customWidth="1"/>
    <col min="10265" max="10265" width="8.90625" style="16" bestFit="1" customWidth="1"/>
    <col min="10266" max="10266" width="6.81640625" style="16" bestFit="1" customWidth="1"/>
    <col min="10267" max="10496" width="8.81640625" style="16"/>
    <col min="10497" max="10497" width="3.453125" style="16" bestFit="1" customWidth="1"/>
    <col min="10498" max="10498" width="10.453125" style="16" customWidth="1"/>
    <col min="10499" max="10518" width="2.453125" style="16" customWidth="1"/>
    <col min="10519" max="10520" width="4.453125" style="16" bestFit="1" customWidth="1"/>
    <col min="10521" max="10521" width="8.90625" style="16" bestFit="1" customWidth="1"/>
    <col min="10522" max="10522" width="6.81640625" style="16" bestFit="1" customWidth="1"/>
    <col min="10523" max="10752" width="8.81640625" style="16"/>
    <col min="10753" max="10753" width="3.453125" style="16" bestFit="1" customWidth="1"/>
    <col min="10754" max="10754" width="10.453125" style="16" customWidth="1"/>
    <col min="10755" max="10774" width="2.453125" style="16" customWidth="1"/>
    <col min="10775" max="10776" width="4.453125" style="16" bestFit="1" customWidth="1"/>
    <col min="10777" max="10777" width="8.90625" style="16" bestFit="1" customWidth="1"/>
    <col min="10778" max="10778" width="6.81640625" style="16" bestFit="1" customWidth="1"/>
    <col min="10779" max="11008" width="8.81640625" style="16"/>
    <col min="11009" max="11009" width="3.453125" style="16" bestFit="1" customWidth="1"/>
    <col min="11010" max="11010" width="10.453125" style="16" customWidth="1"/>
    <col min="11011" max="11030" width="2.453125" style="16" customWidth="1"/>
    <col min="11031" max="11032" width="4.453125" style="16" bestFit="1" customWidth="1"/>
    <col min="11033" max="11033" width="8.90625" style="16" bestFit="1" customWidth="1"/>
    <col min="11034" max="11034" width="6.81640625" style="16" bestFit="1" customWidth="1"/>
    <col min="11035" max="11264" width="8.81640625" style="16"/>
    <col min="11265" max="11265" width="3.453125" style="16" bestFit="1" customWidth="1"/>
    <col min="11266" max="11266" width="10.453125" style="16" customWidth="1"/>
    <col min="11267" max="11286" width="2.453125" style="16" customWidth="1"/>
    <col min="11287" max="11288" width="4.453125" style="16" bestFit="1" customWidth="1"/>
    <col min="11289" max="11289" width="8.90625" style="16" bestFit="1" customWidth="1"/>
    <col min="11290" max="11290" width="6.81640625" style="16" bestFit="1" customWidth="1"/>
    <col min="11291" max="11520" width="8.81640625" style="16"/>
    <col min="11521" max="11521" width="3.453125" style="16" bestFit="1" customWidth="1"/>
    <col min="11522" max="11522" width="10.453125" style="16" customWidth="1"/>
    <col min="11523" max="11542" width="2.453125" style="16" customWidth="1"/>
    <col min="11543" max="11544" width="4.453125" style="16" bestFit="1" customWidth="1"/>
    <col min="11545" max="11545" width="8.90625" style="16" bestFit="1" customWidth="1"/>
    <col min="11546" max="11546" width="6.81640625" style="16" bestFit="1" customWidth="1"/>
    <col min="11547" max="11776" width="8.81640625" style="16"/>
    <col min="11777" max="11777" width="3.453125" style="16" bestFit="1" customWidth="1"/>
    <col min="11778" max="11778" width="10.453125" style="16" customWidth="1"/>
    <col min="11779" max="11798" width="2.453125" style="16" customWidth="1"/>
    <col min="11799" max="11800" width="4.453125" style="16" bestFit="1" customWidth="1"/>
    <col min="11801" max="11801" width="8.90625" style="16" bestFit="1" customWidth="1"/>
    <col min="11802" max="11802" width="6.81640625" style="16" bestFit="1" customWidth="1"/>
    <col min="11803" max="12032" width="8.81640625" style="16"/>
    <col min="12033" max="12033" width="3.453125" style="16" bestFit="1" customWidth="1"/>
    <col min="12034" max="12034" width="10.453125" style="16" customWidth="1"/>
    <col min="12035" max="12054" width="2.453125" style="16" customWidth="1"/>
    <col min="12055" max="12056" width="4.453125" style="16" bestFit="1" customWidth="1"/>
    <col min="12057" max="12057" width="8.90625" style="16" bestFit="1" customWidth="1"/>
    <col min="12058" max="12058" width="6.81640625" style="16" bestFit="1" customWidth="1"/>
    <col min="12059" max="12288" width="8.81640625" style="16"/>
    <col min="12289" max="12289" width="3.453125" style="16" bestFit="1" customWidth="1"/>
    <col min="12290" max="12290" width="10.453125" style="16" customWidth="1"/>
    <col min="12291" max="12310" width="2.453125" style="16" customWidth="1"/>
    <col min="12311" max="12312" width="4.453125" style="16" bestFit="1" customWidth="1"/>
    <col min="12313" max="12313" width="8.90625" style="16" bestFit="1" customWidth="1"/>
    <col min="12314" max="12314" width="6.81640625" style="16" bestFit="1" customWidth="1"/>
    <col min="12315" max="12544" width="8.81640625" style="16"/>
    <col min="12545" max="12545" width="3.453125" style="16" bestFit="1" customWidth="1"/>
    <col min="12546" max="12546" width="10.453125" style="16" customWidth="1"/>
    <col min="12547" max="12566" width="2.453125" style="16" customWidth="1"/>
    <col min="12567" max="12568" width="4.453125" style="16" bestFit="1" customWidth="1"/>
    <col min="12569" max="12569" width="8.90625" style="16" bestFit="1" customWidth="1"/>
    <col min="12570" max="12570" width="6.81640625" style="16" bestFit="1" customWidth="1"/>
    <col min="12571" max="12800" width="8.81640625" style="16"/>
    <col min="12801" max="12801" width="3.453125" style="16" bestFit="1" customWidth="1"/>
    <col min="12802" max="12802" width="10.453125" style="16" customWidth="1"/>
    <col min="12803" max="12822" width="2.453125" style="16" customWidth="1"/>
    <col min="12823" max="12824" width="4.453125" style="16" bestFit="1" customWidth="1"/>
    <col min="12825" max="12825" width="8.90625" style="16" bestFit="1" customWidth="1"/>
    <col min="12826" max="12826" width="6.81640625" style="16" bestFit="1" customWidth="1"/>
    <col min="12827" max="13056" width="8.81640625" style="16"/>
    <col min="13057" max="13057" width="3.453125" style="16" bestFit="1" customWidth="1"/>
    <col min="13058" max="13058" width="10.453125" style="16" customWidth="1"/>
    <col min="13059" max="13078" width="2.453125" style="16" customWidth="1"/>
    <col min="13079" max="13080" width="4.453125" style="16" bestFit="1" customWidth="1"/>
    <col min="13081" max="13081" width="8.90625" style="16" bestFit="1" customWidth="1"/>
    <col min="13082" max="13082" width="6.81640625" style="16" bestFit="1" customWidth="1"/>
    <col min="13083" max="13312" width="8.81640625" style="16"/>
    <col min="13313" max="13313" width="3.453125" style="16" bestFit="1" customWidth="1"/>
    <col min="13314" max="13314" width="10.453125" style="16" customWidth="1"/>
    <col min="13315" max="13334" width="2.453125" style="16" customWidth="1"/>
    <col min="13335" max="13336" width="4.453125" style="16" bestFit="1" customWidth="1"/>
    <col min="13337" max="13337" width="8.90625" style="16" bestFit="1" customWidth="1"/>
    <col min="13338" max="13338" width="6.81640625" style="16" bestFit="1" customWidth="1"/>
    <col min="13339" max="13568" width="8.81640625" style="16"/>
    <col min="13569" max="13569" width="3.453125" style="16" bestFit="1" customWidth="1"/>
    <col min="13570" max="13570" width="10.453125" style="16" customWidth="1"/>
    <col min="13571" max="13590" width="2.453125" style="16" customWidth="1"/>
    <col min="13591" max="13592" width="4.453125" style="16" bestFit="1" customWidth="1"/>
    <col min="13593" max="13593" width="8.90625" style="16" bestFit="1" customWidth="1"/>
    <col min="13594" max="13594" width="6.81640625" style="16" bestFit="1" customWidth="1"/>
    <col min="13595" max="13824" width="8.81640625" style="16"/>
    <col min="13825" max="13825" width="3.453125" style="16" bestFit="1" customWidth="1"/>
    <col min="13826" max="13826" width="10.453125" style="16" customWidth="1"/>
    <col min="13827" max="13846" width="2.453125" style="16" customWidth="1"/>
    <col min="13847" max="13848" width="4.453125" style="16" bestFit="1" customWidth="1"/>
    <col min="13849" max="13849" width="8.90625" style="16" bestFit="1" customWidth="1"/>
    <col min="13850" max="13850" width="6.81640625" style="16" bestFit="1" customWidth="1"/>
    <col min="13851" max="14080" width="8.81640625" style="16"/>
    <col min="14081" max="14081" width="3.453125" style="16" bestFit="1" customWidth="1"/>
    <col min="14082" max="14082" width="10.453125" style="16" customWidth="1"/>
    <col min="14083" max="14102" width="2.453125" style="16" customWidth="1"/>
    <col min="14103" max="14104" width="4.453125" style="16" bestFit="1" customWidth="1"/>
    <col min="14105" max="14105" width="8.90625" style="16" bestFit="1" customWidth="1"/>
    <col min="14106" max="14106" width="6.81640625" style="16" bestFit="1" customWidth="1"/>
    <col min="14107" max="14336" width="8.81640625" style="16"/>
    <col min="14337" max="14337" width="3.453125" style="16" bestFit="1" customWidth="1"/>
    <col min="14338" max="14338" width="10.453125" style="16" customWidth="1"/>
    <col min="14339" max="14358" width="2.453125" style="16" customWidth="1"/>
    <col min="14359" max="14360" width="4.453125" style="16" bestFit="1" customWidth="1"/>
    <col min="14361" max="14361" width="8.90625" style="16" bestFit="1" customWidth="1"/>
    <col min="14362" max="14362" width="6.81640625" style="16" bestFit="1" customWidth="1"/>
    <col min="14363" max="14592" width="8.81640625" style="16"/>
    <col min="14593" max="14593" width="3.453125" style="16" bestFit="1" customWidth="1"/>
    <col min="14594" max="14594" width="10.453125" style="16" customWidth="1"/>
    <col min="14595" max="14614" width="2.453125" style="16" customWidth="1"/>
    <col min="14615" max="14616" width="4.453125" style="16" bestFit="1" customWidth="1"/>
    <col min="14617" max="14617" width="8.90625" style="16" bestFit="1" customWidth="1"/>
    <col min="14618" max="14618" width="6.81640625" style="16" bestFit="1" customWidth="1"/>
    <col min="14619" max="14848" width="8.81640625" style="16"/>
    <col min="14849" max="14849" width="3.453125" style="16" bestFit="1" customWidth="1"/>
    <col min="14850" max="14850" width="10.453125" style="16" customWidth="1"/>
    <col min="14851" max="14870" width="2.453125" style="16" customWidth="1"/>
    <col min="14871" max="14872" width="4.453125" style="16" bestFit="1" customWidth="1"/>
    <col min="14873" max="14873" width="8.90625" style="16" bestFit="1" customWidth="1"/>
    <col min="14874" max="14874" width="6.81640625" style="16" bestFit="1" customWidth="1"/>
    <col min="14875" max="15104" width="8.81640625" style="16"/>
    <col min="15105" max="15105" width="3.453125" style="16" bestFit="1" customWidth="1"/>
    <col min="15106" max="15106" width="10.453125" style="16" customWidth="1"/>
    <col min="15107" max="15126" width="2.453125" style="16" customWidth="1"/>
    <col min="15127" max="15128" width="4.453125" style="16" bestFit="1" customWidth="1"/>
    <col min="15129" max="15129" width="8.90625" style="16" bestFit="1" customWidth="1"/>
    <col min="15130" max="15130" width="6.81640625" style="16" bestFit="1" customWidth="1"/>
    <col min="15131" max="15360" width="8.81640625" style="16"/>
    <col min="15361" max="15361" width="3.453125" style="16" bestFit="1" customWidth="1"/>
    <col min="15362" max="15362" width="10.453125" style="16" customWidth="1"/>
    <col min="15363" max="15382" width="2.453125" style="16" customWidth="1"/>
    <col min="15383" max="15384" width="4.453125" style="16" bestFit="1" customWidth="1"/>
    <col min="15385" max="15385" width="8.90625" style="16" bestFit="1" customWidth="1"/>
    <col min="15386" max="15386" width="6.81640625" style="16" bestFit="1" customWidth="1"/>
    <col min="15387" max="15616" width="8.81640625" style="16"/>
    <col min="15617" max="15617" width="3.453125" style="16" bestFit="1" customWidth="1"/>
    <col min="15618" max="15618" width="10.453125" style="16" customWidth="1"/>
    <col min="15619" max="15638" width="2.453125" style="16" customWidth="1"/>
    <col min="15639" max="15640" width="4.453125" style="16" bestFit="1" customWidth="1"/>
    <col min="15641" max="15641" width="8.90625" style="16" bestFit="1" customWidth="1"/>
    <col min="15642" max="15642" width="6.81640625" style="16" bestFit="1" customWidth="1"/>
    <col min="15643" max="15872" width="8.81640625" style="16"/>
    <col min="15873" max="15873" width="3.453125" style="16" bestFit="1" customWidth="1"/>
    <col min="15874" max="15874" width="10.453125" style="16" customWidth="1"/>
    <col min="15875" max="15894" width="2.453125" style="16" customWidth="1"/>
    <col min="15895" max="15896" width="4.453125" style="16" bestFit="1" customWidth="1"/>
    <col min="15897" max="15897" width="8.90625" style="16" bestFit="1" customWidth="1"/>
    <col min="15898" max="15898" width="6.81640625" style="16" bestFit="1" customWidth="1"/>
    <col min="15899" max="16128" width="8.81640625" style="16"/>
    <col min="16129" max="16129" width="3.453125" style="16" bestFit="1" customWidth="1"/>
    <col min="16130" max="16130" width="10.453125" style="16" customWidth="1"/>
    <col min="16131" max="16150" width="2.453125" style="16" customWidth="1"/>
    <col min="16151" max="16152" width="4.453125" style="16" bestFit="1" customWidth="1"/>
    <col min="16153" max="16153" width="8.90625" style="16" bestFit="1" customWidth="1"/>
    <col min="16154" max="16154" width="6.81640625" style="16" bestFit="1" customWidth="1"/>
    <col min="16155" max="16384" width="8.81640625" style="16"/>
  </cols>
  <sheetData>
    <row r="1" spans="1:30" ht="45" customHeight="1" x14ac:dyDescent="0.2">
      <c r="A1" s="210" t="s">
        <v>171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15"/>
      <c r="AB1" s="15"/>
      <c r="AC1" s="15"/>
      <c r="AD1" s="15"/>
    </row>
    <row r="2" spans="1:30" ht="15.75" customHeight="1" x14ac:dyDescent="0.2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30" ht="21" customHeight="1" x14ac:dyDescent="0.2">
      <c r="B3" s="17"/>
      <c r="C3" s="211" t="s">
        <v>200</v>
      </c>
      <c r="D3" s="211"/>
      <c r="E3" s="211"/>
      <c r="F3" s="211"/>
      <c r="G3" s="211"/>
      <c r="H3" s="211"/>
      <c r="I3" s="211"/>
      <c r="J3" s="211"/>
      <c r="K3" s="211"/>
      <c r="L3" s="211"/>
      <c r="N3" s="18"/>
      <c r="O3" s="211" t="s">
        <v>175</v>
      </c>
      <c r="P3" s="211"/>
      <c r="Q3" s="211"/>
      <c r="R3" s="211"/>
      <c r="S3" s="211"/>
      <c r="T3" s="211"/>
      <c r="U3" s="18"/>
      <c r="V3" s="18"/>
      <c r="W3" s="67"/>
    </row>
    <row r="4" spans="1:30" ht="15.75" customHeight="1" thickBo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30" ht="14.25" customHeight="1" x14ac:dyDescent="0.2">
      <c r="A5" s="68"/>
      <c r="B5" s="69"/>
      <c r="C5" s="335" t="s">
        <v>176</v>
      </c>
      <c r="D5" s="336"/>
      <c r="E5" s="337" t="s">
        <v>202</v>
      </c>
      <c r="F5" s="337"/>
      <c r="G5" s="337"/>
      <c r="H5" s="337"/>
      <c r="I5" s="338"/>
      <c r="J5" s="70"/>
      <c r="K5" s="71">
        <v>9</v>
      </c>
      <c r="L5" s="72" t="s">
        <v>84</v>
      </c>
      <c r="M5" s="71">
        <v>11</v>
      </c>
      <c r="N5" s="73"/>
      <c r="O5" s="341" t="s">
        <v>177</v>
      </c>
      <c r="P5" s="336"/>
      <c r="Q5" s="337" t="s">
        <v>215</v>
      </c>
      <c r="R5" s="337"/>
      <c r="S5" s="337"/>
      <c r="T5" s="337"/>
      <c r="U5" s="342"/>
      <c r="V5" s="16"/>
      <c r="X5" s="74"/>
      <c r="Y5" s="75"/>
      <c r="Z5" s="76"/>
    </row>
    <row r="6" spans="1:30" ht="14.25" customHeight="1" x14ac:dyDescent="0.3">
      <c r="A6" s="77"/>
      <c r="B6" s="78"/>
      <c r="C6" s="79"/>
      <c r="E6" s="339"/>
      <c r="F6" s="339"/>
      <c r="G6" s="339"/>
      <c r="H6" s="339"/>
      <c r="I6" s="340"/>
      <c r="J6" s="224">
        <f>IF(K5="","",IF(K5&gt;M5,1,0)+IF(K6&gt;M6,1,0)+IF(K7&gt;M7,1,0)+IF(K8&gt;M8,1,0)+IF(K9&gt;M9,1,0))</f>
        <v>2</v>
      </c>
      <c r="K6" s="28">
        <v>3</v>
      </c>
      <c r="L6" s="29" t="s">
        <v>84</v>
      </c>
      <c r="M6" s="28">
        <v>11</v>
      </c>
      <c r="N6" s="252">
        <f>IF(OR(J6="L",J6="W"),"",IF(K5="","",IF(K5&lt;M5,1,0)+IF(K6&lt;M6,1,0)+IF(K7&lt;M7,1,0)+IF(K8&lt;M8,1,0)+IF(K9&lt;M9,1,0)))</f>
        <v>3</v>
      </c>
      <c r="O6" s="80"/>
      <c r="Q6" s="339"/>
      <c r="R6" s="339"/>
      <c r="S6" s="339"/>
      <c r="T6" s="339"/>
      <c r="U6" s="343"/>
      <c r="V6" s="16"/>
      <c r="X6" s="81"/>
    </row>
    <row r="7" spans="1:30" ht="14.25" customHeight="1" x14ac:dyDescent="0.3">
      <c r="A7" s="77"/>
      <c r="B7" s="78"/>
      <c r="C7" s="79"/>
      <c r="E7" s="339"/>
      <c r="F7" s="339"/>
      <c r="G7" s="339"/>
      <c r="H7" s="339"/>
      <c r="I7" s="340"/>
      <c r="J7" s="224"/>
      <c r="K7" s="28">
        <v>11</v>
      </c>
      <c r="L7" s="29" t="s">
        <v>84</v>
      </c>
      <c r="M7" s="28">
        <v>4</v>
      </c>
      <c r="N7" s="252"/>
      <c r="O7" s="80"/>
      <c r="Q7" s="339"/>
      <c r="R7" s="339"/>
      <c r="S7" s="339"/>
      <c r="T7" s="339"/>
      <c r="U7" s="343"/>
      <c r="V7" s="16"/>
      <c r="X7" s="81"/>
    </row>
    <row r="8" spans="1:30" ht="14.25" customHeight="1" x14ac:dyDescent="0.2">
      <c r="A8" s="77"/>
      <c r="B8" s="82"/>
      <c r="C8" s="79"/>
      <c r="E8" s="345" t="s">
        <v>86</v>
      </c>
      <c r="F8" s="345"/>
      <c r="G8" s="345"/>
      <c r="H8" s="345"/>
      <c r="I8" s="346"/>
      <c r="J8" s="224"/>
      <c r="K8" s="28">
        <v>11</v>
      </c>
      <c r="L8" s="29" t="s">
        <v>84</v>
      </c>
      <c r="M8" s="28">
        <v>5</v>
      </c>
      <c r="N8" s="252"/>
      <c r="O8" s="83"/>
      <c r="P8" s="84"/>
      <c r="Q8" s="345" t="s">
        <v>86</v>
      </c>
      <c r="R8" s="345"/>
      <c r="S8" s="345"/>
      <c r="T8" s="345"/>
      <c r="U8" s="349"/>
      <c r="V8" s="16"/>
      <c r="X8" s="81"/>
    </row>
    <row r="9" spans="1:30" ht="14.25" customHeight="1" thickBot="1" x14ac:dyDescent="0.25">
      <c r="A9" s="77"/>
      <c r="B9" s="82"/>
      <c r="C9" s="85"/>
      <c r="D9" s="86"/>
      <c r="E9" s="347"/>
      <c r="F9" s="347"/>
      <c r="G9" s="347"/>
      <c r="H9" s="347"/>
      <c r="I9" s="348"/>
      <c r="J9" s="344"/>
      <c r="K9" s="87">
        <v>8</v>
      </c>
      <c r="L9" s="56" t="s">
        <v>84</v>
      </c>
      <c r="M9" s="87">
        <v>11</v>
      </c>
      <c r="N9" s="274"/>
      <c r="O9" s="88"/>
      <c r="P9" s="89"/>
      <c r="Q9" s="347"/>
      <c r="R9" s="347"/>
      <c r="S9" s="347"/>
      <c r="T9" s="347"/>
      <c r="U9" s="350"/>
      <c r="V9" s="16"/>
      <c r="X9" s="81"/>
    </row>
    <row r="10" spans="1:30" ht="15.75" customHeight="1" x14ac:dyDescent="0.2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30" ht="21" customHeight="1" x14ac:dyDescent="0.2">
      <c r="B11" s="17"/>
      <c r="C11" s="211" t="s">
        <v>200</v>
      </c>
      <c r="D11" s="211"/>
      <c r="E11" s="211"/>
      <c r="F11" s="211"/>
      <c r="G11" s="211"/>
      <c r="H11" s="211"/>
      <c r="I11" s="211"/>
      <c r="J11" s="211"/>
      <c r="K11" s="211"/>
      <c r="L11" s="211"/>
      <c r="N11" s="18"/>
      <c r="O11" s="211" t="s">
        <v>178</v>
      </c>
      <c r="P11" s="211"/>
      <c r="Q11" s="211"/>
      <c r="R11" s="211"/>
      <c r="S11" s="211"/>
      <c r="T11" s="211"/>
      <c r="U11" s="18"/>
      <c r="V11" s="18"/>
      <c r="W11" s="67"/>
    </row>
    <row r="12" spans="1:30" ht="15.75" customHeight="1" thickBot="1" x14ac:dyDescent="0.2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30" ht="14" x14ac:dyDescent="0.2">
      <c r="A13" s="212"/>
      <c r="B13" s="213"/>
      <c r="C13" s="216" t="s">
        <v>179</v>
      </c>
      <c r="D13" s="217"/>
      <c r="E13" s="217"/>
      <c r="F13" s="217"/>
      <c r="G13" s="218"/>
      <c r="H13" s="219" t="s">
        <v>180</v>
      </c>
      <c r="I13" s="217"/>
      <c r="J13" s="217"/>
      <c r="K13" s="217"/>
      <c r="L13" s="218"/>
      <c r="M13" s="219" t="s">
        <v>181</v>
      </c>
      <c r="N13" s="217"/>
      <c r="O13" s="217"/>
      <c r="P13" s="217"/>
      <c r="Q13" s="218"/>
      <c r="R13" s="219" t="s">
        <v>182</v>
      </c>
      <c r="S13" s="217"/>
      <c r="T13" s="217"/>
      <c r="U13" s="217"/>
      <c r="V13" s="217"/>
      <c r="W13" s="220" t="s">
        <v>80</v>
      </c>
      <c r="X13" s="201" t="s">
        <v>81</v>
      </c>
      <c r="Y13" s="201" t="s">
        <v>82</v>
      </c>
      <c r="Z13" s="203" t="s">
        <v>83</v>
      </c>
    </row>
    <row r="14" spans="1:30" ht="29.25" customHeight="1" thickBot="1" x14ac:dyDescent="0.25">
      <c r="A14" s="214"/>
      <c r="B14" s="215"/>
      <c r="C14" s="205" t="str">
        <f>IF(B15="","",B15)</f>
        <v>宮﨑</v>
      </c>
      <c r="D14" s="206"/>
      <c r="E14" s="206"/>
      <c r="F14" s="206"/>
      <c r="G14" s="206"/>
      <c r="H14" s="207" t="str">
        <f>IF(B20="","",B20)</f>
        <v>柴田</v>
      </c>
      <c r="I14" s="206"/>
      <c r="J14" s="206"/>
      <c r="K14" s="206"/>
      <c r="L14" s="206"/>
      <c r="M14" s="206" t="str">
        <f>IF(B25="","",B25)</f>
        <v>中嶋</v>
      </c>
      <c r="N14" s="206"/>
      <c r="O14" s="206"/>
      <c r="P14" s="206"/>
      <c r="Q14" s="206"/>
      <c r="R14" s="208" t="str">
        <f>IF(B30="","",B30)</f>
        <v>藤本</v>
      </c>
      <c r="S14" s="208"/>
      <c r="T14" s="208"/>
      <c r="U14" s="208"/>
      <c r="V14" s="209"/>
      <c r="W14" s="221"/>
      <c r="X14" s="202"/>
      <c r="Y14" s="202"/>
      <c r="Z14" s="204"/>
    </row>
    <row r="15" spans="1:30" ht="14.25" customHeight="1" x14ac:dyDescent="0.2">
      <c r="A15" s="231" t="s">
        <v>179</v>
      </c>
      <c r="B15" s="234" t="s">
        <v>205</v>
      </c>
      <c r="C15" s="236" t="str">
        <f>IF(C16="","",IF(C16&gt;G16,"○","×"))</f>
        <v/>
      </c>
      <c r="D15" s="237"/>
      <c r="E15" s="237"/>
      <c r="F15" s="237"/>
      <c r="G15" s="238"/>
      <c r="H15" s="19" t="str">
        <f>IF(H16="","",IF(H16="W","○",IF(H16="L","×",IF(H16&gt;L16,"○","×"))))</f>
        <v>×</v>
      </c>
      <c r="I15" s="20">
        <v>4</v>
      </c>
      <c r="J15" s="21" t="s">
        <v>84</v>
      </c>
      <c r="K15" s="20">
        <v>11</v>
      </c>
      <c r="L15" s="22"/>
      <c r="M15" s="90" t="str">
        <f>IF(M16="","",IF(M16="W","○",IF(M16="L","×",IF(M16&gt;Q16,"○","×"))))</f>
        <v>○</v>
      </c>
      <c r="N15" s="91">
        <v>11</v>
      </c>
      <c r="O15" s="92" t="s">
        <v>84</v>
      </c>
      <c r="P15" s="91">
        <v>4</v>
      </c>
      <c r="Q15" s="93"/>
      <c r="R15" s="24" t="str">
        <f>IF(R16="","",IF(R16="W","○",IF(R16="L","×",IF(R16&gt;V16,"○","×"))))</f>
        <v>×</v>
      </c>
      <c r="S15" s="25">
        <v>4</v>
      </c>
      <c r="T15" s="26" t="s">
        <v>84</v>
      </c>
      <c r="U15" s="25">
        <v>11</v>
      </c>
      <c r="V15" s="27"/>
      <c r="W15" s="242">
        <f>IF($B15="","",COUNTIF($C15:$V19,"○"))</f>
        <v>1</v>
      </c>
      <c r="X15" s="244">
        <f>IF($B15="","",COUNTIF($C15:$V19,"×"))</f>
        <v>2</v>
      </c>
      <c r="Y15" s="246">
        <f>IF($B15="","",W15*2+X15)</f>
        <v>4</v>
      </c>
      <c r="Z15" s="222">
        <f>IF(ISERROR(RANK(Y15,$Y$15:$Y$34,0))=TRUE,"",RANK(Y15,$Y$15:$Y$34,0))</f>
        <v>3</v>
      </c>
    </row>
    <row r="16" spans="1:30" ht="14.25" customHeight="1" x14ac:dyDescent="0.2">
      <c r="A16" s="232"/>
      <c r="B16" s="235"/>
      <c r="C16" s="236"/>
      <c r="D16" s="237"/>
      <c r="E16" s="237"/>
      <c r="F16" s="237"/>
      <c r="G16" s="238"/>
      <c r="H16" s="224">
        <f>IF(I15="","",IF(I15&gt;K15,1,0)+IF(I16&gt;K16,1,0)+IF(I17&gt;K17,1,0)+IF(I18&gt;K18,1,0)+IF(I19&gt;K19,1,0))</f>
        <v>1</v>
      </c>
      <c r="I16" s="28">
        <v>8</v>
      </c>
      <c r="J16" s="29" t="s">
        <v>84</v>
      </c>
      <c r="K16" s="28">
        <v>11</v>
      </c>
      <c r="L16" s="226">
        <f>IF(OR(H16="L",H16="W"),"",IF(I15="","",IF(I15&lt;K15,1,0)+IF(I16&lt;K16,1,0)+IF(I17&lt;K17,1,0)+IF(I18&lt;K18,1,0)+IF(I19&lt;K19,1,0)))</f>
        <v>3</v>
      </c>
      <c r="M16" s="351">
        <f>IF(N15="","",IF(N15&gt;P15,1,0)+IF(N16&gt;P16,1,0)+IF(N17&gt;P17,1,0)+IF(N18&gt;P18,1,0)+IF(N19&gt;P19,1,0))</f>
        <v>3</v>
      </c>
      <c r="N16" s="94">
        <v>12</v>
      </c>
      <c r="O16" s="95" t="s">
        <v>84</v>
      </c>
      <c r="P16" s="94">
        <v>10</v>
      </c>
      <c r="Q16" s="352">
        <f>IF(OR(M16="L",M16="W"),"",IF(N15="","",IF(N15&lt;P15,1,0)+IF(N16&lt;P16,1,0)+IF(N17&lt;P17,1,0)+IF(N18&lt;P18,1,0)+IF(N19&lt;P19,1,0)))</f>
        <v>0</v>
      </c>
      <c r="R16" s="224">
        <f>IF(S15="","",IF(S15&gt;U15,1,0)+IF(S16&gt;U16,1,0)+IF(S17&gt;U17,1,0)+IF(S18&gt;U18,1,0)+IF(S19&gt;U19,1,0))</f>
        <v>1</v>
      </c>
      <c r="S16" s="28">
        <v>5</v>
      </c>
      <c r="T16" s="29" t="s">
        <v>84</v>
      </c>
      <c r="U16" s="28">
        <v>11</v>
      </c>
      <c r="V16" s="229">
        <f>IF(OR(R16="L",R16="W"),"",IF(S15="","",IF(S15&lt;U15,1,0)+IF(S16&lt;U16,1,0)+IF(S17&lt;U17,1,0)+IF(S18&lt;U18,1,0)+IF(S19&lt;U19,1,0)))</f>
        <v>3</v>
      </c>
      <c r="W16" s="243"/>
      <c r="X16" s="245"/>
      <c r="Y16" s="247"/>
      <c r="Z16" s="223"/>
    </row>
    <row r="17" spans="1:26" ht="14.25" customHeight="1" x14ac:dyDescent="0.2">
      <c r="A17" s="232"/>
      <c r="B17" s="235"/>
      <c r="C17" s="236"/>
      <c r="D17" s="237"/>
      <c r="E17" s="237"/>
      <c r="F17" s="237"/>
      <c r="G17" s="238"/>
      <c r="H17" s="224"/>
      <c r="I17" s="28">
        <v>11</v>
      </c>
      <c r="J17" s="29" t="s">
        <v>84</v>
      </c>
      <c r="K17" s="28">
        <v>8</v>
      </c>
      <c r="L17" s="226"/>
      <c r="M17" s="351"/>
      <c r="N17" s="94">
        <v>11</v>
      </c>
      <c r="O17" s="95" t="s">
        <v>84</v>
      </c>
      <c r="P17" s="94">
        <v>9</v>
      </c>
      <c r="Q17" s="352"/>
      <c r="R17" s="224"/>
      <c r="S17" s="28">
        <v>11</v>
      </c>
      <c r="T17" s="29" t="s">
        <v>84</v>
      </c>
      <c r="U17" s="28">
        <v>7</v>
      </c>
      <c r="V17" s="229"/>
      <c r="W17" s="243"/>
      <c r="X17" s="245"/>
      <c r="Y17" s="247"/>
      <c r="Z17" s="223"/>
    </row>
    <row r="18" spans="1:26" ht="14.25" customHeight="1" x14ac:dyDescent="0.2">
      <c r="A18" s="232"/>
      <c r="B18" s="249" t="s">
        <v>86</v>
      </c>
      <c r="C18" s="236"/>
      <c r="D18" s="237"/>
      <c r="E18" s="237"/>
      <c r="F18" s="237"/>
      <c r="G18" s="238"/>
      <c r="H18" s="224"/>
      <c r="I18" s="28">
        <v>5</v>
      </c>
      <c r="J18" s="29" t="s">
        <v>84</v>
      </c>
      <c r="K18" s="28">
        <v>11</v>
      </c>
      <c r="L18" s="226"/>
      <c r="M18" s="351"/>
      <c r="N18" s="94"/>
      <c r="O18" s="95" t="s">
        <v>84</v>
      </c>
      <c r="P18" s="94"/>
      <c r="Q18" s="352"/>
      <c r="R18" s="224"/>
      <c r="S18" s="28">
        <v>6</v>
      </c>
      <c r="T18" s="29" t="s">
        <v>84</v>
      </c>
      <c r="U18" s="28">
        <v>11</v>
      </c>
      <c r="V18" s="229"/>
      <c r="W18" s="243"/>
      <c r="X18" s="245"/>
      <c r="Y18" s="247"/>
      <c r="Z18" s="223"/>
    </row>
    <row r="19" spans="1:26" ht="14.25" customHeight="1" x14ac:dyDescent="0.2">
      <c r="A19" s="233"/>
      <c r="B19" s="249"/>
      <c r="C19" s="239"/>
      <c r="D19" s="240"/>
      <c r="E19" s="240"/>
      <c r="F19" s="240"/>
      <c r="G19" s="241"/>
      <c r="H19" s="225"/>
      <c r="I19" s="30"/>
      <c r="J19" s="31" t="s">
        <v>84</v>
      </c>
      <c r="K19" s="30"/>
      <c r="L19" s="227"/>
      <c r="M19" s="351"/>
      <c r="N19" s="96"/>
      <c r="O19" s="97" t="s">
        <v>84</v>
      </c>
      <c r="P19" s="96"/>
      <c r="Q19" s="352"/>
      <c r="R19" s="225"/>
      <c r="S19" s="30"/>
      <c r="T19" s="31" t="s">
        <v>84</v>
      </c>
      <c r="U19" s="30"/>
      <c r="V19" s="230"/>
      <c r="W19" s="243"/>
      <c r="X19" s="245"/>
      <c r="Y19" s="248"/>
      <c r="Z19" s="223"/>
    </row>
    <row r="20" spans="1:26" ht="14.25" customHeight="1" x14ac:dyDescent="0.2">
      <c r="A20" s="257" t="s">
        <v>180</v>
      </c>
      <c r="B20" s="258" t="s">
        <v>206</v>
      </c>
      <c r="C20" s="19" t="str">
        <f>IF(H15="","",IF(H15="○","×","○"))</f>
        <v>○</v>
      </c>
      <c r="D20" s="34">
        <f>IF(K15="","",K15)</f>
        <v>11</v>
      </c>
      <c r="E20" s="35" t="s">
        <v>84</v>
      </c>
      <c r="F20" s="36">
        <f>IF(I15="","",I15)</f>
        <v>4</v>
      </c>
      <c r="G20" s="37"/>
      <c r="H20" s="259" t="str">
        <f>IF(H21="","",IF(H21&gt;L21,"○","×"))</f>
        <v/>
      </c>
      <c r="I20" s="260"/>
      <c r="J20" s="260"/>
      <c r="K20" s="260"/>
      <c r="L20" s="260"/>
      <c r="M20" s="38" t="str">
        <f>IF(M21="","",IF(M21="W","○",IF(M21="L","×",IF(M21&gt;Q21,"○","×"))))</f>
        <v>○</v>
      </c>
      <c r="N20" s="39">
        <v>11</v>
      </c>
      <c r="O20" s="35" t="s">
        <v>84</v>
      </c>
      <c r="P20" s="39">
        <v>5</v>
      </c>
      <c r="Q20" s="40"/>
      <c r="R20" s="98" t="str">
        <f>IF(R21="","",IF(R21="W","○",IF(R21="L","×",IF(R21&gt;V21,"○","×"))))</f>
        <v>○</v>
      </c>
      <c r="S20" s="91">
        <v>12</v>
      </c>
      <c r="T20" s="92" t="s">
        <v>84</v>
      </c>
      <c r="U20" s="91">
        <v>10</v>
      </c>
      <c r="V20" s="93"/>
      <c r="W20" s="262">
        <f>IF($B20="","",COUNTIF($C20:$V24,"○"))</f>
        <v>3</v>
      </c>
      <c r="X20" s="244">
        <f>IF($B20="","",COUNTIF($C20:$V24,"×"))</f>
        <v>0</v>
      </c>
      <c r="Y20" s="264">
        <f>IF($B20="","",W20*2+X20)</f>
        <v>6</v>
      </c>
      <c r="Z20" s="222">
        <f t="shared" ref="Z20" si="0">IF(ISERROR(RANK(Y20,$Y$15:$Y$34,0))=TRUE,"",RANK(Y20,$Y$15:$Y$34,0))</f>
        <v>1</v>
      </c>
    </row>
    <row r="21" spans="1:26" ht="14.25" customHeight="1" x14ac:dyDescent="0.2">
      <c r="A21" s="232"/>
      <c r="B21" s="235"/>
      <c r="C21" s="250">
        <f>IF(H16="W","L",IF(H16="L","W",IF(H16="","",L16)))</f>
        <v>3</v>
      </c>
      <c r="D21" s="42">
        <f>IF(K16="","",K16)</f>
        <v>11</v>
      </c>
      <c r="E21" s="29" t="s">
        <v>84</v>
      </c>
      <c r="F21" s="43">
        <f>IF(I16="","",I16)</f>
        <v>8</v>
      </c>
      <c r="G21" s="226">
        <f>IF(OR(C21="L",C21="W"),"",H16)</f>
        <v>1</v>
      </c>
      <c r="H21" s="261"/>
      <c r="I21" s="237"/>
      <c r="J21" s="237"/>
      <c r="K21" s="237"/>
      <c r="L21" s="237"/>
      <c r="M21" s="224">
        <f>IF(N20="","",IF(N20&gt;P20,1,0)+IF(N21&gt;P21,1,0)+IF(N22&gt;P22,1,0)+IF(N23&gt;P23,1,0)+IF(N24&gt;P24,1,0))</f>
        <v>3</v>
      </c>
      <c r="N21" s="28">
        <v>11</v>
      </c>
      <c r="O21" s="29" t="s">
        <v>84</v>
      </c>
      <c r="P21" s="28">
        <v>8</v>
      </c>
      <c r="Q21" s="252">
        <f>IF(OR(M21="L",M21="W"),"",IF(N20="","",IF(N20&lt;P20,1,0)+IF(N21&lt;P21,1,0)+IF(N22&lt;P22,1,0)+IF(N23&lt;P23,1,0)+IF(N24&lt;P24,1,0)))</f>
        <v>0</v>
      </c>
      <c r="R21" s="353">
        <f>IF(S20="","",IF(S20&gt;U20,1,0)+IF(S21&gt;U21,1,0)+IF(S22&gt;U22,1,0)+IF(S23&gt;U23,1,0)+IF(S24&gt;U24,1,0))</f>
        <v>3</v>
      </c>
      <c r="S21" s="94">
        <v>11</v>
      </c>
      <c r="T21" s="95" t="s">
        <v>84</v>
      </c>
      <c r="U21" s="94">
        <v>7</v>
      </c>
      <c r="V21" s="352">
        <f>IF(OR(R21="L",R21="W"),"",IF(S20="","",IF(S20&lt;U20,1,0)+IF(S21&lt;U21,1,0)+IF(S22&lt;U22,1,0)+IF(S23&lt;U23,1,0)+IF(S24&lt;U24,1,0)))</f>
        <v>1</v>
      </c>
      <c r="W21" s="263"/>
      <c r="X21" s="245"/>
      <c r="Y21" s="247"/>
      <c r="Z21" s="223"/>
    </row>
    <row r="22" spans="1:26" ht="14.25" customHeight="1" x14ac:dyDescent="0.2">
      <c r="A22" s="232"/>
      <c r="B22" s="235"/>
      <c r="C22" s="250"/>
      <c r="D22" s="42">
        <f>IF(K17="","",K17)</f>
        <v>8</v>
      </c>
      <c r="E22" s="29" t="s">
        <v>84</v>
      </c>
      <c r="F22" s="43">
        <f>IF(I17="","",I17)</f>
        <v>11</v>
      </c>
      <c r="G22" s="226"/>
      <c r="H22" s="261"/>
      <c r="I22" s="237"/>
      <c r="J22" s="237"/>
      <c r="K22" s="237"/>
      <c r="L22" s="237"/>
      <c r="M22" s="224"/>
      <c r="N22" s="28">
        <v>11</v>
      </c>
      <c r="O22" s="29" t="s">
        <v>84</v>
      </c>
      <c r="P22" s="28">
        <v>6</v>
      </c>
      <c r="Q22" s="252"/>
      <c r="R22" s="353"/>
      <c r="S22" s="94">
        <v>9</v>
      </c>
      <c r="T22" s="95" t="s">
        <v>84</v>
      </c>
      <c r="U22" s="94">
        <v>11</v>
      </c>
      <c r="V22" s="352"/>
      <c r="W22" s="263"/>
      <c r="X22" s="245"/>
      <c r="Y22" s="247"/>
      <c r="Z22" s="223"/>
    </row>
    <row r="23" spans="1:26" ht="14.25" customHeight="1" x14ac:dyDescent="0.2">
      <c r="A23" s="232"/>
      <c r="B23" s="249" t="s">
        <v>86</v>
      </c>
      <c r="C23" s="250"/>
      <c r="D23" s="42">
        <f>IF(K18="","",K18)</f>
        <v>11</v>
      </c>
      <c r="E23" s="29" t="s">
        <v>84</v>
      </c>
      <c r="F23" s="43">
        <f>IF(I18="","",I18)</f>
        <v>5</v>
      </c>
      <c r="G23" s="226"/>
      <c r="H23" s="261"/>
      <c r="I23" s="237"/>
      <c r="J23" s="237"/>
      <c r="K23" s="237"/>
      <c r="L23" s="237"/>
      <c r="M23" s="224"/>
      <c r="N23" s="28"/>
      <c r="O23" s="29" t="s">
        <v>84</v>
      </c>
      <c r="P23" s="28"/>
      <c r="Q23" s="252"/>
      <c r="R23" s="353"/>
      <c r="S23" s="94">
        <v>12</v>
      </c>
      <c r="T23" s="95" t="s">
        <v>84</v>
      </c>
      <c r="U23" s="94">
        <v>10</v>
      </c>
      <c r="V23" s="352"/>
      <c r="W23" s="263"/>
      <c r="X23" s="245"/>
      <c r="Y23" s="247"/>
      <c r="Z23" s="223"/>
    </row>
    <row r="24" spans="1:26" ht="14.25" customHeight="1" x14ac:dyDescent="0.2">
      <c r="A24" s="233"/>
      <c r="B24" s="265"/>
      <c r="C24" s="251"/>
      <c r="D24" s="44" t="str">
        <f>IF(K19="","",K19)</f>
        <v/>
      </c>
      <c r="E24" s="31" t="s">
        <v>84</v>
      </c>
      <c r="F24" s="45" t="str">
        <f>IF(I19="","",I19)</f>
        <v/>
      </c>
      <c r="G24" s="227"/>
      <c r="H24" s="261"/>
      <c r="I24" s="237"/>
      <c r="J24" s="237"/>
      <c r="K24" s="237"/>
      <c r="L24" s="237"/>
      <c r="M24" s="225"/>
      <c r="N24" s="30"/>
      <c r="O24" s="31" t="s">
        <v>84</v>
      </c>
      <c r="P24" s="30"/>
      <c r="Q24" s="253"/>
      <c r="R24" s="354"/>
      <c r="S24" s="99"/>
      <c r="T24" s="100" t="s">
        <v>84</v>
      </c>
      <c r="U24" s="99"/>
      <c r="V24" s="355"/>
      <c r="W24" s="263"/>
      <c r="X24" s="245"/>
      <c r="Y24" s="248"/>
      <c r="Z24" s="223"/>
    </row>
    <row r="25" spans="1:26" ht="14.25" customHeight="1" x14ac:dyDescent="0.2">
      <c r="A25" s="257" t="s">
        <v>181</v>
      </c>
      <c r="B25" s="266" t="s">
        <v>204</v>
      </c>
      <c r="C25" s="90" t="str">
        <f>IF(M15="","",IF(M15="○","×","○"))</f>
        <v>×</v>
      </c>
      <c r="D25" s="101">
        <f>IF(P15="","",P15)</f>
        <v>4</v>
      </c>
      <c r="E25" s="102" t="s">
        <v>84</v>
      </c>
      <c r="F25" s="103">
        <f>IF(N15="","",N15)</f>
        <v>11</v>
      </c>
      <c r="G25" s="104"/>
      <c r="H25" s="38" t="str">
        <f>IF(M20="","",IF(M20="○","×","○"))</f>
        <v>×</v>
      </c>
      <c r="I25" s="34">
        <f>IF(P20="","",P20)</f>
        <v>5</v>
      </c>
      <c r="J25" s="35" t="s">
        <v>84</v>
      </c>
      <c r="K25" s="36">
        <f>IF(N20="","",N20)</f>
        <v>11</v>
      </c>
      <c r="L25" s="40"/>
      <c r="M25" s="237" t="str">
        <f>IF(M26="","",IF(M26&gt;Q26,"○","×"))</f>
        <v/>
      </c>
      <c r="N25" s="237"/>
      <c r="O25" s="237"/>
      <c r="P25" s="237"/>
      <c r="Q25" s="238"/>
      <c r="R25" s="19" t="str">
        <f>IF(R26="","",IF(R26="W","○",IF(R26="L","×",IF(R26&gt;V26,"○","×"))))</f>
        <v>×</v>
      </c>
      <c r="S25" s="20">
        <v>11</v>
      </c>
      <c r="T25" s="21" t="s">
        <v>84</v>
      </c>
      <c r="U25" s="20">
        <v>13</v>
      </c>
      <c r="V25" s="23"/>
      <c r="W25" s="262">
        <f>IF($B25="","",COUNTIF($C25:$V29,"○"))</f>
        <v>0</v>
      </c>
      <c r="X25" s="244">
        <f>IF($B25="","",COUNTIF($C25:$V29,"×"))</f>
        <v>3</v>
      </c>
      <c r="Y25" s="264">
        <f>IF($B25="","",W25*2+X25)</f>
        <v>3</v>
      </c>
      <c r="Z25" s="222">
        <f t="shared" ref="Z25" si="1">IF(ISERROR(RANK(Y25,$Y$15:$Y$34,0))=TRUE,"",RANK(Y25,$Y$15:$Y$34,0))</f>
        <v>4</v>
      </c>
    </row>
    <row r="26" spans="1:26" ht="14.25" customHeight="1" x14ac:dyDescent="0.2">
      <c r="A26" s="232"/>
      <c r="B26" s="235"/>
      <c r="C26" s="357">
        <f>IF(M16="W","L",IF(M16="L","W",IF(M16="","",Q16)))</f>
        <v>0</v>
      </c>
      <c r="D26" s="105">
        <f>IF(P16="","",P16)</f>
        <v>10</v>
      </c>
      <c r="E26" s="95" t="s">
        <v>84</v>
      </c>
      <c r="F26" s="106">
        <f>IF(N16="","",N16)</f>
        <v>12</v>
      </c>
      <c r="G26" s="352">
        <f>IF(OR(C26="L",C26="W"),"",M16)</f>
        <v>3</v>
      </c>
      <c r="H26" s="224">
        <f>IF(M21="W","L",IF(M21="L","W",IF(M21="","",Q21)))</f>
        <v>0</v>
      </c>
      <c r="I26" s="42">
        <f>IF(P21="","",P21)</f>
        <v>8</v>
      </c>
      <c r="J26" s="29" t="s">
        <v>84</v>
      </c>
      <c r="K26" s="43">
        <f>IF(N21="","",N21)</f>
        <v>11</v>
      </c>
      <c r="L26" s="252">
        <f>IF(OR(H26="L",H26="W"),"",M21)</f>
        <v>3</v>
      </c>
      <c r="M26" s="237"/>
      <c r="N26" s="237"/>
      <c r="O26" s="237"/>
      <c r="P26" s="237"/>
      <c r="Q26" s="238"/>
      <c r="R26" s="224">
        <f>IF(S25="","",IF(S25&gt;U25,1,0)+IF(S26&gt;U26,1,0)+IF(S27&gt;U27,1,0)+IF(S28&gt;U28,1,0)+IF(S29&gt;U29,1,0))</f>
        <v>2</v>
      </c>
      <c r="S26" s="28">
        <v>4</v>
      </c>
      <c r="T26" s="29" t="s">
        <v>84</v>
      </c>
      <c r="U26" s="28">
        <v>11</v>
      </c>
      <c r="V26" s="228">
        <f>IF(OR(R26="L",R26="W"),"",IF(S25="","",IF(S25&lt;U25,1,0)+IF(S26&lt;U26,1,0)+IF(S27&lt;U27,1,0)+IF(S28&lt;U28,1,0)+IF(S29&lt;U29,1,0)))</f>
        <v>3</v>
      </c>
      <c r="W26" s="263"/>
      <c r="X26" s="245"/>
      <c r="Y26" s="247"/>
      <c r="Z26" s="223"/>
    </row>
    <row r="27" spans="1:26" ht="14.25" customHeight="1" x14ac:dyDescent="0.2">
      <c r="A27" s="232"/>
      <c r="B27" s="235"/>
      <c r="C27" s="357"/>
      <c r="D27" s="105">
        <f>IF(P17="","",P17)</f>
        <v>9</v>
      </c>
      <c r="E27" s="95" t="s">
        <v>84</v>
      </c>
      <c r="F27" s="106">
        <f>IF(N17="","",N17)</f>
        <v>11</v>
      </c>
      <c r="G27" s="352"/>
      <c r="H27" s="224"/>
      <c r="I27" s="42">
        <f>IF(P22="","",P22)</f>
        <v>6</v>
      </c>
      <c r="J27" s="29" t="s">
        <v>84</v>
      </c>
      <c r="K27" s="43">
        <f>IF(N22="","",N22)</f>
        <v>11</v>
      </c>
      <c r="L27" s="252"/>
      <c r="M27" s="237"/>
      <c r="N27" s="237"/>
      <c r="O27" s="237"/>
      <c r="P27" s="237"/>
      <c r="Q27" s="238"/>
      <c r="R27" s="224"/>
      <c r="S27" s="28">
        <v>11</v>
      </c>
      <c r="T27" s="29" t="s">
        <v>84</v>
      </c>
      <c r="U27" s="28">
        <v>9</v>
      </c>
      <c r="V27" s="228"/>
      <c r="W27" s="263"/>
      <c r="X27" s="245"/>
      <c r="Y27" s="247"/>
      <c r="Z27" s="223"/>
    </row>
    <row r="28" spans="1:26" ht="14.25" customHeight="1" x14ac:dyDescent="0.2">
      <c r="A28" s="232"/>
      <c r="B28" s="249" t="s">
        <v>89</v>
      </c>
      <c r="C28" s="357"/>
      <c r="D28" s="105" t="str">
        <f>IF(P18="","",P18)</f>
        <v/>
      </c>
      <c r="E28" s="95" t="s">
        <v>84</v>
      </c>
      <c r="F28" s="106" t="str">
        <f>IF(N18="","",N18)</f>
        <v/>
      </c>
      <c r="G28" s="352"/>
      <c r="H28" s="224"/>
      <c r="I28" s="42" t="str">
        <f>IF(P23="","",P23)</f>
        <v/>
      </c>
      <c r="J28" s="29" t="s">
        <v>84</v>
      </c>
      <c r="K28" s="43" t="str">
        <f>IF(N23="","",N23)</f>
        <v/>
      </c>
      <c r="L28" s="252"/>
      <c r="M28" s="237"/>
      <c r="N28" s="237"/>
      <c r="O28" s="237"/>
      <c r="P28" s="237"/>
      <c r="Q28" s="238"/>
      <c r="R28" s="224"/>
      <c r="S28" s="28">
        <v>11</v>
      </c>
      <c r="T28" s="29" t="s">
        <v>84</v>
      </c>
      <c r="U28" s="28">
        <v>9</v>
      </c>
      <c r="V28" s="228"/>
      <c r="W28" s="263"/>
      <c r="X28" s="245"/>
      <c r="Y28" s="247"/>
      <c r="Z28" s="223"/>
    </row>
    <row r="29" spans="1:26" ht="14.25" customHeight="1" x14ac:dyDescent="0.2">
      <c r="A29" s="233"/>
      <c r="B29" s="265"/>
      <c r="C29" s="357"/>
      <c r="D29" s="107" t="str">
        <f>IF(P19="","",P19)</f>
        <v/>
      </c>
      <c r="E29" s="97" t="s">
        <v>84</v>
      </c>
      <c r="F29" s="108" t="str">
        <f>IF(N19="","",N19)</f>
        <v/>
      </c>
      <c r="G29" s="352"/>
      <c r="H29" s="225"/>
      <c r="I29" s="44" t="str">
        <f>IF(P24="","",P24)</f>
        <v/>
      </c>
      <c r="J29" s="31" t="s">
        <v>84</v>
      </c>
      <c r="K29" s="45" t="str">
        <f>IF(N24="","",N24)</f>
        <v/>
      </c>
      <c r="L29" s="253"/>
      <c r="M29" s="240"/>
      <c r="N29" s="240"/>
      <c r="O29" s="240"/>
      <c r="P29" s="240"/>
      <c r="Q29" s="241"/>
      <c r="R29" s="225"/>
      <c r="S29" s="30">
        <v>4</v>
      </c>
      <c r="T29" s="31" t="s">
        <v>84</v>
      </c>
      <c r="U29" s="30">
        <v>11</v>
      </c>
      <c r="V29" s="256"/>
      <c r="W29" s="263"/>
      <c r="X29" s="245"/>
      <c r="Y29" s="248"/>
      <c r="Z29" s="223"/>
    </row>
    <row r="30" spans="1:26" ht="14.25" customHeight="1" x14ac:dyDescent="0.2">
      <c r="A30" s="257" t="s">
        <v>182</v>
      </c>
      <c r="B30" s="277" t="s">
        <v>214</v>
      </c>
      <c r="C30" s="48" t="str">
        <f>IF(R15="","",IF(R15="○","×","○"))</f>
        <v>○</v>
      </c>
      <c r="D30" s="34">
        <f>IF(U15="","",U15)</f>
        <v>11</v>
      </c>
      <c r="E30" s="35" t="s">
        <v>84</v>
      </c>
      <c r="F30" s="36">
        <f>IF(S15="","",S15)</f>
        <v>4</v>
      </c>
      <c r="G30" s="40"/>
      <c r="H30" s="98" t="str">
        <f>IF(R20="","",IF(R20="○","×","○"))</f>
        <v>×</v>
      </c>
      <c r="I30" s="109">
        <f>IF(U20="","",U20)</f>
        <v>10</v>
      </c>
      <c r="J30" s="92" t="s">
        <v>84</v>
      </c>
      <c r="K30" s="110">
        <f>IF(S20="","",S20)</f>
        <v>12</v>
      </c>
      <c r="L30" s="111"/>
      <c r="M30" s="41" t="str">
        <f>IF(R25="","",IF(R25="○","×","○"))</f>
        <v>○</v>
      </c>
      <c r="N30" s="34">
        <f>IF(U25="","",U25)</f>
        <v>13</v>
      </c>
      <c r="O30" s="35" t="s">
        <v>84</v>
      </c>
      <c r="P30" s="36">
        <f>IF(S25="","",S25)</f>
        <v>11</v>
      </c>
      <c r="Q30" s="37"/>
      <c r="R30" s="259" t="str">
        <f>IF(R31="","",IF(R31&gt;V31,"○","×"))</f>
        <v/>
      </c>
      <c r="S30" s="260"/>
      <c r="T30" s="260"/>
      <c r="U30" s="260"/>
      <c r="V30" s="260"/>
      <c r="W30" s="262">
        <f>IF($B30="","",COUNTIF($C30:$V34,"○"))</f>
        <v>2</v>
      </c>
      <c r="X30" s="244">
        <f>IF($B30="","",COUNTIF($C30:$V34,"×"))</f>
        <v>1</v>
      </c>
      <c r="Y30" s="248">
        <f>IF($B30="","",W30*2+X30)</f>
        <v>5</v>
      </c>
      <c r="Z30" s="222">
        <f t="shared" ref="Z30" si="2">IF(ISERROR(RANK(Y30,$Y$15:$Y$34,0))=TRUE,"",RANK(Y30,$Y$15:$Y$34,0))</f>
        <v>2</v>
      </c>
    </row>
    <row r="31" spans="1:26" ht="14.25" customHeight="1" x14ac:dyDescent="0.2">
      <c r="A31" s="232"/>
      <c r="B31" s="278"/>
      <c r="C31" s="270">
        <f>IF(R16="W","L",IF(R16="L","W",IF(R16="","",V16)))</f>
        <v>3</v>
      </c>
      <c r="D31" s="42">
        <f>IF(U16="","",U16)</f>
        <v>11</v>
      </c>
      <c r="E31" s="29" t="s">
        <v>84</v>
      </c>
      <c r="F31" s="43">
        <f>IF(S16="","",S16)</f>
        <v>5</v>
      </c>
      <c r="G31" s="252">
        <f>IF(OR(C31="L",C31="W"),"",R16)</f>
        <v>1</v>
      </c>
      <c r="H31" s="353">
        <f>IF(R21="W","L",IF(R21="L","W",IF(R21="","",V21)))</f>
        <v>1</v>
      </c>
      <c r="I31" s="105">
        <f>IF(U21="","",U21)</f>
        <v>7</v>
      </c>
      <c r="J31" s="95" t="s">
        <v>84</v>
      </c>
      <c r="K31" s="106">
        <f>IF(S21="","",S21)</f>
        <v>11</v>
      </c>
      <c r="L31" s="359">
        <f>IF(OR(H31="L",H31="W"),"",R21)</f>
        <v>3</v>
      </c>
      <c r="M31" s="254">
        <f>IF(R26="W","L",IF(R26="L","W",IF(R26="","",V26)))</f>
        <v>3</v>
      </c>
      <c r="N31" s="42">
        <f>IF(U26="","",U26)</f>
        <v>11</v>
      </c>
      <c r="O31" s="29" t="s">
        <v>84</v>
      </c>
      <c r="P31" s="43">
        <f>IF(S26="","",S26)</f>
        <v>4</v>
      </c>
      <c r="Q31" s="226">
        <f>IF(OR(M31="L",M31="W"),"",R26)</f>
        <v>2</v>
      </c>
      <c r="R31" s="261"/>
      <c r="S31" s="237"/>
      <c r="T31" s="237"/>
      <c r="U31" s="237"/>
      <c r="V31" s="237"/>
      <c r="W31" s="263"/>
      <c r="X31" s="245"/>
      <c r="Y31" s="283"/>
      <c r="Z31" s="223"/>
    </row>
    <row r="32" spans="1:26" ht="14.25" customHeight="1" x14ac:dyDescent="0.2">
      <c r="A32" s="232"/>
      <c r="B32" s="278"/>
      <c r="C32" s="270"/>
      <c r="D32" s="42">
        <f>IF(U17="","",U17)</f>
        <v>7</v>
      </c>
      <c r="E32" s="29" t="s">
        <v>84</v>
      </c>
      <c r="F32" s="43">
        <f>IF(S17="","",S17)</f>
        <v>11</v>
      </c>
      <c r="G32" s="252"/>
      <c r="H32" s="353"/>
      <c r="I32" s="105">
        <f>IF(U22="","",U22)</f>
        <v>11</v>
      </c>
      <c r="J32" s="95" t="s">
        <v>84</v>
      </c>
      <c r="K32" s="106">
        <f>IF(S22="","",S22)</f>
        <v>9</v>
      </c>
      <c r="L32" s="359"/>
      <c r="M32" s="254"/>
      <c r="N32" s="42">
        <f>IF(U27="","",U27)</f>
        <v>9</v>
      </c>
      <c r="O32" s="29" t="s">
        <v>84</v>
      </c>
      <c r="P32" s="43">
        <f>IF(S27="","",S27)</f>
        <v>11</v>
      </c>
      <c r="Q32" s="226"/>
      <c r="R32" s="261"/>
      <c r="S32" s="237"/>
      <c r="T32" s="237"/>
      <c r="U32" s="237"/>
      <c r="V32" s="237"/>
      <c r="W32" s="263"/>
      <c r="X32" s="245"/>
      <c r="Y32" s="283"/>
      <c r="Z32" s="223"/>
    </row>
    <row r="33" spans="1:26" ht="14.25" customHeight="1" x14ac:dyDescent="0.2">
      <c r="A33" s="232"/>
      <c r="B33" s="289" t="s">
        <v>86</v>
      </c>
      <c r="C33" s="270"/>
      <c r="D33" s="42">
        <f>IF(U18="","",U18)</f>
        <v>11</v>
      </c>
      <c r="E33" s="29" t="s">
        <v>84</v>
      </c>
      <c r="F33" s="43">
        <f>IF(S18="","",S18)</f>
        <v>6</v>
      </c>
      <c r="G33" s="252"/>
      <c r="H33" s="353"/>
      <c r="I33" s="105">
        <f>IF(U23="","",U23)</f>
        <v>10</v>
      </c>
      <c r="J33" s="95" t="s">
        <v>84</v>
      </c>
      <c r="K33" s="106">
        <f>IF(S23="","",S23)</f>
        <v>12</v>
      </c>
      <c r="L33" s="359"/>
      <c r="M33" s="254"/>
      <c r="N33" s="42">
        <f>IF(U28="","",U28)</f>
        <v>9</v>
      </c>
      <c r="O33" s="29" t="s">
        <v>84</v>
      </c>
      <c r="P33" s="43">
        <f>IF(S28="","",S28)</f>
        <v>11</v>
      </c>
      <c r="Q33" s="226"/>
      <c r="R33" s="261"/>
      <c r="S33" s="237"/>
      <c r="T33" s="237"/>
      <c r="U33" s="237"/>
      <c r="V33" s="237"/>
      <c r="W33" s="263"/>
      <c r="X33" s="245"/>
      <c r="Y33" s="283"/>
      <c r="Z33" s="223"/>
    </row>
    <row r="34" spans="1:26" ht="14.25" customHeight="1" thickBot="1" x14ac:dyDescent="0.25">
      <c r="A34" s="276"/>
      <c r="B34" s="334"/>
      <c r="C34" s="271"/>
      <c r="D34" s="52" t="str">
        <f>IF(U19="","",U19)</f>
        <v/>
      </c>
      <c r="E34" s="53" t="s">
        <v>84</v>
      </c>
      <c r="F34" s="54" t="str">
        <f>IF(S19="","",S19)</f>
        <v/>
      </c>
      <c r="G34" s="272"/>
      <c r="H34" s="358"/>
      <c r="I34" s="112" t="str">
        <f>IF(U24="","",U24)</f>
        <v/>
      </c>
      <c r="J34" s="113" t="s">
        <v>84</v>
      </c>
      <c r="K34" s="114" t="str">
        <f>IF(S24="","",S24)</f>
        <v/>
      </c>
      <c r="L34" s="360"/>
      <c r="M34" s="273"/>
      <c r="N34" s="55">
        <f>IF(U29="","",U29)</f>
        <v>11</v>
      </c>
      <c r="O34" s="56" t="s">
        <v>84</v>
      </c>
      <c r="P34" s="57">
        <f>IF(S29="","",S29)</f>
        <v>4</v>
      </c>
      <c r="Q34" s="275"/>
      <c r="R34" s="279"/>
      <c r="S34" s="280"/>
      <c r="T34" s="280"/>
      <c r="U34" s="280"/>
      <c r="V34" s="280"/>
      <c r="W34" s="281"/>
      <c r="X34" s="282"/>
      <c r="Y34" s="284"/>
      <c r="Z34" s="269"/>
    </row>
    <row r="36" spans="1:26" ht="21" customHeight="1" x14ac:dyDescent="0.2">
      <c r="B36" s="17"/>
      <c r="C36" s="211" t="s">
        <v>200</v>
      </c>
      <c r="D36" s="211"/>
      <c r="E36" s="211"/>
      <c r="F36" s="211"/>
      <c r="G36" s="211"/>
      <c r="H36" s="211"/>
      <c r="I36" s="211"/>
      <c r="J36" s="211"/>
      <c r="K36" s="211"/>
      <c r="L36" s="211"/>
      <c r="N36" s="18"/>
      <c r="O36" s="211" t="s">
        <v>183</v>
      </c>
      <c r="P36" s="211"/>
      <c r="Q36" s="211"/>
      <c r="R36" s="211"/>
      <c r="S36" s="211"/>
      <c r="T36" s="211"/>
      <c r="U36" s="18"/>
      <c r="V36" s="18"/>
      <c r="W36" s="67"/>
    </row>
    <row r="37" spans="1:26" ht="15.75" customHeight="1" thickBo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6" ht="14.25" customHeight="1" x14ac:dyDescent="0.2">
      <c r="A38" s="68"/>
      <c r="B38" s="69"/>
      <c r="C38" s="335" t="s">
        <v>184</v>
      </c>
      <c r="D38" s="336"/>
      <c r="E38" s="337" t="s">
        <v>203</v>
      </c>
      <c r="F38" s="337"/>
      <c r="G38" s="337"/>
      <c r="H38" s="337"/>
      <c r="I38" s="338"/>
      <c r="J38" s="70"/>
      <c r="K38" s="71">
        <v>11</v>
      </c>
      <c r="L38" s="72" t="s">
        <v>84</v>
      </c>
      <c r="M38" s="71">
        <v>3</v>
      </c>
      <c r="N38" s="73"/>
      <c r="O38" s="341" t="s">
        <v>185</v>
      </c>
      <c r="P38" s="336"/>
      <c r="Q38" s="337" t="s">
        <v>213</v>
      </c>
      <c r="R38" s="337"/>
      <c r="S38" s="337"/>
      <c r="T38" s="337"/>
      <c r="U38" s="342"/>
      <c r="V38" s="16"/>
      <c r="X38" s="361" t="s">
        <v>186</v>
      </c>
      <c r="Y38" s="363" t="s">
        <v>215</v>
      </c>
      <c r="Z38" s="115" t="s">
        <v>187</v>
      </c>
    </row>
    <row r="39" spans="1:26" ht="14.25" customHeight="1" x14ac:dyDescent="0.3">
      <c r="A39" s="77"/>
      <c r="B39" s="78"/>
      <c r="C39" s="79"/>
      <c r="E39" s="339"/>
      <c r="F39" s="339"/>
      <c r="G39" s="339"/>
      <c r="H39" s="339"/>
      <c r="I39" s="340"/>
      <c r="J39" s="224">
        <f>IF(K38="","",IF(K38&gt;M38,1,0)+IF(K39&gt;M39,1,0)+IF(K40&gt;M40,1,0)+IF(K41&gt;M41,1,0)+IF(K42&gt;M42,1,0))</f>
        <v>3</v>
      </c>
      <c r="K39" s="28">
        <v>8</v>
      </c>
      <c r="L39" s="29" t="s">
        <v>84</v>
      </c>
      <c r="M39" s="28">
        <v>11</v>
      </c>
      <c r="N39" s="252">
        <f>IF(OR(J39="L",J39="W"),"",IF(K38="","",IF(K38&lt;M38,1,0)+IF(K39&lt;M39,1,0)+IF(K40&lt;M40,1,0)+IF(K41&lt;M41,1,0)+IF(K42&lt;M42,1,0)))</f>
        <v>2</v>
      </c>
      <c r="O39" s="80"/>
      <c r="Q39" s="339"/>
      <c r="R39" s="339"/>
      <c r="S39" s="339"/>
      <c r="T39" s="339"/>
      <c r="U39" s="343"/>
      <c r="V39" s="16"/>
      <c r="X39" s="362"/>
      <c r="Y39" s="364"/>
      <c r="Z39" s="116" t="s">
        <v>188</v>
      </c>
    </row>
    <row r="40" spans="1:26" ht="14.25" customHeight="1" x14ac:dyDescent="0.3">
      <c r="A40" s="77"/>
      <c r="B40" s="78"/>
      <c r="C40" s="79"/>
      <c r="E40" s="339"/>
      <c r="F40" s="339"/>
      <c r="G40" s="339"/>
      <c r="H40" s="339"/>
      <c r="I40" s="340"/>
      <c r="J40" s="224"/>
      <c r="K40" s="28">
        <v>11</v>
      </c>
      <c r="L40" s="29" t="s">
        <v>84</v>
      </c>
      <c r="M40" s="28">
        <v>5</v>
      </c>
      <c r="N40" s="252"/>
      <c r="O40" s="80"/>
      <c r="Q40" s="339"/>
      <c r="R40" s="339"/>
      <c r="S40" s="339"/>
      <c r="T40" s="339"/>
      <c r="U40" s="343"/>
      <c r="V40" s="16"/>
      <c r="X40" s="362" t="s">
        <v>87</v>
      </c>
      <c r="Y40" s="364" t="s">
        <v>202</v>
      </c>
      <c r="Z40" s="116" t="s">
        <v>187</v>
      </c>
    </row>
    <row r="41" spans="1:26" ht="14.25" customHeight="1" x14ac:dyDescent="0.2">
      <c r="A41" s="77"/>
      <c r="B41" s="82"/>
      <c r="C41" s="79"/>
      <c r="E41" s="345" t="s">
        <v>89</v>
      </c>
      <c r="F41" s="345"/>
      <c r="G41" s="345"/>
      <c r="H41" s="345"/>
      <c r="I41" s="346"/>
      <c r="J41" s="224"/>
      <c r="K41" s="28">
        <v>12</v>
      </c>
      <c r="L41" s="29" t="s">
        <v>84</v>
      </c>
      <c r="M41" s="28">
        <v>14</v>
      </c>
      <c r="N41" s="252"/>
      <c r="O41" s="83"/>
      <c r="P41" s="84"/>
      <c r="Q41" s="345" t="s">
        <v>234</v>
      </c>
      <c r="R41" s="345"/>
      <c r="S41" s="345"/>
      <c r="T41" s="345"/>
      <c r="U41" s="349"/>
      <c r="V41" s="16"/>
      <c r="X41" s="362"/>
      <c r="Y41" s="364"/>
      <c r="Z41" s="116" t="s">
        <v>188</v>
      </c>
    </row>
    <row r="42" spans="1:26" ht="14.25" customHeight="1" thickBot="1" x14ac:dyDescent="0.25">
      <c r="A42" s="77"/>
      <c r="B42" s="82"/>
      <c r="C42" s="85"/>
      <c r="D42" s="86"/>
      <c r="E42" s="347"/>
      <c r="F42" s="347"/>
      <c r="G42" s="347"/>
      <c r="H42" s="347"/>
      <c r="I42" s="348"/>
      <c r="J42" s="344"/>
      <c r="K42" s="87">
        <v>11</v>
      </c>
      <c r="L42" s="56" t="s">
        <v>84</v>
      </c>
      <c r="M42" s="87">
        <v>3</v>
      </c>
      <c r="N42" s="274"/>
      <c r="O42" s="88"/>
      <c r="P42" s="89"/>
      <c r="Q42" s="347"/>
      <c r="R42" s="347"/>
      <c r="S42" s="347"/>
      <c r="T42" s="347"/>
      <c r="U42" s="350"/>
      <c r="V42" s="16"/>
      <c r="X42" s="362" t="s">
        <v>189</v>
      </c>
      <c r="Y42" s="364" t="s">
        <v>206</v>
      </c>
      <c r="Z42" s="116" t="s">
        <v>187</v>
      </c>
    </row>
    <row r="43" spans="1:26" ht="13.75" customHeight="1" x14ac:dyDescent="0.2">
      <c r="X43" s="362"/>
      <c r="Y43" s="364"/>
      <c r="Z43" s="116" t="s">
        <v>188</v>
      </c>
    </row>
    <row r="44" spans="1:26" ht="13.75" customHeight="1" x14ac:dyDescent="0.2">
      <c r="G44" s="16"/>
      <c r="L44" s="16"/>
      <c r="Q44" s="16"/>
      <c r="V44" s="16"/>
      <c r="W44" s="129"/>
      <c r="X44" s="362" t="s">
        <v>88</v>
      </c>
      <c r="Y44" s="364" t="s">
        <v>214</v>
      </c>
      <c r="Z44" s="118"/>
    </row>
    <row r="45" spans="1:26" ht="13.75" customHeight="1" thickBot="1" x14ac:dyDescent="0.25">
      <c r="G45" s="16"/>
      <c r="L45" s="16"/>
      <c r="Q45" s="16"/>
      <c r="V45" s="16"/>
      <c r="W45" s="129"/>
      <c r="X45" s="362"/>
      <c r="Y45" s="364"/>
      <c r="Z45" s="116" t="s">
        <v>188</v>
      </c>
    </row>
    <row r="46" spans="1:26" ht="13.75" customHeight="1" x14ac:dyDescent="0.2">
      <c r="B46" s="119" t="s">
        <v>190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1"/>
      <c r="W46" s="122"/>
      <c r="X46" s="362" t="s">
        <v>191</v>
      </c>
      <c r="Y46" s="364" t="s">
        <v>205</v>
      </c>
      <c r="Z46" s="118"/>
    </row>
    <row r="47" spans="1:26" ht="13.75" customHeight="1" x14ac:dyDescent="0.2">
      <c r="B47" s="123"/>
      <c r="C47" s="122" t="s">
        <v>192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4"/>
      <c r="W47" s="122"/>
      <c r="X47" s="362"/>
      <c r="Y47" s="364"/>
      <c r="Z47" s="118"/>
    </row>
    <row r="48" spans="1:26" ht="13.75" customHeight="1" x14ac:dyDescent="0.2">
      <c r="B48" s="123"/>
      <c r="C48" s="122" t="s">
        <v>193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4"/>
      <c r="W48" s="122"/>
      <c r="X48" s="362" t="s">
        <v>194</v>
      </c>
      <c r="Y48" s="364" t="s">
        <v>204</v>
      </c>
      <c r="Z48" s="118"/>
    </row>
    <row r="49" spans="2:26" ht="13.75" customHeight="1" x14ac:dyDescent="0.2">
      <c r="B49" s="123" t="s">
        <v>195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4"/>
      <c r="W49" s="122"/>
      <c r="X49" s="362"/>
      <c r="Y49" s="364"/>
      <c r="Z49" s="118"/>
    </row>
    <row r="50" spans="2:26" ht="13.75" customHeight="1" x14ac:dyDescent="0.2">
      <c r="B50" s="123"/>
      <c r="C50" s="122" t="s">
        <v>196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4"/>
      <c r="W50" s="122"/>
      <c r="X50" s="362" t="s">
        <v>197</v>
      </c>
      <c r="Y50" s="364" t="s">
        <v>203</v>
      </c>
      <c r="Z50" s="118"/>
    </row>
    <row r="51" spans="2:26" ht="13.75" customHeight="1" x14ac:dyDescent="0.2">
      <c r="B51" s="123"/>
      <c r="C51" s="122" t="s">
        <v>235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4"/>
      <c r="X51" s="362"/>
      <c r="Y51" s="364"/>
      <c r="Z51" s="118"/>
    </row>
    <row r="52" spans="2:26" ht="13.75" customHeight="1" thickBot="1" x14ac:dyDescent="0.25">
      <c r="B52" s="125"/>
      <c r="C52" s="126" t="s">
        <v>198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7"/>
      <c r="X52" s="362" t="s">
        <v>199</v>
      </c>
      <c r="Y52" s="364" t="s">
        <v>213</v>
      </c>
      <c r="Z52" s="118"/>
    </row>
    <row r="53" spans="2:26" ht="13.75" customHeight="1" x14ac:dyDescent="0.2">
      <c r="X53" s="365"/>
      <c r="Y53" s="366"/>
      <c r="Z53" s="128"/>
    </row>
  </sheetData>
  <mergeCells count="108">
    <mergeCell ref="X52:X53"/>
    <mergeCell ref="Y52:Y53"/>
    <mergeCell ref="X46:X47"/>
    <mergeCell ref="Y46:Y47"/>
    <mergeCell ref="X48:X49"/>
    <mergeCell ref="Y48:Y49"/>
    <mergeCell ref="X50:X51"/>
    <mergeCell ref="Y50:Y51"/>
    <mergeCell ref="E41:I42"/>
    <mergeCell ref="Q41:U42"/>
    <mergeCell ref="X42:X43"/>
    <mergeCell ref="Y42:Y43"/>
    <mergeCell ref="X44:X45"/>
    <mergeCell ref="Y44:Y45"/>
    <mergeCell ref="X38:X39"/>
    <mergeCell ref="Y38:Y39"/>
    <mergeCell ref="J39:J42"/>
    <mergeCell ref="N39:N42"/>
    <mergeCell ref="X40:X41"/>
    <mergeCell ref="Y40:Y41"/>
    <mergeCell ref="C36:L36"/>
    <mergeCell ref="O36:T36"/>
    <mergeCell ref="C38:D38"/>
    <mergeCell ref="E38:I40"/>
    <mergeCell ref="O38:P38"/>
    <mergeCell ref="Q38:U40"/>
    <mergeCell ref="Z30:Z34"/>
    <mergeCell ref="C31:C34"/>
    <mergeCell ref="G31:G34"/>
    <mergeCell ref="H31:H34"/>
    <mergeCell ref="L31:L34"/>
    <mergeCell ref="M31:M34"/>
    <mergeCell ref="Q31:Q34"/>
    <mergeCell ref="A30:A34"/>
    <mergeCell ref="B30:B32"/>
    <mergeCell ref="R30:V34"/>
    <mergeCell ref="W30:W34"/>
    <mergeCell ref="X30:X34"/>
    <mergeCell ref="Y30:Y34"/>
    <mergeCell ref="B33:B34"/>
    <mergeCell ref="Z25:Z29"/>
    <mergeCell ref="C26:C29"/>
    <mergeCell ref="G26:G29"/>
    <mergeCell ref="H26:H29"/>
    <mergeCell ref="L26:L29"/>
    <mergeCell ref="R26:R29"/>
    <mergeCell ref="V26:V29"/>
    <mergeCell ref="A25:A29"/>
    <mergeCell ref="B25:B27"/>
    <mergeCell ref="M25:Q29"/>
    <mergeCell ref="W25:W29"/>
    <mergeCell ref="X25:X29"/>
    <mergeCell ref="Y25:Y29"/>
    <mergeCell ref="B28:B29"/>
    <mergeCell ref="A15:A19"/>
    <mergeCell ref="B15:B17"/>
    <mergeCell ref="C15:G19"/>
    <mergeCell ref="W15:W19"/>
    <mergeCell ref="X15:X19"/>
    <mergeCell ref="Y15:Y19"/>
    <mergeCell ref="B18:B19"/>
    <mergeCell ref="Z20:Z24"/>
    <mergeCell ref="C21:C24"/>
    <mergeCell ref="G21:G24"/>
    <mergeCell ref="M21:M24"/>
    <mergeCell ref="Q21:Q24"/>
    <mergeCell ref="R21:R24"/>
    <mergeCell ref="V21:V24"/>
    <mergeCell ref="A20:A24"/>
    <mergeCell ref="B20:B22"/>
    <mergeCell ref="H20:L24"/>
    <mergeCell ref="W20:W24"/>
    <mergeCell ref="X20:X24"/>
    <mergeCell ref="Y20:Y24"/>
    <mergeCell ref="B23:B24"/>
    <mergeCell ref="C11:L11"/>
    <mergeCell ref="O11:T11"/>
    <mergeCell ref="Z15:Z19"/>
    <mergeCell ref="H16:H19"/>
    <mergeCell ref="L16:L19"/>
    <mergeCell ref="M16:M19"/>
    <mergeCell ref="Q16:Q19"/>
    <mergeCell ref="R16:R19"/>
    <mergeCell ref="V16:V19"/>
    <mergeCell ref="A13:B14"/>
    <mergeCell ref="C13:G13"/>
    <mergeCell ref="H13:L13"/>
    <mergeCell ref="M13:Q13"/>
    <mergeCell ref="R13:V13"/>
    <mergeCell ref="A1:Z1"/>
    <mergeCell ref="C3:L3"/>
    <mergeCell ref="O3:T3"/>
    <mergeCell ref="C5:D5"/>
    <mergeCell ref="E5:I7"/>
    <mergeCell ref="O5:P5"/>
    <mergeCell ref="Q5:U7"/>
    <mergeCell ref="J6:J9"/>
    <mergeCell ref="N6:N9"/>
    <mergeCell ref="E8:I9"/>
    <mergeCell ref="W13:W14"/>
    <mergeCell ref="X13:X14"/>
    <mergeCell ref="Y13:Y14"/>
    <mergeCell ref="Z13:Z14"/>
    <mergeCell ref="C14:G14"/>
    <mergeCell ref="H14:L14"/>
    <mergeCell ref="M14:Q14"/>
    <mergeCell ref="R14:V14"/>
    <mergeCell ref="Q8:U9"/>
  </mergeCells>
  <phoneticPr fontId="2"/>
  <conditionalFormatting sqref="C15 H20 M25 R30">
    <cfRule type="cellIs" dxfId="14" priority="13" stopIfTrue="1" operator="equal">
      <formula>"×"</formula>
    </cfRule>
  </conditionalFormatting>
  <conditionalFormatting sqref="E5">
    <cfRule type="cellIs" dxfId="13" priority="11" stopIfTrue="1" operator="equal">
      <formula>"×"</formula>
    </cfRule>
    <cfRule type="cellIs" dxfId="12" priority="12" stopIfTrue="1" operator="equal">
      <formula>"○"</formula>
    </cfRule>
  </conditionalFormatting>
  <conditionalFormatting sqref="E38">
    <cfRule type="cellIs" dxfId="11" priority="7" stopIfTrue="1" operator="equal">
      <formula>"×"</formula>
    </cfRule>
    <cfRule type="cellIs" dxfId="10" priority="8" stopIfTrue="1" operator="equal">
      <formula>"○"</formula>
    </cfRule>
  </conditionalFormatting>
  <conditionalFormatting sqref="H15 M15 R15 C20 M20 R20 C25 H25 R25 C30 H30 M30">
    <cfRule type="cellIs" dxfId="9" priority="14" stopIfTrue="1" operator="equal">
      <formula>"×"</formula>
    </cfRule>
    <cfRule type="cellIs" dxfId="8" priority="15" stopIfTrue="1" operator="equal">
      <formula>"○"</formula>
    </cfRule>
  </conditionalFormatting>
  <conditionalFormatting sqref="J5">
    <cfRule type="cellIs" dxfId="7" priority="9" stopIfTrue="1" operator="equal">
      <formula>"×"</formula>
    </cfRule>
    <cfRule type="cellIs" dxfId="6" priority="10" stopIfTrue="1" operator="equal">
      <formula>"○"</formula>
    </cfRule>
  </conditionalFormatting>
  <conditionalFormatting sqref="J38">
    <cfRule type="cellIs" dxfId="5" priority="5" stopIfTrue="1" operator="equal">
      <formula>"×"</formula>
    </cfRule>
    <cfRule type="cellIs" dxfId="4" priority="6" stopIfTrue="1" operator="equal">
      <formula>"○"</formula>
    </cfRule>
  </conditionalFormatting>
  <conditionalFormatting sqref="Q5">
    <cfRule type="cellIs" dxfId="3" priority="1" stopIfTrue="1" operator="equal">
      <formula>"×"</formula>
    </cfRule>
    <cfRule type="cellIs" dxfId="2" priority="2" stopIfTrue="1" operator="equal">
      <formula>"○"</formula>
    </cfRule>
  </conditionalFormatting>
  <conditionalFormatting sqref="Q38">
    <cfRule type="cellIs" dxfId="1" priority="3" stopIfTrue="1" operator="equal">
      <formula>"×"</formula>
    </cfRule>
    <cfRule type="cellIs" dxfId="0" priority="4" stopIfTrue="1" operator="equal">
      <formula>"○"</formula>
    </cfRule>
  </conditionalFormatting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7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男子</vt:lpstr>
      <vt:lpstr>女子</vt:lpstr>
      <vt:lpstr>男子予Ｌ</vt:lpstr>
      <vt:lpstr>女子予Ｌ</vt:lpstr>
      <vt:lpstr>男子順Ｌ</vt:lpstr>
      <vt:lpstr>女子順Ｌ</vt:lpstr>
      <vt:lpstr>女子!Print_Area</vt:lpstr>
      <vt:lpstr>女子予Ｌ!Print_Area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 Okada</dc:creator>
  <cp:lastModifiedBy>貴嗣 久保</cp:lastModifiedBy>
  <cp:lastPrinted>2025-08-22T06:43:56Z</cp:lastPrinted>
  <dcterms:created xsi:type="dcterms:W3CDTF">2024-08-09T11:24:18Z</dcterms:created>
  <dcterms:modified xsi:type="dcterms:W3CDTF">2025-08-22T06:44:04Z</dcterms:modified>
</cp:coreProperties>
</file>